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codeName="EstaPastaDeTrabalho"/>
  <mc:AlternateContent xmlns:mc="http://schemas.openxmlformats.org/markup-compatibility/2006">
    <mc:Choice Requires="x15">
      <x15ac:absPath xmlns:x15ac="http://schemas.microsoft.com/office/spreadsheetml/2010/11/ac" url="\\172.19.0.24\dlc\94 PREGÕES\2024\SISTEMA DE REGISTRO DE PREÇOS\PREGÃO SRP 90032.2024 - LIMPEZA NOVA SEDE REITORIA\SESSÃO PÚBLICA\PRIMEIRA ANÁLISE\EMESERV EMPREENDIMENTOS\"/>
    </mc:Choice>
  </mc:AlternateContent>
  <xr:revisionPtr revIDLastSave="0" documentId="8_{26694763-E7F6-45EA-9ED2-E1F0015D0E46}" xr6:coauthVersionLast="40" xr6:coauthVersionMax="40" xr10:uidLastSave="{00000000-0000-0000-0000-000000000000}"/>
  <bookViews>
    <workbookView xWindow="0" yWindow="0" windowWidth="28695" windowHeight="12930" tabRatio="815" activeTab="1" xr2:uid="{00000000-000D-0000-FFFF-FFFF00000000}"/>
  </bookViews>
  <sheets>
    <sheet name="Quadro Resumo" sheetId="18" r:id="rId1"/>
    <sheet name="AGENTE DE LIMPEZA" sheetId="14" r:id="rId2"/>
    <sheet name="AG. DE LIMPEZA - COM INSALUBRID" sheetId="15" r:id="rId3"/>
    <sheet name="CÁLCULO Nº DE AGENTES" sheetId="5" r:id="rId4"/>
    <sheet name="Planilha Equipamentos" sheetId="11" r:id="rId5"/>
    <sheet name="Uniformes" sheetId="12" r:id="rId6"/>
    <sheet name="Planilha Materiais" sheetId="6" r:id="rId7"/>
    <sheet name="Resumo da proposta" sheetId="7" r:id="rId8"/>
    <sheet name="Resumo" sheetId="17" r:id="rId9"/>
  </sheets>
  <externalReferences>
    <externalReference r:id="rId10"/>
    <externalReference r:id="rId11"/>
  </externalReferences>
  <definedNames>
    <definedName name="____xlnm.Print_Area_1">!#REF!</definedName>
    <definedName name="____xlnm.Print_Area_2">!#REF!</definedName>
    <definedName name="____xlnm.Print_Area_3">!#REF!</definedName>
    <definedName name="___xlnm.Print_Area_1">!#REF!</definedName>
    <definedName name="___xlnm.Print_Area_2">!#REF!</definedName>
    <definedName name="___xlnm.Print_Area_3">!#REF!</definedName>
    <definedName name="__xlnm.Print_Area_1">!#REF!</definedName>
    <definedName name="__xlnm.Print_Area_2">!#REF!</definedName>
    <definedName name="__xlnm.Print_Area_3">!#REF!</definedName>
    <definedName name="_1Excel_BuiltIn_Print_Area_1_1">"$#REF!.$A$1:$G$205"</definedName>
    <definedName name="A">'[1]Validação - MO'!#REF!</definedName>
    <definedName name="aa">'[1]Validação - MO'!#REF!</definedName>
    <definedName name="Area__2">#REF!</definedName>
    <definedName name="Area_2" localSheetId="0">#REF!</definedName>
    <definedName name="Area_2" localSheetId="8">#REF!</definedName>
    <definedName name="Area_2">#REF!</definedName>
    <definedName name="_xlnm.Print_Area" localSheetId="2">'AG. DE LIMPEZA - COM INSALUBRID'!$A$1:$K$119</definedName>
    <definedName name="_xlnm.Print_Area" localSheetId="1">'AGENTE DE LIMPEZA'!$A$1:$K$119</definedName>
    <definedName name="_xlnm.Print_Area" localSheetId="3">'CÁLCULO Nº DE AGENTES'!$A$1:$T$26</definedName>
    <definedName name="_xlnm.Print_Area" localSheetId="0">'Quadro Resumo'!$A:$H</definedName>
    <definedName name="_xlnm.Print_Area" localSheetId="8">Resumo!$A$1:$I$40</definedName>
    <definedName name="aREA1" localSheetId="0">#REF!</definedName>
    <definedName name="aREA1" localSheetId="8">#REF!</definedName>
    <definedName name="aREA1">#REF!</definedName>
    <definedName name="area2" localSheetId="0">#REF!</definedName>
    <definedName name="area2" localSheetId="8">#REF!</definedName>
    <definedName name="area2">#REF!</definedName>
    <definedName name="Area3" localSheetId="0">#REF!</definedName>
    <definedName name="Area3" localSheetId="8">#REF!</definedName>
    <definedName name="Area3">#REF!</definedName>
    <definedName name="Area4" localSheetId="0">#REF!</definedName>
    <definedName name="Area4" localSheetId="8">#REF!</definedName>
    <definedName name="Area4">#REF!</definedName>
    <definedName name="B">'[1]Validação - MO'!#REF!</definedName>
    <definedName name="_xlnm.Database">#REF!</definedName>
    <definedName name="CNAE">#NAME?</definedName>
    <definedName name="COFINS">#NAME?</definedName>
    <definedName name="CPMF">#REF!</definedName>
    <definedName name="E">#REF!</definedName>
    <definedName name="EPI">'[2]Parâmetros (não excluir)'!$Z$20:$Z$25</definedName>
    <definedName name="Excel_BuilIn">#REF!</definedName>
    <definedName name="Excel_BuiltIn_Print_Area" localSheetId="0">#REF!</definedName>
    <definedName name="Excel_BuiltIn_Print_Area" localSheetId="8">#REF!</definedName>
    <definedName name="Excel_BuiltIn_Print_Area">#REF!</definedName>
    <definedName name="Excel_BuiltIn_Print_Area_1" localSheetId="4">#N/A</definedName>
    <definedName name="Excel_BuiltIn_Print_Area_1" localSheetId="6">#N/A</definedName>
    <definedName name="Excel_BuiltIn_Print_Area_1" localSheetId="0">"$#REF!.$A$1:$G$203"</definedName>
    <definedName name="Excel_BuiltIn_Print_Area_1" localSheetId="8">"$#REF!.$A$1:$G$203"</definedName>
    <definedName name="Excel_BuiltIn_Print_Area_1" localSheetId="7">#N/A</definedName>
    <definedName name="Excel_BuiltIn_Print_Area_1" localSheetId="5">#N/A</definedName>
    <definedName name="Excel_BuiltIn_Print_Area_1">#REF!</definedName>
    <definedName name="Excel_BuiltIn_Print_Area_1_1" localSheetId="8">"$#REF!.$A$2:$C$99"</definedName>
    <definedName name="Excel_BuiltIn_Print_Area_1_1">"$#REF!.$A$1:$F$205"</definedName>
    <definedName name="Excel_BuiltIn_Print_Area_1_2">#N/A</definedName>
    <definedName name="Excel_BuiltIn_Print_Area_12">#REF!</definedName>
    <definedName name="Excel_BuiltIn_Print_Area_16">#REF!</definedName>
    <definedName name="Excel_BuiltIn_print_Area_17">#REF!</definedName>
    <definedName name="Excel_BuiltIn_Print_Area_18">#REF!</definedName>
    <definedName name="Excel_BuiltIn_Print_Area_2" localSheetId="4">#N/A</definedName>
    <definedName name="Excel_BuiltIn_Print_Area_2" localSheetId="6">#N/A</definedName>
    <definedName name="Excel_BuiltIn_Print_Area_2" localSheetId="0">#REF!</definedName>
    <definedName name="Excel_BuiltIn_Print_Area_2" localSheetId="8">#REF!</definedName>
    <definedName name="Excel_BuiltIn_Print_Area_2" localSheetId="7">#N/A</definedName>
    <definedName name="Excel_BuiltIn_Print_Area_2" localSheetId="5">#N/A</definedName>
    <definedName name="Excel_BuiltIn_Print_Area_2">#REF!</definedName>
    <definedName name="Excel_BuiltIn_Print_Area_2_1_1_1">(#REF!,#REF!)</definedName>
    <definedName name="Excel_BuiltIn_Print_Area_2_2">#N/A</definedName>
    <definedName name="Excel_BuiltIn_Print_Area_20">#REF!</definedName>
    <definedName name="Excel_BuiltIn_Print_Area_24">#REF!</definedName>
    <definedName name="Excel_BuiltIn_print_Area_25">#REF!</definedName>
    <definedName name="Excel_BuiltIn_Print_Area_26_1">#REF!</definedName>
    <definedName name="Excel_BuiltIn_Print_Area_26_1_1">#REF!</definedName>
    <definedName name="Excel_BuiltIn_print_Area_26_1_2">#REF!</definedName>
    <definedName name="Excel_BuiltIn_Print_Area_28">#REF!</definedName>
    <definedName name="Excel_BuiltIn_print_Area_29">#REF!</definedName>
    <definedName name="Excel_BuiltIn_Print_Area_3_1">#REF!</definedName>
    <definedName name="Excel_BuiltIn_Print_Area_3_1_1">#REF!</definedName>
    <definedName name="Excel_BuiltIn_Print_Area_32">#REF!</definedName>
    <definedName name="Excel_BuiltIn_Print_Area_36">#REF!</definedName>
    <definedName name="Excel_BuiltIn_Print_Area_37">#REF!</definedName>
    <definedName name="Excel_BuiltIn_Print_Area_40">#REF!</definedName>
    <definedName name="Excel_BuiltIn_Print_Area_44">#REF!</definedName>
    <definedName name="Excel_BuiltIn_Print_Area_48">#REF!</definedName>
    <definedName name="Excel_BuiltIn_Print_Area_6">#REF!</definedName>
    <definedName name="Excel_BuiltIn_Print_Area_8">#REF!</definedName>
    <definedName name="Excel_BuiltIn_Print_Area_9">#REF!</definedName>
    <definedName name="Excel_Builtn_print_Area_13">#REF!</definedName>
    <definedName name="Excel_buitln_Print_Area_2">#REF!</definedName>
    <definedName name="Excel_um" localSheetId="0">#REF!</definedName>
    <definedName name="Excel_um" localSheetId="8">#REF!</definedName>
    <definedName name="Excel_um">#REF!</definedName>
    <definedName name="FAIXA">#NAME?</definedName>
    <definedName name="FAP">#NAME?</definedName>
    <definedName name="FERRAMENTAS">#REF!</definedName>
    <definedName name="GERALZÃO">'[1]Validação - MO'!#REF!</definedName>
    <definedName name="GGFGGFGF">#REF!</definedName>
    <definedName name="Insalubridade">#NAME?</definedName>
    <definedName name="INSUMO">#REF!</definedName>
    <definedName name="ISS">#NAME?</definedName>
    <definedName name="MMM">#REF!</definedName>
    <definedName name="PERICULOSIDADE">'[2]Parâmetros (não excluir)'!$Y$2:$Y$3</definedName>
    <definedName name="Pintor" localSheetId="0">#REF!</definedName>
    <definedName name="Pintor" localSheetId="8">#REF!</definedName>
    <definedName name="Pintor">#REF!</definedName>
    <definedName name="Pintor1" localSheetId="0">#REF!</definedName>
    <definedName name="Pintor1" localSheetId="8">#REF!</definedName>
    <definedName name="Pintor1">#REF!</definedName>
    <definedName name="PIS">#NAME?</definedName>
    <definedName name="PLANILHA">#REF!</definedName>
    <definedName name="RAT">#NAME?</definedName>
    <definedName name="RECEITA_BRUTA">#NAME?</definedName>
    <definedName name="REGIME">#NAME?</definedName>
    <definedName name="REGIME_DE_TRIBUTAÇÃO">#NAME?</definedName>
    <definedName name="Salário_Base">#NAME?</definedName>
    <definedName name="TABLE_1">NA()</definedName>
    <definedName name="TABLE_10_1">NA()</definedName>
    <definedName name="TABLE_11_1">NA()</definedName>
    <definedName name="TABLE_12_1">NA()</definedName>
    <definedName name="TABLE_13_1">NA()</definedName>
    <definedName name="TABLE_14_1">NA()</definedName>
    <definedName name="TABLE_15_1">NA()</definedName>
    <definedName name="TABLE_16_1">NA()</definedName>
    <definedName name="TABLE_17_1">NA()</definedName>
    <definedName name="TABLE_18_1">NA()</definedName>
    <definedName name="TABLE_19_1">NA()</definedName>
    <definedName name="TABLE_2_1">NA()</definedName>
    <definedName name="TABLE_2_7">"$#REF!.$D$69:$D$82"</definedName>
    <definedName name="TABLE_20_1">NA()</definedName>
    <definedName name="TABLE_3_1">NA()</definedName>
    <definedName name="TABLE_3_7">"$#REF!.$D$69:$D$82"</definedName>
    <definedName name="TABLE_4_1">NA()</definedName>
    <definedName name="TABLE_4_7">"$#REF!.$D$69:$D$82"</definedName>
    <definedName name="TABLE_5_1">NA()</definedName>
    <definedName name="TABLE_5_7">"$#REF!.$D$69:$D$82"</definedName>
    <definedName name="TABLE_6_1">NA()</definedName>
    <definedName name="TABLE_6_7">"$#REF!.$C$10:$C$10"</definedName>
    <definedName name="TABLE_7">"$#REF!.$D$69:$D$82"</definedName>
    <definedName name="TABLE_7_1">NA()</definedName>
    <definedName name="TABLE_8_1">NA()</definedName>
    <definedName name="TABLE_9_1">NA()</definedName>
    <definedName name="Teste">#N/A</definedName>
    <definedName name="um" localSheetId="0">#REF!</definedName>
    <definedName name="um" localSheetId="8">#REF!</definedName>
    <definedName name="um">#REF!</definedName>
    <definedName name="UN" localSheetId="4">#REF!</definedName>
    <definedName name="UN" localSheetId="6">#REF!</definedName>
    <definedName name="UN" localSheetId="5">#REF!</definedName>
    <definedName name="UN">#REF!</definedName>
    <definedName name="Uniformes">'[2]Parâmetros (não excluir)'!$Z$8:$Z$13</definedName>
  </definedNames>
  <calcPr calcId="191029"/>
</workbook>
</file>

<file path=xl/calcChain.xml><?xml version="1.0" encoding="utf-8"?>
<calcChain xmlns="http://schemas.openxmlformats.org/spreadsheetml/2006/main">
  <c r="J89" i="15" l="1"/>
  <c r="J88" i="15"/>
  <c r="J87" i="15"/>
  <c r="J86" i="15"/>
  <c r="J86" i="14"/>
  <c r="J89" i="14"/>
  <c r="J88" i="14"/>
  <c r="J87" i="14"/>
  <c r="G13" i="17" l="1"/>
  <c r="G13" i="18" l="1"/>
  <c r="G14" i="18" s="1"/>
  <c r="G12" i="18"/>
  <c r="H12" i="17"/>
  <c r="H13" i="17" s="1"/>
  <c r="F7" i="12" l="1"/>
  <c r="F6" i="12"/>
  <c r="F5" i="12"/>
  <c r="F4" i="12"/>
  <c r="F3" i="12"/>
  <c r="I8" i="11"/>
  <c r="J8" i="11" s="1"/>
  <c r="F8" i="11"/>
  <c r="I7" i="11"/>
  <c r="J7" i="11" s="1"/>
  <c r="F7" i="11"/>
  <c r="I6" i="11"/>
  <c r="J6" i="11" s="1"/>
  <c r="F6" i="11"/>
  <c r="I5" i="11"/>
  <c r="J5" i="11" s="1"/>
  <c r="F5" i="11"/>
  <c r="I4" i="11"/>
  <c r="J4" i="11" s="1"/>
  <c r="F4" i="11"/>
  <c r="I3" i="11"/>
  <c r="J3" i="11" s="1"/>
  <c r="F3" i="11"/>
  <c r="N15" i="5"/>
  <c r="D14" i="5"/>
  <c r="N13" i="5"/>
  <c r="G13" i="5"/>
  <c r="H13" i="5" s="1"/>
  <c r="N12" i="5"/>
  <c r="G12" i="5"/>
  <c r="H12" i="5" s="1"/>
  <c r="N11" i="5"/>
  <c r="G11" i="5"/>
  <c r="H11" i="5" s="1"/>
  <c r="N10" i="5"/>
  <c r="G10" i="5"/>
  <c r="H10" i="5" s="1"/>
  <c r="N9" i="5"/>
  <c r="G9" i="5"/>
  <c r="H9" i="5" s="1"/>
  <c r="N8" i="5"/>
  <c r="G8" i="5"/>
  <c r="H8" i="5" s="1"/>
  <c r="R7" i="5"/>
  <c r="L7" i="5"/>
  <c r="N6" i="5"/>
  <c r="G6" i="5"/>
  <c r="H6" i="5" s="1"/>
  <c r="N5" i="5"/>
  <c r="G5" i="5"/>
  <c r="H5" i="5" s="1"/>
  <c r="N4" i="5"/>
  <c r="G4" i="5"/>
  <c r="H4" i="5" s="1"/>
  <c r="N3" i="5"/>
  <c r="G3" i="5"/>
  <c r="H3" i="5" s="1"/>
  <c r="N2" i="5"/>
  <c r="G2" i="5"/>
  <c r="I107" i="15"/>
  <c r="I88" i="15"/>
  <c r="I87" i="15"/>
  <c r="I79" i="15"/>
  <c r="G60" i="15"/>
  <c r="H58" i="15"/>
  <c r="I57" i="15" s="1"/>
  <c r="I46" i="15"/>
  <c r="I44" i="15"/>
  <c r="I37" i="15"/>
  <c r="I31" i="15"/>
  <c r="I32" i="15" s="1"/>
  <c r="I30" i="15"/>
  <c r="I29" i="15"/>
  <c r="I107" i="14"/>
  <c r="I88" i="14"/>
  <c r="I87" i="14"/>
  <c r="I79" i="14"/>
  <c r="G60" i="14"/>
  <c r="I46" i="14"/>
  <c r="I44" i="14"/>
  <c r="I37" i="14"/>
  <c r="I31" i="14"/>
  <c r="I30" i="14"/>
  <c r="I29" i="14"/>
  <c r="I32" i="14" s="1"/>
  <c r="I52" i="14" l="1"/>
  <c r="H60" i="14"/>
  <c r="I59" i="14" s="1"/>
  <c r="G14" i="5"/>
  <c r="H58" i="14"/>
  <c r="I57" i="14" s="1"/>
  <c r="I90" i="14"/>
  <c r="I90" i="15"/>
  <c r="F8" i="12"/>
  <c r="F9" i="11"/>
  <c r="I52" i="15"/>
  <c r="J37" i="14"/>
  <c r="I6" i="5"/>
  <c r="L6" i="5" s="1"/>
  <c r="F7" i="7"/>
  <c r="J10" i="5"/>
  <c r="K10" i="5" s="1"/>
  <c r="R10" i="5" s="1"/>
  <c r="I10" i="5"/>
  <c r="L10" i="5" s="1"/>
  <c r="I94" i="14"/>
  <c r="I96" i="14" s="1"/>
  <c r="I116" i="14" s="1"/>
  <c r="I94" i="15"/>
  <c r="I96" i="15" s="1"/>
  <c r="I116" i="15" s="1"/>
  <c r="J38" i="15"/>
  <c r="J37" i="15"/>
  <c r="I112" i="15"/>
  <c r="I3" i="5"/>
  <c r="L3" i="5" s="1"/>
  <c r="I5" i="5"/>
  <c r="L5" i="5" s="1"/>
  <c r="I9" i="5"/>
  <c r="L9" i="5" s="1"/>
  <c r="I11" i="5"/>
  <c r="L11" i="5" s="1"/>
  <c r="I13" i="5"/>
  <c r="L13" i="5" s="1"/>
  <c r="I112" i="14"/>
  <c r="I4" i="5"/>
  <c r="L4" i="5" s="1"/>
  <c r="I8" i="5"/>
  <c r="L8" i="5" s="1"/>
  <c r="I12" i="5"/>
  <c r="L12" i="5" s="1"/>
  <c r="J38" i="14"/>
  <c r="J9" i="11"/>
  <c r="E11" i="11" s="1"/>
  <c r="H60" i="15"/>
  <c r="I59" i="15" s="1"/>
  <c r="I63" i="15" s="1"/>
  <c r="I72" i="15" s="1"/>
  <c r="H2" i="5"/>
  <c r="J8" i="5" l="1"/>
  <c r="K8" i="5" s="1"/>
  <c r="R8" i="5" s="1"/>
  <c r="I63" i="14"/>
  <c r="I72" i="14" s="1"/>
  <c r="J13" i="5"/>
  <c r="K13" i="5" s="1"/>
  <c r="R13" i="5" s="1"/>
  <c r="I39" i="15"/>
  <c r="J6" i="5"/>
  <c r="K6" i="5" s="1"/>
  <c r="R6" i="5" s="1"/>
  <c r="J12" i="5"/>
  <c r="K12" i="5" s="1"/>
  <c r="R12" i="5" s="1"/>
  <c r="J4" i="5"/>
  <c r="K4" i="5" s="1"/>
  <c r="R4" i="5" s="1"/>
  <c r="J9" i="5"/>
  <c r="K9" i="5" s="1"/>
  <c r="R9" i="5" s="1"/>
  <c r="J3" i="5"/>
  <c r="K3" i="5" s="1"/>
  <c r="R3" i="5" s="1"/>
  <c r="I2" i="5"/>
  <c r="L2" i="5" s="1"/>
  <c r="H15" i="5"/>
  <c r="J11" i="5"/>
  <c r="K11" i="5" s="1"/>
  <c r="R11" i="5" s="1"/>
  <c r="J5" i="5"/>
  <c r="K5" i="5" s="1"/>
  <c r="R5" i="5" s="1"/>
  <c r="I39" i="14"/>
  <c r="I70" i="14" l="1"/>
  <c r="J51" i="14"/>
  <c r="J48" i="14"/>
  <c r="J50" i="14"/>
  <c r="J49" i="14"/>
  <c r="J46" i="14"/>
  <c r="J45" i="14"/>
  <c r="J44" i="14"/>
  <c r="J47" i="14"/>
  <c r="F6" i="7"/>
  <c r="I15" i="5"/>
  <c r="J2" i="5"/>
  <c r="K2" i="5" s="1"/>
  <c r="R2" i="5" s="1"/>
  <c r="I70" i="15"/>
  <c r="J44" i="15"/>
  <c r="J50" i="15"/>
  <c r="J49" i="15"/>
  <c r="J48" i="15"/>
  <c r="J51" i="15"/>
  <c r="J45" i="15"/>
  <c r="J47" i="15"/>
  <c r="J46" i="15"/>
  <c r="L15" i="5" l="1"/>
  <c r="J52" i="14"/>
  <c r="J80" i="15"/>
  <c r="J77" i="15"/>
  <c r="J52" i="15"/>
  <c r="J15" i="5"/>
  <c r="K15" i="5" s="1"/>
  <c r="R15" i="5" s="1"/>
  <c r="T15" i="5" s="1"/>
  <c r="J80" i="14"/>
  <c r="J77" i="14"/>
  <c r="I71" i="15" l="1"/>
  <c r="I73" i="15" s="1"/>
  <c r="J78" i="15"/>
  <c r="J79" i="15" s="1"/>
  <c r="I81" i="15" s="1"/>
  <c r="I114" i="15" s="1"/>
  <c r="S16" i="5"/>
  <c r="S17" i="5" s="1"/>
  <c r="I71" i="14"/>
  <c r="I73" i="14" s="1"/>
  <c r="J78" i="14"/>
  <c r="J79" i="14" s="1"/>
  <c r="O18" i="5"/>
  <c r="E12" i="11" s="1"/>
  <c r="E13" i="11" s="1"/>
  <c r="I113" i="14" l="1"/>
  <c r="I95" i="15"/>
  <c r="I95" i="14"/>
  <c r="I81" i="14"/>
  <c r="I114" i="14" s="1"/>
  <c r="I113" i="15"/>
  <c r="J90" i="15" l="1"/>
  <c r="I115" i="15" s="1"/>
  <c r="I117" i="15" s="1"/>
  <c r="J90" i="14" l="1"/>
  <c r="I115" i="14" s="1"/>
  <c r="I117" i="14" s="1"/>
  <c r="J101" i="15"/>
  <c r="J100" i="15"/>
  <c r="J105" i="15" l="1"/>
  <c r="J104" i="15"/>
  <c r="J106" i="15"/>
  <c r="J103" i="15"/>
  <c r="J101" i="14"/>
  <c r="J100" i="14"/>
  <c r="J107" i="15" l="1"/>
  <c r="I118" i="15" s="1"/>
  <c r="I119" i="15" s="1"/>
  <c r="D7" i="7" s="1"/>
  <c r="I7" i="7" s="1"/>
  <c r="J106" i="14"/>
  <c r="J103" i="14"/>
  <c r="J105" i="14"/>
  <c r="J104" i="14"/>
  <c r="J107" i="14" l="1"/>
  <c r="I118" i="14" s="1"/>
  <c r="I119" i="14" s="1"/>
  <c r="D6" i="7" s="1"/>
  <c r="I6" i="7" s="1"/>
  <c r="I9" i="7" s="1"/>
  <c r="I1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Silva</author>
  </authors>
  <commentList>
    <comment ref="I105" authorId="0" shapeId="0" xr:uid="{00000000-0006-0000-0100-000001000000}">
      <text>
        <r>
          <rPr>
            <b/>
            <sz val="9"/>
            <rFont val="Segoe UI"/>
            <charset val="1"/>
          </rPr>
          <t>Caso a licitante seja optante pela desoneração da folha de pagamento, deve informar neste campo a alíquota conforme a atividade econômica desenvolvida por ela.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Silva</author>
  </authors>
  <commentList>
    <comment ref="I105" authorId="0" shapeId="0" xr:uid="{00000000-0006-0000-0200-000001000000}">
      <text>
        <r>
          <rPr>
            <b/>
            <sz val="9"/>
            <rFont val="Segoe UI"/>
            <charset val="1"/>
          </rPr>
          <t>Caso a licitante seja optante pela desoneração da folha de pagamento, deve informar neste campo a alíquota conforme a atividade econômica desenvolvida por ela.</t>
        </r>
      </text>
    </comment>
  </commentList>
</comments>
</file>

<file path=xl/sharedStrings.xml><?xml version="1.0" encoding="utf-8"?>
<sst xmlns="http://schemas.openxmlformats.org/spreadsheetml/2006/main" count="874" uniqueCount="409">
  <si>
    <t>PLANILHA DE CUSTOS E FORMAÇÃO DE PREÇOS</t>
  </si>
  <si>
    <t xml:space="preserve">Processo nº: </t>
  </si>
  <si>
    <t>23060.000068/2024-65</t>
  </si>
  <si>
    <t>Razão Social:</t>
  </si>
  <si>
    <t xml:space="preserve">Pregão nº: </t>
  </si>
  <si>
    <t>CNPJ:</t>
  </si>
  <si>
    <t>DISCRIMINAÇÃO DOS SERVIÇOS (DADOS REFERENTES À CONTRATAÇÃO)</t>
  </si>
  <si>
    <t>INFORMAÇÕES E DADOS PARA CÁLCULO</t>
  </si>
  <si>
    <t>A</t>
  </si>
  <si>
    <t>Data de apresentação da proposta (dia/mês/ano)</t>
  </si>
  <si>
    <t>Informar a Data da Apresentação da Proposta</t>
  </si>
  <si>
    <t>B</t>
  </si>
  <si>
    <t>Município/ UF</t>
  </si>
  <si>
    <t>ARACAJU/SE</t>
  </si>
  <si>
    <t>C</t>
  </si>
  <si>
    <t>Ano Acordo, Convenção ou Sentença Normativa em Dissídio Coletivo</t>
  </si>
  <si>
    <t>SE000067/2024</t>
  </si>
  <si>
    <t>D</t>
  </si>
  <si>
    <t>Nº de meses de execução contratual</t>
  </si>
  <si>
    <t>IDENTIFICAÇÃO DO SERVIÇO</t>
  </si>
  <si>
    <t>ITEM: 01</t>
  </si>
  <si>
    <t>Unidade de medida</t>
  </si>
  <si>
    <t>Posto</t>
  </si>
  <si>
    <t>Carga horária:</t>
  </si>
  <si>
    <t>44 horas semanais, de segunda à sexta-feira</t>
  </si>
  <si>
    <t>MÃO-DE-OBRA  VINCULADA À EXECUÇÃO CONTRATUAL</t>
  </si>
  <si>
    <t>Dados complementares para composição dos custos referente à mão-de-obra</t>
  </si>
  <si>
    <t>Tipo do serviço</t>
  </si>
  <si>
    <t>LIMPEZA E CONSERVAÇÃO</t>
  </si>
  <si>
    <t>Classificação Brasileira de Ocupações (CBO)</t>
  </si>
  <si>
    <t>5143-20</t>
  </si>
  <si>
    <t>Salário Normativo da Categoria Profissional</t>
  </si>
  <si>
    <t xml:space="preserve">Categoria profissional </t>
  </si>
  <si>
    <t>AGENTE DE LIMPEZA</t>
  </si>
  <si>
    <t>Data base da categoria</t>
  </si>
  <si>
    <t>01/01/2024</t>
  </si>
  <si>
    <t>MÓDULO 01: COMPOSIÇÃO DA REMUNERAÇÃO</t>
  </si>
  <si>
    <t>Composição da remuneração</t>
  </si>
  <si>
    <t>Valor (R$)</t>
  </si>
  <si>
    <t>Salário base</t>
  </si>
  <si>
    <t>Adicional de periculosidade</t>
  </si>
  <si>
    <t>Possui?</t>
  </si>
  <si>
    <t>NÃO</t>
  </si>
  <si>
    <t>Porcentagem:</t>
  </si>
  <si>
    <t>Caso seja previsto este adicional, digitar "SIM" no campo F30 para o cálculo: Salário Base (Campo I29) * Porcentagem (Campo H30); caso não seja previsto, digitar "NÃO"</t>
  </si>
  <si>
    <t>Adicional de Insalubridade</t>
  </si>
  <si>
    <t>Caso seja previsto este adicional, digitar "SIM" no campo F31 para o cálculo: Salário Mínimo (R$ 1.412,00) * Porcentagem (Campo H31) - conforme cláusula 39ª, §3º da CCT SE000067/2024; caso não seja previsto, digitar "NÃO"</t>
  </si>
  <si>
    <t>TOTAL DA REMUNERAÇÃO – BASE DE CÁLCULO PARA ENCARGOS TRABALHISTAS</t>
  </si>
  <si>
    <t>Soma dos Itens A a C</t>
  </si>
  <si>
    <t>MÓDULO 02: ENCARGOS E BENEFÍCIOS ANUAIS, MENSAIS E DIÁRIOS</t>
  </si>
  <si>
    <t>Submódulo 2.1 - 13º (décimo terceiro) Salário, Férias e Adicional de Férias</t>
  </si>
  <si>
    <t>2.1</t>
  </si>
  <si>
    <t>13º salário e adicional de férias</t>
  </si>
  <si>
    <t>(%)</t>
  </si>
  <si>
    <t xml:space="preserve">13º salário </t>
  </si>
  <si>
    <r>
      <rPr>
        <sz val="10"/>
        <color indexed="55"/>
        <rFont val="Arial"/>
        <charset val="134"/>
      </rPr>
      <t xml:space="preserve">Cálculo = 1/12 </t>
    </r>
    <r>
      <rPr>
        <sz val="10"/>
        <color indexed="55"/>
        <rFont val="SimSun"/>
        <charset val="134"/>
      </rPr>
      <t>≅</t>
    </r>
    <r>
      <rPr>
        <sz val="10"/>
        <color indexed="55"/>
        <rFont val="Arial"/>
        <charset val="134"/>
      </rPr>
      <t xml:space="preserve"> 8,33% (Campo I37) x Total da Remuneração (Campo I32)</t>
    </r>
  </si>
  <si>
    <t>Férias e Adicional de Férias</t>
  </si>
  <si>
    <t>Cálculo = 11,11% (Férias e Adicional de Férias) x Total da Remuneração (Campo I32)</t>
  </si>
  <si>
    <t xml:space="preserve">TOTAL </t>
  </si>
  <si>
    <t>Soma dos Itens A e B</t>
  </si>
  <si>
    <t>ATENÇÃO 1: Esta planilha foi desenhada considerando um contrato administrativo que não irá ser renovado. Em sendo renovado, a alínea B do módulo 2.1 terá sua descrição alterada de "Férias e Adicional de Férias" para "Adicional de Férias" e terá percentual equivalente a 2,77%. Em contrapartida, para os cargos onde há previsão de substituto, a alínea A do módulo 4.1, até então zerada, terá seu percentual alterado para 8,22%, objetivando arcar com as despesas referentes ao substituto no período máximo de 30 dias.</t>
  </si>
  <si>
    <r>
      <rPr>
        <sz val="10"/>
        <color rgb="FF333333"/>
        <rFont val="Arial"/>
        <charset val="134"/>
      </rPr>
      <t xml:space="preserve">Férias: 1 salário x (1/12) = 0,8333 </t>
    </r>
    <r>
      <rPr>
        <sz val="10"/>
        <color rgb="FF333333"/>
        <rFont val="SimSun"/>
        <charset val="134"/>
      </rPr>
      <t>≅</t>
    </r>
    <r>
      <rPr>
        <sz val="10"/>
        <color rgb="FF333333"/>
        <rFont val="Arial"/>
        <charset val="134"/>
      </rPr>
      <t xml:space="preserve"> 8,33%
Adicional de férias: (1 salário/3) x (1/12 meses) = 0,2777 </t>
    </r>
    <r>
      <rPr>
        <sz val="10"/>
        <color rgb="FF333333"/>
        <rFont val="SimSun"/>
        <charset val="134"/>
      </rPr>
      <t>≅</t>
    </r>
    <r>
      <rPr>
        <sz val="10"/>
        <color rgb="FF333333"/>
        <rFont val="Arial"/>
        <charset val="134"/>
      </rPr>
      <t xml:space="preserve"> 2,77%</t>
    </r>
  </si>
  <si>
    <t>Submódulo 2.2 - Encargos previdenciários (GPS), Fundo de Garantia por Tempo de Serviço (FGTS) e outras contribuições</t>
  </si>
  <si>
    <t>2.2</t>
  </si>
  <si>
    <t>GPS, FGTS e outras contribuições</t>
  </si>
  <si>
    <t>INSS</t>
  </si>
  <si>
    <t>Optante pela desoneração?</t>
  </si>
  <si>
    <t>Cálculo = Percentual Legal de 20% (Campo I44) x Total da Remuneração (Campo I32 + I39)</t>
  </si>
  <si>
    <t>Salário Educação</t>
  </si>
  <si>
    <t>Cálculo = Percentual Legal de 2,50% (Campo I45) x Total da Remuneração (Campo I32 + I39)</t>
  </si>
  <si>
    <t>Seguro Acidente do Trabalho (RATxFAP)</t>
  </si>
  <si>
    <t>RAT</t>
  </si>
  <si>
    <t>FAP</t>
  </si>
  <si>
    <t>Cálculo = Multiplicação dos Fatores RAT x FAP - Valor que poderá ser no máximo de 3% (Campo I46) x Total da Remuneração (Campo I32 + I39)</t>
  </si>
  <si>
    <t>SESC ou SESI</t>
  </si>
  <si>
    <t>Cálculo = Percentual Legal de 1,50% (Campo I47) x Total da Remuneração (Campo I32 + I39)</t>
  </si>
  <si>
    <t>E</t>
  </si>
  <si>
    <t>SENAI ou SENAC</t>
  </si>
  <si>
    <t>Cálculo = Percentual Legal de 1,00% (Campo I48) x Total da Remuneração (Campo I32 + I39)</t>
  </si>
  <si>
    <t>F</t>
  </si>
  <si>
    <t>SEBRAE</t>
  </si>
  <si>
    <t>Cálculo = Percentual Legal de 0,60% (Campo I49) x Total da Remuneração (Campo I32 + I39)</t>
  </si>
  <si>
    <t>G</t>
  </si>
  <si>
    <t>INCRA</t>
  </si>
  <si>
    <t>Cálculo = Percentual Legal de 0,20% (Campo I50) x Total da Remuneração (Campo I32 + I39)</t>
  </si>
  <si>
    <t>H</t>
  </si>
  <si>
    <t>FGTS</t>
  </si>
  <si>
    <t>Cálculo = Percentual Legal de 8,00% (Campo I51) x Total da Remuneração (Campo I32 + I39)</t>
  </si>
  <si>
    <t>TOTAL</t>
  </si>
  <si>
    <t>Soma dos Itens A a H</t>
  </si>
  <si>
    <t>ATENÇÃO 2: A empresa deverá comprovar o índice referente ao seu Fator Acidentário de Prevenção (FAP)
ATENÇÃO 3: Caso a licitante seja optante pela desoneração da folha de pagamento, a alínea A do submódulo 2.2 deve ser zerada e a alínea C.3 do módulo 6 deve ser preenchida com o percentual equivalente à atividade econômica desenvolvida.</t>
  </si>
  <si>
    <t>Submódulo 2.3 - Benefícios Mensais e Diários</t>
  </si>
  <si>
    <t>2.3</t>
  </si>
  <si>
    <t>Benefícios Mensais e Diários</t>
  </si>
  <si>
    <t>Transporte - Custeio pelo Empregador</t>
  </si>
  <si>
    <t>Será fornecido?</t>
  </si>
  <si>
    <t>Valor</t>
  </si>
  <si>
    <t>Passagens</t>
  </si>
  <si>
    <t>Dias</t>
  </si>
  <si>
    <t>Desconto</t>
  </si>
  <si>
    <t>Caso não seja previsto Auxílio Transporte, digitar "NÃO" no Campo D58</t>
  </si>
  <si>
    <t>SIM</t>
  </si>
  <si>
    <t>Caso seja previsto Auxílio Transporte, digitar "SIM" no campo D58 para o cálculo: Valor Unitário da Passagem (Campo E58) x Quant. (Campo F58) x Total de Dias (Campo G58) - Desconto (6% do Total do Salário Base - Campo I29)</t>
  </si>
  <si>
    <t>Vale Refeição / Alimentação</t>
  </si>
  <si>
    <t>% de desconto</t>
  </si>
  <si>
    <t>Caso não seja previsto Auxílio Alimentação/Refeição, digitar "NÃO" no Campo E60</t>
  </si>
  <si>
    <t>Caso seja previsto Auxílio Alimentação/Refeição, digitar "SIM" no campo E60 para o cálculo: Valor Unitário do Vale (Campo F60) x Total de Dias (Campo G60) - Desconto (Campo H60, verificar se há ou não desconto na CCT e aplicar)</t>
  </si>
  <si>
    <t>Assistência Social Familiar</t>
  </si>
  <si>
    <t>Cláusula 13ª, parágrafo 4º da CCT SE000067/2024</t>
  </si>
  <si>
    <t>Benefício Social Familiar</t>
  </si>
  <si>
    <t>Cláusula 8ª, parágrafo 2º da CCT SE000067/2024</t>
  </si>
  <si>
    <t>Soma dos Itens A a D</t>
  </si>
  <si>
    <t>QUADRO RESUMO DO MÓDULO 2 - ENCARGOS E BENEFÍCIOS ANUAIS, MENSAIS E DIÁRIOS</t>
  </si>
  <si>
    <t>Encargos e Benefícios Anuais, Mensais e Diários</t>
  </si>
  <si>
    <t>13º (décimo terceiro) Salário, Férias e Adicional de Férias</t>
  </si>
  <si>
    <t>Soma do Total do Módulo 2.1 extraída do Campo I39</t>
  </si>
  <si>
    <t>Soma do Total do Módulo 2.2 extraída do Campo J52</t>
  </si>
  <si>
    <t>Soma do Total do Módulo 2.3 extraída do Campo I63</t>
  </si>
  <si>
    <t>Soma dos Itens 2.1 + 2.2 + 2.3</t>
  </si>
  <si>
    <t xml:space="preserve">MÓDULO 03: PROVISÃO PARA RESCISÃO </t>
  </si>
  <si>
    <t>Provisão para Rescisão</t>
  </si>
  <si>
    <t>Aviso Prévio Indenizado</t>
  </si>
  <si>
    <t>Cálculo = Percentual do Campo I77 x Base de Cálculo (I32+J51)</t>
  </si>
  <si>
    <t>Aviso Prévio Trabalhado</t>
  </si>
  <si>
    <t>Cálculo = Percentual do Campo I78 x Base de Cálculo (I32+J39+J52)</t>
  </si>
  <si>
    <t>Multa do FGTS sobre o Aviso Prévio Trabalhado</t>
  </si>
  <si>
    <t>Cálculo = Percentual do Campo I79 x Aviso Prévio Trabalhado (J78)</t>
  </si>
  <si>
    <t>Multa sobre o FGTS</t>
  </si>
  <si>
    <t>Cálculo = Percentual do Campo I80 x Base de Cálculo (Alínea H, submódulo 2.2)</t>
  </si>
  <si>
    <t>MÓDULO 04: CUSTO DE REPOSIÇÃO DO PROFISSIONAL AUSENTE</t>
  </si>
  <si>
    <t>Submódulo 4.1 - Ausências Legais</t>
  </si>
  <si>
    <t>4.1</t>
  </si>
  <si>
    <t>Substituto nas Ausências Legais</t>
  </si>
  <si>
    <t>Substituto na Cobertura de Férias</t>
  </si>
  <si>
    <t>Cálculo = Percentual do Campo I86 x Base de Cálculo (I32+I73+I81)</t>
  </si>
  <si>
    <t>Substituto na Cobertura de Licença-Paternidade</t>
  </si>
  <si>
    <t>Cálculo = Percentual do Campo I87 x Base de Cálculo (I32+I73+I81)</t>
  </si>
  <si>
    <t>Substituto na Cobertura das Ausências por Acidente de Trabalho</t>
  </si>
  <si>
    <t>Cálculo = Percentual do Campo I88 x Base de Cálculo (I32+I73+I81)</t>
  </si>
  <si>
    <t>Substituto na Cobertura das Demais Ausências Legais</t>
  </si>
  <si>
    <t>Cálculo = Percentual do Campo I89 x Base de Cálculo (I32+I73+I81)</t>
  </si>
  <si>
    <t>Soma dos Itens A a E</t>
  </si>
  <si>
    <t>MÓDULO 05: INSUMOS DIVERSOS</t>
  </si>
  <si>
    <t>Insumos Diversos</t>
  </si>
  <si>
    <t>Uniformes ( custo mensal por empregado )</t>
  </si>
  <si>
    <t>Cálculo = Valor total dos uniformes / 12 meses</t>
  </si>
  <si>
    <t>Equipamentos ( custo mensal por empregado )</t>
  </si>
  <si>
    <t>Cálculo = Valor total dos equipamentos / 12 meses</t>
  </si>
  <si>
    <t>MÓDULO 6: CUSTOS INDIRETOS, TRIBUTOS E LUCRO</t>
  </si>
  <si>
    <t>Custos Indiretos, Tributos e Lucro</t>
  </si>
  <si>
    <t>Custos indiretos</t>
  </si>
  <si>
    <t>Cálculo = Percentual do Campo I100 x Módulo 1 a 5 (Campo I117)</t>
  </si>
  <si>
    <t>Lucro</t>
  </si>
  <si>
    <t>Cálculo = Percentual do Campo I101 x Módulo 1 a 5 (Campo I117)</t>
  </si>
  <si>
    <t>Tributos</t>
  </si>
  <si>
    <t>C.1</t>
  </si>
  <si>
    <t>Tributos Federais</t>
  </si>
  <si>
    <t>PIS</t>
  </si>
  <si>
    <t>Cálculo = [(I117 + J100 + J101) / (1 - I107)] x I103</t>
  </si>
  <si>
    <t>C.2</t>
  </si>
  <si>
    <t>COFINS</t>
  </si>
  <si>
    <t>Cálculo = [(I117 + J100 + J101) / (1 - I107)] x I104</t>
  </si>
  <si>
    <t>C.3</t>
  </si>
  <si>
    <t>CPRB</t>
  </si>
  <si>
    <t>Cálculo = [(I117 + J100 + J101) / (1 - I107)] x I105</t>
  </si>
  <si>
    <t>C.4</t>
  </si>
  <si>
    <t>Tributos Municipais</t>
  </si>
  <si>
    <t>ISS</t>
  </si>
  <si>
    <t>Cálculo = [(I117 + J100 + J101) / (1 - I107)] x I106</t>
  </si>
  <si>
    <t>Soma dos itens A a C.4</t>
  </si>
  <si>
    <t>QUADRO RESUMO DO CUSTO POR EMPREGADO</t>
  </si>
  <si>
    <t>Mão-de-obra vinculada  à execução contratual (valor por empregado)</t>
  </si>
  <si>
    <t>Módulo 1 - Composição da Remuneração</t>
  </si>
  <si>
    <t>Cálculo = Soma do Módulo 1 extraído do Campo I32</t>
  </si>
  <si>
    <t>Módulo 2 - Encargos e Benefícios Anuais, Mensais e Diários</t>
  </si>
  <si>
    <t>Cálculo = Soma do Módulo 2 extraído do Campo I73</t>
  </si>
  <si>
    <t>Módulo 3 - Provisão para rescisão</t>
  </si>
  <si>
    <t>Cálculo = Soma do Módulo 3 extraído do Campo I81</t>
  </si>
  <si>
    <t>Módulo 4 – Custo de Reposição do Profissional Ausente</t>
  </si>
  <si>
    <t>Cálculo = Soma do Módulo 4 extraído do Campo J90</t>
  </si>
  <si>
    <t>Módulo 5 – Insumos Diversos</t>
  </si>
  <si>
    <t>Cálculo = Soma do Módulo 5 extraído do Campo I96</t>
  </si>
  <si>
    <t>SUBTOTAL (A+B+C+D+E)</t>
  </si>
  <si>
    <t>Módulo 6 – Custos indiretos, tributos e lucro</t>
  </si>
  <si>
    <t>Cálculo = Soma do Módulo 6 extraído do Campo J107</t>
  </si>
  <si>
    <t>VALOR TOTAL POR EMPREGADO</t>
  </si>
  <si>
    <t>Soma dos Itens A a E + F</t>
  </si>
  <si>
    <t>TIPO DE ÁREA</t>
  </si>
  <si>
    <t>tipo de piso</t>
  </si>
  <si>
    <r>
      <t xml:space="preserve">produtividade (m² / serv x mês)    de 44h semanais    (8h diárias) </t>
    </r>
    <r>
      <rPr>
        <b/>
        <sz val="9"/>
        <color rgb="FF000080"/>
        <rFont val="Arial"/>
        <charset val="134"/>
      </rPr>
      <t>PREENCHER</t>
    </r>
  </si>
  <si>
    <t>(1)
área (m²)</t>
  </si>
  <si>
    <t>frequência</t>
  </si>
  <si>
    <t>(2)
intervalo de execução (dias úteis no período)</t>
  </si>
  <si>
    <t>(1) ÷ (2)
área de atuação média diária (m²)</t>
  </si>
  <si>
    <t>número de empregados necessários para a execução da tarefa</t>
  </si>
  <si>
    <t xml:space="preserve">exclusão dos empregados que cumprem integralmente a jornada diária  </t>
  </si>
  <si>
    <t>empregado que cumprirá jornada diária menor</t>
  </si>
  <si>
    <t>jornada diária em minutos do empregado que completará a execução da tarefa</t>
  </si>
  <si>
    <t>(3) Número de empregados que a contratada deverá alocar para a prestação dos serviços</t>
  </si>
  <si>
    <t>ÁREAS INTERNAS</t>
  </si>
  <si>
    <t>pisos frios</t>
  </si>
  <si>
    <t>Diária</t>
  </si>
  <si>
    <t>empregados com jornada diária de</t>
  </si>
  <si>
    <t xml:space="preserve">horas e mais </t>
  </si>
  <si>
    <t>empregado com jornada diária de</t>
  </si>
  <si>
    <t>minutos.</t>
  </si>
  <si>
    <t>laboratórios</t>
  </si>
  <si>
    <t>2 x por dia</t>
  </si>
  <si>
    <t>almoxarifados/ galpões</t>
  </si>
  <si>
    <t>áreas com espaços livres - saguão, hall e salão</t>
  </si>
  <si>
    <t>banheiros</t>
  </si>
  <si>
    <t>ÁREAS EXTERNAS</t>
  </si>
  <si>
    <t>pisos pavimentados adjacentes/contíguos às edificações</t>
  </si>
  <si>
    <t>-</t>
  </si>
  <si>
    <t>varrição de passeios e arruamentos</t>
  </si>
  <si>
    <t>coleta de detritos em pátios e áreas verdes com frequência diária</t>
  </si>
  <si>
    <t>pátios e áreas verdes – média
frequência</t>
  </si>
  <si>
    <t>ESQUADRIAS EXTERNAS</t>
  </si>
  <si>
    <r>
      <rPr>
        <sz val="9"/>
        <rFont val="Arial"/>
        <charset val="134"/>
      </rPr>
      <t xml:space="preserve">face externa </t>
    </r>
    <r>
      <rPr>
        <b/>
        <sz val="9"/>
        <rFont val="Arial"/>
        <charset val="134"/>
      </rPr>
      <t xml:space="preserve">sem </t>
    </r>
    <r>
      <rPr>
        <sz val="9"/>
        <rFont val="Arial"/>
        <charset val="134"/>
      </rPr>
      <t>exposição a situação de risco</t>
    </r>
  </si>
  <si>
    <t>Quinzenal</t>
  </si>
  <si>
    <t>face interna</t>
  </si>
  <si>
    <t>ÁREAS HOSPITALARES</t>
  </si>
  <si>
    <t>áreas hospitalares e assemelhadas</t>
  </si>
  <si>
    <t>4 x por dia</t>
  </si>
  <si>
    <t>TOTAL (TODAS AS ÁREAS NO MESMO PRÉDIO)</t>
  </si>
  <si>
    <t>Aproximadamente</t>
  </si>
  <si>
    <t>horas</t>
  </si>
  <si>
    <t>minutos</t>
  </si>
  <si>
    <t>JORNADA DIÁRIA (HORAS)</t>
  </si>
  <si>
    <t>NÚMERO TOTAL DE SERVENTES</t>
  </si>
  <si>
    <t>Notas Explicativas:</t>
  </si>
  <si>
    <t>1) coluna (3) - número de empregados necessários para a execução da tarefa: cada número inteiro significa um empregado. Quando há fração significa que além dos empregados que cumprem integralmente a jornada diária contratada, é necessário empregado com jornada diária menor.</t>
  </si>
  <si>
    <r>
      <rPr>
        <sz val="9"/>
        <rFont val="Arial"/>
        <charset val="134"/>
      </rPr>
      <t xml:space="preserve">2) A produtividade da </t>
    </r>
    <r>
      <rPr>
        <b/>
        <sz val="9"/>
        <rFont val="Arial"/>
        <charset val="134"/>
      </rPr>
      <t>esquadria externa</t>
    </r>
    <r>
      <rPr>
        <sz val="9"/>
        <rFont val="Arial"/>
        <charset val="134"/>
      </rPr>
      <t xml:space="preserve"> deve ser calculada considerando a metodologia de trabalho que, no Anexo VII-D da IN 5/17 que prevê incidência </t>
    </r>
    <r>
      <rPr>
        <b/>
        <sz val="9"/>
        <rFont val="Arial"/>
        <charset val="134"/>
      </rPr>
      <t>quinzenal</t>
    </r>
    <r>
      <rPr>
        <sz val="9"/>
        <rFont val="Arial"/>
        <charset val="134"/>
      </rPr>
      <t xml:space="preserve"> para a limpeza desse tipo de área. </t>
    </r>
  </si>
  <si>
    <t>Observações:</t>
  </si>
  <si>
    <t>Preencher somente a célula da seguinte coluna: C (produtividade)</t>
  </si>
  <si>
    <t>RELAÇÃO DE MATERIAIS NECESSÁRIOS PARA EXECUÇÃO DO SERVIÇO</t>
  </si>
  <si>
    <t>ITEM</t>
  </si>
  <si>
    <t>ESPECIFICAÇÃO</t>
  </si>
  <si>
    <t>UNIDADE</t>
  </si>
  <si>
    <t>QUANTIDADE ESTIMADA</t>
  </si>
  <si>
    <t>VALOR UNIT. ESTIMADO (R$)</t>
  </si>
  <si>
    <t>VALOR TOTAL ESTIMADO (R$)</t>
  </si>
  <si>
    <t>VIDA ÚTIL (EM ANOS)</t>
  </si>
  <si>
    <t>TAXA DE DEPRECIAÇÃO ANUAL</t>
  </si>
  <si>
    <t>VALOR DA DEPRECIAÇÃO ANUAL UNITÁRIA</t>
  </si>
  <si>
    <t>VALOR DA DEPRECIAÇÃO ANUAL TOTAL</t>
  </si>
  <si>
    <t>Aspirador de pó e água, tipo industrial</t>
  </si>
  <si>
    <t>Unid.</t>
  </si>
  <si>
    <t>Conjunto de limpeza com
sistema de 2 águas (carro funcional de limpeza úmida com balde doblô 30l com sistema de 2 águas, conjunto Mop e pá e placa sinalizadora de prevenção de acidentes)</t>
  </si>
  <si>
    <t>Escada com 6 (seis) degraus</t>
  </si>
  <si>
    <t>Máquina de limpeza de alta pressão - Karcher ou similar</t>
  </si>
  <si>
    <t>Enceradeira industrial diâmetro do disco de 350 mm, Cabo em aço com pintura eletrostática, caixa de ligação em plástico termo resistente, alavancas de acionamento em plástico ABS. Motores bivolt monofásicos enrolados a cobre</t>
  </si>
  <si>
    <t>LIXADEIRA PROFISSIONAL DE TETO E PAREDE 127V.
Equipamento com braço
extensível capaz de chegar em até 1,80m; Movimento de lixamento: Em rotação;rotação máxima: 1750 rpm; rotação mínima: 800 rpm;
tensão: 110V</t>
  </si>
  <si>
    <r>
      <rPr>
        <b/>
        <sz val="11"/>
        <color rgb="FF000000"/>
        <rFont val="Carlito"/>
        <charset val="1"/>
      </rPr>
      <t>Depreciação</t>
    </r>
    <r>
      <rPr>
        <b/>
        <sz val="11"/>
        <color rgb="FF000000"/>
        <rFont val="Carlito"/>
        <charset val="1"/>
      </rPr>
      <t xml:space="preserve"> </t>
    </r>
    <r>
      <rPr>
        <b/>
        <sz val="11"/>
        <color rgb="FF000000"/>
        <rFont val="Carlito"/>
        <charset val="1"/>
      </rPr>
      <t>de</t>
    </r>
    <r>
      <rPr>
        <b/>
        <sz val="11"/>
        <color rgb="FF000000"/>
        <rFont val="Carlito"/>
        <charset val="1"/>
      </rPr>
      <t xml:space="preserve"> </t>
    </r>
    <r>
      <rPr>
        <b/>
        <sz val="11"/>
        <color rgb="FF000000"/>
        <rFont val="Carlito"/>
        <charset val="1"/>
      </rPr>
      <t>equipamentos</t>
    </r>
    <r>
      <rPr>
        <b/>
        <sz val="11"/>
        <color rgb="FF000000"/>
        <rFont val="Carlito"/>
        <charset val="1"/>
      </rPr>
      <t xml:space="preserve"> </t>
    </r>
    <r>
      <rPr>
        <b/>
        <sz val="11"/>
        <color rgb="FF000000"/>
        <rFont val="Carlito"/>
        <charset val="1"/>
      </rPr>
      <t>(gasto</t>
    </r>
    <r>
      <rPr>
        <b/>
        <sz val="11"/>
        <color rgb="FF000000"/>
        <rFont val="Carlito"/>
        <charset val="1"/>
      </rPr>
      <t xml:space="preserve"> </t>
    </r>
    <r>
      <rPr>
        <b/>
        <sz val="11"/>
        <color rgb="FF000000"/>
        <rFont val="Carlito"/>
        <charset val="1"/>
      </rPr>
      <t>mensal)</t>
    </r>
  </si>
  <si>
    <r>
      <rPr>
        <b/>
        <sz val="11"/>
        <color rgb="FF000000"/>
        <rFont val="Carlito"/>
        <charset val="1"/>
      </rPr>
      <t>Quantidade</t>
    </r>
    <r>
      <rPr>
        <b/>
        <sz val="11"/>
        <color rgb="FF000000"/>
        <rFont val="Carlito"/>
        <charset val="1"/>
      </rPr>
      <t xml:space="preserve"> </t>
    </r>
    <r>
      <rPr>
        <b/>
        <sz val="11"/>
        <color rgb="FF000000"/>
        <rFont val="Carlito"/>
        <charset val="1"/>
      </rPr>
      <t>de</t>
    </r>
    <r>
      <rPr>
        <b/>
        <sz val="11"/>
        <color rgb="FF000000"/>
        <rFont val="Carlito"/>
        <charset val="1"/>
      </rPr>
      <t xml:space="preserve"> </t>
    </r>
    <r>
      <rPr>
        <b/>
        <sz val="11"/>
        <color rgb="FF000000"/>
        <rFont val="Carlito"/>
        <charset val="1"/>
      </rPr>
      <t>funcionários</t>
    </r>
    <r>
      <rPr>
        <b/>
        <sz val="11"/>
        <color rgb="FF000000"/>
        <rFont val="Carlito"/>
        <charset val="1"/>
      </rPr>
      <t xml:space="preserve"> </t>
    </r>
    <r>
      <rPr>
        <b/>
        <sz val="11"/>
        <color rgb="FF000000"/>
        <rFont val="Carlito"/>
        <charset val="1"/>
      </rPr>
      <t>(estimado)</t>
    </r>
  </si>
  <si>
    <r>
      <rPr>
        <b/>
        <sz val="11"/>
        <color rgb="FF000000"/>
        <rFont val="Carlito"/>
        <charset val="1"/>
      </rPr>
      <t>Valor</t>
    </r>
    <r>
      <rPr>
        <b/>
        <sz val="11"/>
        <color rgb="FF000000"/>
        <rFont val="Carlito"/>
        <charset val="1"/>
      </rPr>
      <t xml:space="preserve"> </t>
    </r>
    <r>
      <rPr>
        <b/>
        <sz val="11"/>
        <color rgb="FF000000"/>
        <rFont val="Carlito"/>
        <charset val="1"/>
      </rPr>
      <t>mensal</t>
    </r>
    <r>
      <rPr>
        <b/>
        <sz val="11"/>
        <color rgb="FF000000"/>
        <rFont val="Carlito"/>
        <charset val="1"/>
      </rPr>
      <t xml:space="preserve"> </t>
    </r>
    <r>
      <rPr>
        <b/>
        <sz val="11"/>
        <color rgb="FF000000"/>
        <rFont val="Carlito"/>
        <charset val="1"/>
      </rPr>
      <t>por</t>
    </r>
    <r>
      <rPr>
        <b/>
        <sz val="11"/>
        <color rgb="FF000000"/>
        <rFont val="Carlito"/>
        <charset val="1"/>
      </rPr>
      <t xml:space="preserve"> </t>
    </r>
    <r>
      <rPr>
        <b/>
        <sz val="11"/>
        <color rgb="FF000000"/>
        <rFont val="Carlito"/>
        <charset val="1"/>
      </rPr>
      <t>funcionário</t>
    </r>
  </si>
  <si>
    <t>Camisas confeccionadas em tecido de malha, fechada, com bolso superior esquerdo, mangas curtas para
atividades internas, e longas para atividades externas, logomarca/nome da Contratada no bolso da camisa para
identificação adequada pelo público</t>
  </si>
  <si>
    <t>Unidade</t>
  </si>
  <si>
    <t>Calças, confeccionada em tecido brim, com elástico total e cordão para amarrar, com dois bolsos frontais</t>
  </si>
  <si>
    <t>Botas, cano curto, solado antideslizante e antiderrapante, para atividades com água, hidrorrepelente, com
sistema de elástico, antibactérias, para atividades internas; ou 02 (duas) Botas em couro, apropriado para as tarefas
externas, marca fujiwara, Bracol ou similar</t>
  </si>
  <si>
    <t>Meias, 100% algodão, marca Lupo ou similar</t>
  </si>
  <si>
    <t>pares</t>
  </si>
  <si>
    <t>Crachá de identificação</t>
  </si>
  <si>
    <r>
      <rPr>
        <b/>
        <sz val="11"/>
        <color theme="1"/>
        <rFont val="Calibri"/>
        <charset val="134"/>
      </rPr>
      <t xml:space="preserve">CUSTO MENSAL POR EMPREGADO (VALOR TOTAL </t>
    </r>
    <r>
      <rPr>
        <b/>
        <sz val="11"/>
        <color theme="1"/>
        <rFont val="Calibri"/>
        <charset val="134"/>
      </rPr>
      <t xml:space="preserve">÷ </t>
    </r>
    <r>
      <rPr>
        <b/>
        <sz val="11"/>
        <color theme="1"/>
        <rFont val="Calibri"/>
        <charset val="134"/>
      </rPr>
      <t>12)</t>
    </r>
  </si>
  <si>
    <r>
      <rPr>
        <sz val="10"/>
        <color theme="1"/>
        <rFont val="Arial"/>
        <charset val="134"/>
      </rPr>
      <t>Água sanitária – composição: hipoclorito de sódio e água;</t>
    </r>
    <r>
      <rPr>
        <sz val="10"/>
        <color theme="1"/>
        <rFont val="Arial"/>
        <charset val="134"/>
      </rPr>
      <t xml:space="preserve"> </t>
    </r>
    <r>
      <rPr>
        <sz val="10"/>
        <color theme="1"/>
        <rFont val="Arial"/>
        <charset val="134"/>
      </rPr>
      <t>princípio</t>
    </r>
    <r>
      <rPr>
        <sz val="10"/>
        <color theme="1"/>
        <rFont val="Arial"/>
        <charset val="134"/>
      </rPr>
      <t xml:space="preserve"> </t>
    </r>
    <r>
      <rPr>
        <sz val="10"/>
        <color theme="1"/>
        <rFont val="Arial"/>
        <charset val="134"/>
      </rPr>
      <t>ativo:</t>
    </r>
    <r>
      <rPr>
        <sz val="10"/>
        <color theme="1"/>
        <rFont val="Arial"/>
        <charset val="134"/>
      </rPr>
      <t xml:space="preserve"> </t>
    </r>
    <r>
      <rPr>
        <sz val="10"/>
        <color theme="1"/>
        <rFont val="Arial"/>
        <charset val="134"/>
      </rPr>
      <t>hipoclorito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sódio;</t>
    </r>
    <r>
      <rPr>
        <sz val="10"/>
        <color theme="1"/>
        <rFont val="Arial"/>
        <charset val="134"/>
      </rPr>
      <t xml:space="preserve"> </t>
    </r>
    <r>
      <rPr>
        <sz val="10"/>
        <color theme="1"/>
        <rFont val="Arial"/>
        <charset val="134"/>
      </rPr>
      <t>teor</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cloro ativo: 2,0% a 2,5% p/p.</t>
    </r>
  </si>
  <si>
    <t>Litro</t>
  </si>
  <si>
    <t>A PLANILHA DE MATERIAIS É MERAMENTE ESTIMATIVA, POR ISSO NÃO COMPÕE A PLANILHA DE AGENTE. OS VALORES NELA PROPOSTOS JÁ DEVEM CONTEMPLAR IMPOSTOS, CUSTOS INDIRETOS E LUCRO, OU SEJA, OS VALORES DESCRITOS NÃO SOFRERÃO ALTERAÇÃO QUANDO DA ASSINATURA DO CONTRATO E SERÃO ESTES A CONSTAR QUANDO DA EMISSÃO DA NOTA FISCAL, CONFORME ITENS 8.2.10 E 8.2.11 DO TERMO DE REFERÊNCIA</t>
  </si>
  <si>
    <r>
      <rPr>
        <sz val="10"/>
        <color theme="1"/>
        <rFont val="Arial"/>
        <charset val="134"/>
      </rPr>
      <t>ÁLCOOL</t>
    </r>
    <r>
      <rPr>
        <sz val="10"/>
        <color theme="1"/>
        <rFont val="Arial"/>
        <charset val="134"/>
      </rPr>
      <t xml:space="preserve"> </t>
    </r>
    <r>
      <rPr>
        <sz val="10"/>
        <color theme="1"/>
        <rFont val="Arial"/>
        <charset val="134"/>
      </rPr>
      <t>GEL</t>
    </r>
    <r>
      <rPr>
        <sz val="10"/>
        <color theme="1"/>
        <rFont val="Arial"/>
        <charset val="134"/>
      </rPr>
      <t xml:space="preserve"> </t>
    </r>
    <r>
      <rPr>
        <sz val="10"/>
        <color theme="1"/>
        <rFont val="Arial"/>
        <charset val="134"/>
      </rPr>
      <t>70</t>
    </r>
    <r>
      <rPr>
        <sz val="10"/>
        <color theme="1"/>
        <rFont val="Arial"/>
        <charset val="134"/>
      </rPr>
      <t xml:space="preserve"> </t>
    </r>
    <r>
      <rPr>
        <sz val="10"/>
        <color theme="1"/>
        <rFont val="Arial"/>
        <charset val="134"/>
      </rPr>
      <t>%</t>
    </r>
    <r>
      <rPr>
        <sz val="10"/>
        <color theme="1"/>
        <rFont val="Arial"/>
        <charset val="134"/>
      </rPr>
      <t xml:space="preserve"> </t>
    </r>
    <r>
      <rPr>
        <sz val="10"/>
        <color theme="1"/>
        <rFont val="Arial"/>
        <charset val="134"/>
      </rPr>
      <t>(70</t>
    </r>
    <r>
      <rPr>
        <sz val="10"/>
        <color theme="1"/>
        <rFont val="Arial"/>
        <charset val="134"/>
      </rPr>
      <t xml:space="preserve"> </t>
    </r>
    <r>
      <rPr>
        <sz val="10"/>
        <color theme="1"/>
        <rFont val="Arial"/>
        <charset val="134"/>
      </rPr>
      <t>ºgl),</t>
    </r>
    <r>
      <rPr>
        <sz val="10"/>
        <color theme="1"/>
        <rFont val="Arial"/>
        <charset val="134"/>
      </rPr>
      <t xml:space="preserve"> </t>
    </r>
    <r>
      <rPr>
        <sz val="10"/>
        <color theme="1"/>
        <rFont val="Arial"/>
        <charset val="134"/>
      </rPr>
      <t>indicado</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assepsia</t>
    </r>
    <r>
      <rPr>
        <sz val="10"/>
        <color theme="1"/>
        <rFont val="Arial"/>
        <charset val="134"/>
      </rPr>
      <t xml:space="preserve"> </t>
    </r>
    <r>
      <rPr>
        <sz val="10"/>
        <color theme="1"/>
        <rFont val="Arial"/>
        <charset val="134"/>
      </rPr>
      <t>e desinfecção da pele, incolor, frasco com1 l., de 1ª qualidade, 92° a 93°.</t>
    </r>
  </si>
  <si>
    <r>
      <rPr>
        <sz val="10"/>
        <color theme="1"/>
        <rFont val="Arial"/>
        <charset val="134"/>
      </rPr>
      <t>ÁLCOOL</t>
    </r>
    <r>
      <rPr>
        <sz val="10"/>
        <color theme="1"/>
        <rFont val="Arial"/>
        <charset val="134"/>
      </rPr>
      <t xml:space="preserve"> </t>
    </r>
    <r>
      <rPr>
        <sz val="10"/>
        <color theme="1"/>
        <rFont val="Arial"/>
        <charset val="134"/>
      </rPr>
      <t>líquido</t>
    </r>
    <r>
      <rPr>
        <sz val="10"/>
        <color theme="1"/>
        <rFont val="Arial"/>
        <charset val="134"/>
      </rPr>
      <t xml:space="preserve"> </t>
    </r>
    <r>
      <rPr>
        <sz val="10"/>
        <color theme="1"/>
        <rFont val="Arial"/>
        <charset val="134"/>
      </rPr>
      <t>70</t>
    </r>
    <r>
      <rPr>
        <sz val="10"/>
        <color theme="1"/>
        <rFont val="Arial"/>
        <charset val="134"/>
      </rPr>
      <t xml:space="preserve"> </t>
    </r>
    <r>
      <rPr>
        <sz val="10"/>
        <color theme="1"/>
        <rFont val="Arial"/>
        <charset val="134"/>
      </rPr>
      <t>%</t>
    </r>
    <r>
      <rPr>
        <sz val="10"/>
        <color theme="1"/>
        <rFont val="Arial"/>
        <charset val="134"/>
      </rPr>
      <t xml:space="preserve"> </t>
    </r>
    <r>
      <rPr>
        <sz val="10"/>
        <color theme="1"/>
        <rFont val="Arial"/>
        <charset val="134"/>
      </rPr>
      <t>(70</t>
    </r>
    <r>
      <rPr>
        <sz val="10"/>
        <color theme="1"/>
        <rFont val="Arial"/>
        <charset val="134"/>
      </rPr>
      <t xml:space="preserve"> </t>
    </r>
    <r>
      <rPr>
        <sz val="10"/>
        <color theme="1"/>
        <rFont val="Arial"/>
        <charset val="134"/>
      </rPr>
      <t>ºgl),</t>
    </r>
    <r>
      <rPr>
        <sz val="10"/>
        <color theme="1"/>
        <rFont val="Arial"/>
        <charset val="134"/>
      </rPr>
      <t xml:space="preserve"> </t>
    </r>
    <r>
      <rPr>
        <sz val="10"/>
        <color theme="1"/>
        <rFont val="Arial"/>
        <charset val="134"/>
      </rPr>
      <t>indicado</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assepsia</t>
    </r>
    <r>
      <rPr>
        <sz val="10"/>
        <color theme="1"/>
        <rFont val="Arial"/>
        <charset val="134"/>
      </rPr>
      <t xml:space="preserve"> </t>
    </r>
    <r>
      <rPr>
        <sz val="10"/>
        <color theme="1"/>
        <rFont val="Arial"/>
        <charset val="134"/>
      </rPr>
      <t>e desinfecção da pele, incolor, frasco com1 l</t>
    </r>
  </si>
  <si>
    <r>
      <rPr>
        <sz val="10"/>
        <color theme="1"/>
        <rFont val="Arial"/>
        <charset val="134"/>
      </rPr>
      <t>Acido</t>
    </r>
    <r>
      <rPr>
        <sz val="10"/>
        <color theme="1"/>
        <rFont val="Arial"/>
        <charset val="134"/>
      </rPr>
      <t xml:space="preserve"> </t>
    </r>
    <r>
      <rPr>
        <sz val="10"/>
        <color theme="1"/>
        <rFont val="Arial"/>
        <charset val="134"/>
      </rPr>
      <t>muriatico</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remoção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crostas</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sujidade</t>
    </r>
  </si>
  <si>
    <r>
      <rPr>
        <sz val="10"/>
        <color theme="1"/>
        <rFont val="Arial"/>
        <charset val="134"/>
      </rPr>
      <t>Balde, nome balde de plástico de uso doméstico. Capacidade</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20</t>
    </r>
    <r>
      <rPr>
        <sz val="10"/>
        <color theme="1"/>
        <rFont val="Arial"/>
        <charset val="134"/>
      </rPr>
      <t xml:space="preserve"> </t>
    </r>
    <r>
      <rPr>
        <sz val="10"/>
        <color theme="1"/>
        <rFont val="Arial"/>
        <charset val="134"/>
      </rPr>
      <t>(vinte)</t>
    </r>
    <r>
      <rPr>
        <sz val="10"/>
        <color theme="1"/>
        <rFont val="Arial"/>
        <charset val="134"/>
      </rPr>
      <t xml:space="preserve"> </t>
    </r>
    <r>
      <rPr>
        <sz val="10"/>
        <color theme="1"/>
        <rFont val="Arial"/>
        <charset val="134"/>
      </rPr>
      <t>litros</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alça</t>
    </r>
    <r>
      <rPr>
        <sz val="10"/>
        <color theme="1"/>
        <rFont val="Arial"/>
        <charset val="134"/>
      </rPr>
      <t xml:space="preserve"> </t>
    </r>
    <r>
      <rPr>
        <sz val="10"/>
        <color theme="1"/>
        <rFont val="Arial"/>
        <charset val="134"/>
      </rPr>
      <t>em</t>
    </r>
    <r>
      <rPr>
        <sz val="10"/>
        <color theme="1"/>
        <rFont val="Arial"/>
        <charset val="134"/>
      </rPr>
      <t xml:space="preserve"> </t>
    </r>
    <r>
      <rPr>
        <sz val="10"/>
        <color theme="1"/>
        <rFont val="Arial"/>
        <charset val="134"/>
      </rPr>
      <t>arame galvanizado.</t>
    </r>
  </si>
  <si>
    <r>
      <rPr>
        <sz val="10"/>
        <color theme="1"/>
        <rFont val="Arial"/>
        <charset val="134"/>
      </rPr>
      <t>Cabo</t>
    </r>
    <r>
      <rPr>
        <sz val="10"/>
        <color theme="1"/>
        <rFont val="Arial"/>
        <charset val="134"/>
      </rPr>
      <t xml:space="preserve"> </t>
    </r>
    <r>
      <rPr>
        <sz val="10"/>
        <color theme="1"/>
        <rFont val="Arial"/>
        <charset val="134"/>
      </rPr>
      <t>Telescópio,</t>
    </r>
    <r>
      <rPr>
        <sz val="10"/>
        <color theme="1"/>
        <rFont val="Arial"/>
        <charset val="134"/>
      </rPr>
      <t xml:space="preserve"> </t>
    </r>
    <r>
      <rPr>
        <sz val="10"/>
        <color theme="1"/>
        <rFont val="Arial"/>
        <charset val="134"/>
      </rPr>
      <t>ajustavél,</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até</t>
    </r>
    <r>
      <rPr>
        <sz val="10"/>
        <color theme="1"/>
        <rFont val="Arial"/>
        <charset val="134"/>
      </rPr>
      <t xml:space="preserve"> </t>
    </r>
    <r>
      <rPr>
        <sz val="10"/>
        <color theme="1"/>
        <rFont val="Arial"/>
        <charset val="134"/>
      </rPr>
      <t>5</t>
    </r>
    <r>
      <rPr>
        <sz val="10"/>
        <color theme="1"/>
        <rFont val="Arial"/>
        <charset val="134"/>
      </rPr>
      <t xml:space="preserve"> </t>
    </r>
    <r>
      <rPr>
        <sz val="10"/>
        <color theme="1"/>
        <rFont val="Arial"/>
        <charset val="134"/>
      </rPr>
      <t>m,</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encaixe para mangueira</t>
    </r>
  </si>
  <si>
    <r>
      <rPr>
        <sz val="10"/>
        <color theme="1"/>
        <rFont val="Arial"/>
        <charset val="134"/>
      </rPr>
      <t>Cera,</t>
    </r>
    <r>
      <rPr>
        <sz val="10"/>
        <color theme="1"/>
        <rFont val="Arial"/>
        <charset val="134"/>
      </rPr>
      <t xml:space="preserve"> </t>
    </r>
    <r>
      <rPr>
        <sz val="10"/>
        <color theme="1"/>
        <rFont val="Arial"/>
        <charset val="134"/>
      </rPr>
      <t>tipo</t>
    </r>
    <r>
      <rPr>
        <sz val="10"/>
        <color theme="1"/>
        <rFont val="Arial"/>
        <charset val="134"/>
      </rPr>
      <t xml:space="preserve"> </t>
    </r>
    <r>
      <rPr>
        <sz val="10"/>
        <color theme="1"/>
        <rFont val="Arial"/>
        <charset val="134"/>
      </rPr>
      <t>líquida,</t>
    </r>
    <r>
      <rPr>
        <sz val="10"/>
        <color theme="1"/>
        <rFont val="Arial"/>
        <charset val="134"/>
      </rPr>
      <t xml:space="preserve"> </t>
    </r>
    <r>
      <rPr>
        <sz val="10"/>
        <color theme="1"/>
        <rFont val="Arial"/>
        <charset val="134"/>
      </rPr>
      <t>cor</t>
    </r>
    <r>
      <rPr>
        <sz val="10"/>
        <color theme="1"/>
        <rFont val="Arial"/>
        <charset val="134"/>
      </rPr>
      <t xml:space="preserve"> </t>
    </r>
    <r>
      <rPr>
        <sz val="10"/>
        <color theme="1"/>
        <rFont val="Arial"/>
        <charset val="134"/>
      </rPr>
      <t>incolor</t>
    </r>
    <r>
      <rPr>
        <sz val="10"/>
        <color theme="1"/>
        <rFont val="Arial"/>
        <charset val="134"/>
      </rPr>
      <t xml:space="preserve"> </t>
    </r>
    <r>
      <rPr>
        <sz val="10"/>
        <color theme="1"/>
        <rFont val="Arial"/>
        <charset val="134"/>
      </rPr>
      <t>leitoso,</t>
    </r>
    <r>
      <rPr>
        <sz val="10"/>
        <color theme="1"/>
        <rFont val="Arial"/>
        <charset val="134"/>
      </rPr>
      <t xml:space="preserve"> </t>
    </r>
    <r>
      <rPr>
        <sz val="10"/>
        <color theme="1"/>
        <rFont val="Arial"/>
        <charset val="134"/>
      </rPr>
      <t>composição</t>
    </r>
    <r>
      <rPr>
        <sz val="10"/>
        <color theme="1"/>
        <rFont val="Arial"/>
        <charset val="134"/>
      </rPr>
      <t xml:space="preserve"> </t>
    </r>
    <r>
      <rPr>
        <sz val="10"/>
        <color theme="1"/>
        <rFont val="Arial"/>
        <charset val="134"/>
      </rPr>
      <t>a</t>
    </r>
    <r>
      <rPr>
        <sz val="10"/>
        <color theme="1"/>
        <rFont val="Arial"/>
        <charset val="134"/>
      </rPr>
      <t xml:space="preserve"> </t>
    </r>
    <r>
      <rPr>
        <sz val="10"/>
        <color theme="1"/>
        <rFont val="Arial"/>
        <charset val="134"/>
      </rPr>
      <t>base de</t>
    </r>
    <r>
      <rPr>
        <sz val="10"/>
        <color theme="1"/>
        <rFont val="Arial"/>
        <charset val="134"/>
      </rPr>
      <t xml:space="preserve"> </t>
    </r>
    <r>
      <rPr>
        <sz val="10"/>
        <color theme="1"/>
        <rFont val="Arial"/>
        <charset val="134"/>
      </rPr>
      <t>água,</t>
    </r>
    <r>
      <rPr>
        <sz val="10"/>
        <color theme="1"/>
        <rFont val="Arial"/>
        <charset val="134"/>
      </rPr>
      <t xml:space="preserve"> </t>
    </r>
    <r>
      <rPr>
        <sz val="10"/>
        <color theme="1"/>
        <rFont val="Arial"/>
        <charset val="134"/>
      </rPr>
      <t>carnaúba</t>
    </r>
    <r>
      <rPr>
        <sz val="10"/>
        <color theme="1"/>
        <rFont val="Arial"/>
        <charset val="134"/>
      </rPr>
      <t xml:space="preserve"> </t>
    </r>
    <r>
      <rPr>
        <sz val="10"/>
        <color theme="1"/>
        <rFont val="Arial"/>
        <charset val="134"/>
      </rPr>
      <t>e</t>
    </r>
    <r>
      <rPr>
        <sz val="10"/>
        <color theme="1"/>
        <rFont val="Arial"/>
        <charset val="134"/>
      </rPr>
      <t xml:space="preserve"> </t>
    </r>
    <r>
      <rPr>
        <sz val="10"/>
        <color theme="1"/>
        <rFont val="Arial"/>
        <charset val="134"/>
      </rPr>
      <t>resinas</t>
    </r>
    <r>
      <rPr>
        <sz val="10"/>
        <color theme="1"/>
        <rFont val="Arial"/>
        <charset val="134"/>
      </rPr>
      <t xml:space="preserve"> </t>
    </r>
    <r>
      <rPr>
        <sz val="10"/>
        <color theme="1"/>
        <rFont val="Arial"/>
        <charset val="134"/>
      </rPr>
      <t>metalizadas,</t>
    </r>
    <r>
      <rPr>
        <sz val="10"/>
        <color theme="1"/>
        <rFont val="Arial"/>
        <charset val="134"/>
      </rPr>
      <t xml:space="preserve"> </t>
    </r>
    <r>
      <rPr>
        <sz val="10"/>
        <color theme="1"/>
        <rFont val="Arial"/>
        <charset val="134"/>
      </rPr>
      <t>características adicionais antiderrapante, impermeabilizante, aplicação limpeza de pisos, recipicente de 05 litros</t>
    </r>
  </si>
  <si>
    <t>Cera acrílica autobrilhante, 5l, cx com 4.</t>
  </si>
  <si>
    <r>
      <rPr>
        <sz val="10"/>
        <color theme="1"/>
        <rFont val="Arial"/>
        <charset val="134"/>
      </rPr>
      <t>Desodorizador, essência lavanda, apresentação aerossol, aplicação aromatizador de ambiente, biodegradável.</t>
    </r>
    <r>
      <rPr>
        <sz val="10"/>
        <color theme="1"/>
        <rFont val="Arial"/>
        <charset val="134"/>
      </rPr>
      <t xml:space="preserve"> </t>
    </r>
    <r>
      <rPr>
        <sz val="10"/>
        <color theme="1"/>
        <rFont val="Arial"/>
        <charset val="134"/>
      </rPr>
      <t>Fraco</t>
    </r>
    <r>
      <rPr>
        <sz val="10"/>
        <color theme="1"/>
        <rFont val="Arial"/>
        <charset val="134"/>
      </rPr>
      <t xml:space="preserve"> </t>
    </r>
    <r>
      <rPr>
        <sz val="10"/>
        <color theme="1"/>
        <rFont val="Arial"/>
        <charset val="134"/>
      </rPr>
      <t>Aerossol</t>
    </r>
    <r>
      <rPr>
        <sz val="10"/>
        <color theme="1"/>
        <rFont val="Arial"/>
        <charset val="134"/>
      </rPr>
      <t xml:space="preserve"> </t>
    </r>
    <r>
      <rPr>
        <sz val="10"/>
        <color theme="1"/>
        <rFont val="Arial"/>
        <charset val="134"/>
      </rPr>
      <t>não</t>
    </r>
    <r>
      <rPr>
        <sz val="10"/>
        <color theme="1"/>
        <rFont val="Arial"/>
        <charset val="134"/>
      </rPr>
      <t xml:space="preserve"> </t>
    </r>
    <r>
      <rPr>
        <sz val="10"/>
        <color theme="1"/>
        <rFont val="Arial"/>
        <charset val="134"/>
      </rPr>
      <t>inferior</t>
    </r>
    <r>
      <rPr>
        <sz val="10"/>
        <color theme="1"/>
        <rFont val="Arial"/>
        <charset val="134"/>
      </rPr>
      <t xml:space="preserve"> </t>
    </r>
    <r>
      <rPr>
        <sz val="10"/>
        <color theme="1"/>
        <rFont val="Arial"/>
        <charset val="134"/>
      </rPr>
      <t>a</t>
    </r>
    <r>
      <rPr>
        <sz val="10"/>
        <color theme="1"/>
        <rFont val="Arial"/>
        <charset val="134"/>
      </rPr>
      <t xml:space="preserve"> </t>
    </r>
    <r>
      <rPr>
        <sz val="10"/>
        <color theme="1"/>
        <rFont val="Arial"/>
        <charset val="134"/>
      </rPr>
      <t>360ml.</t>
    </r>
  </si>
  <si>
    <t>Detergente líquido de 1ª qualidade para limpeza de pisos de banheiros e superfícies brancas, 500 ml (sabão geléia)</t>
  </si>
  <si>
    <r>
      <rPr>
        <sz val="10"/>
        <color theme="1"/>
        <rFont val="Arial"/>
        <charset val="134"/>
      </rPr>
      <t>Desentupidor</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pia</t>
    </r>
    <r>
      <rPr>
        <sz val="10"/>
        <color theme="1"/>
        <rFont val="Arial"/>
        <charset val="134"/>
      </rPr>
      <t xml:space="preserve"> </t>
    </r>
    <r>
      <rPr>
        <sz val="10"/>
        <color theme="1"/>
        <rFont val="Arial"/>
        <charset val="134"/>
      </rPr>
      <t>-</t>
    </r>
    <r>
      <rPr>
        <sz val="10"/>
        <color theme="1"/>
        <rFont val="Arial"/>
        <charset val="134"/>
      </rPr>
      <t xml:space="preserve"> </t>
    </r>
    <r>
      <rPr>
        <sz val="10"/>
        <color theme="1"/>
        <rFont val="Arial"/>
        <charset val="134"/>
      </rPr>
      <t>cado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plástico,</t>
    </r>
    <r>
      <rPr>
        <sz val="10"/>
        <color theme="1"/>
        <rFont val="Arial"/>
        <charset val="134"/>
      </rPr>
      <t xml:space="preserve"> </t>
    </r>
    <r>
      <rPr>
        <sz val="10"/>
        <color theme="1"/>
        <rFont val="Arial"/>
        <charset val="134"/>
      </rPr>
      <t>alumínio</t>
    </r>
    <r>
      <rPr>
        <sz val="10"/>
        <color theme="1"/>
        <rFont val="Arial"/>
        <charset val="134"/>
      </rPr>
      <t xml:space="preserve"> </t>
    </r>
    <r>
      <rPr>
        <sz val="10"/>
        <color theme="1"/>
        <rFont val="Arial"/>
        <charset val="134"/>
      </rPr>
      <t>ou metal, exceto madeira</t>
    </r>
  </si>
  <si>
    <r>
      <rPr>
        <sz val="10"/>
        <color theme="1"/>
        <rFont val="Arial"/>
        <charset val="134"/>
      </rPr>
      <t>Desentupidor</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vaso</t>
    </r>
    <r>
      <rPr>
        <sz val="10"/>
        <color theme="1"/>
        <rFont val="Arial"/>
        <charset val="134"/>
      </rPr>
      <t xml:space="preserve"> </t>
    </r>
    <r>
      <rPr>
        <sz val="10"/>
        <color theme="1"/>
        <rFont val="Arial"/>
        <charset val="134"/>
      </rPr>
      <t>sanitário</t>
    </r>
    <r>
      <rPr>
        <sz val="10"/>
        <color theme="1"/>
        <rFont val="Arial"/>
        <charset val="134"/>
      </rPr>
      <t xml:space="preserve"> </t>
    </r>
    <r>
      <rPr>
        <sz val="10"/>
        <color theme="1"/>
        <rFont val="Arial"/>
        <charset val="134"/>
      </rPr>
      <t>-</t>
    </r>
    <r>
      <rPr>
        <sz val="10"/>
        <color theme="1"/>
        <rFont val="Arial"/>
        <charset val="134"/>
      </rPr>
      <t xml:space="preserve"> </t>
    </r>
    <r>
      <rPr>
        <sz val="10"/>
        <color theme="1"/>
        <rFont val="Arial"/>
        <charset val="134"/>
      </rPr>
      <t>cado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plástico, alumínio ou metal, exceto madeira</t>
    </r>
  </si>
  <si>
    <t>Desinfetante perfumado. Desinfetante,
fragancia lavanda; composição à base de quatemário de amônio, características adicionais com aroma, pricipio ativo cloreto alquidimetibenzil amônio + tensoativos, teor ativo em 0,4%,</t>
  </si>
  <si>
    <r>
      <rPr>
        <sz val="10"/>
        <color theme="1"/>
        <rFont val="Arial"/>
        <charset val="134"/>
      </rPr>
      <t>Galão</t>
    </r>
    <r>
      <rPr>
        <sz val="10"/>
        <color theme="1"/>
        <rFont val="Arial"/>
        <charset val="134"/>
      </rPr>
      <t xml:space="preserve"> </t>
    </r>
    <r>
      <rPr>
        <sz val="10"/>
        <color theme="1"/>
        <rFont val="Arial"/>
        <charset val="134"/>
      </rPr>
      <t>5l</t>
    </r>
  </si>
  <si>
    <r>
      <rPr>
        <sz val="10"/>
        <color theme="1"/>
        <rFont val="Arial"/>
        <charset val="134"/>
      </rPr>
      <t>Detergente, composição tesoativos aniônicos, coadjuvante, preservantes,, componente ativo linear alquibenzeno</t>
    </r>
    <r>
      <rPr>
        <sz val="10"/>
        <color theme="1"/>
        <rFont val="Arial"/>
        <charset val="134"/>
      </rPr>
      <t xml:space="preserve"> </t>
    </r>
    <r>
      <rPr>
        <sz val="10"/>
        <color theme="1"/>
        <rFont val="Arial"/>
        <charset val="134"/>
      </rPr>
      <t>sulfonato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sódio,</t>
    </r>
    <r>
      <rPr>
        <sz val="10"/>
        <color theme="1"/>
        <rFont val="Arial"/>
        <charset val="134"/>
      </rPr>
      <t xml:space="preserve"> </t>
    </r>
    <r>
      <rPr>
        <sz val="10"/>
        <color theme="1"/>
        <rFont val="Arial"/>
        <charset val="134"/>
      </rPr>
      <t>aplicação</t>
    </r>
    <r>
      <rPr>
        <sz val="10"/>
        <color theme="1"/>
        <rFont val="Arial"/>
        <charset val="134"/>
      </rPr>
      <t xml:space="preserve"> </t>
    </r>
    <r>
      <rPr>
        <sz val="10"/>
        <color theme="1"/>
        <rFont val="Arial"/>
        <charset val="134"/>
      </rPr>
      <t>remoção</t>
    </r>
    <r>
      <rPr>
        <sz val="10"/>
        <color theme="1"/>
        <rFont val="Arial"/>
        <charset val="134"/>
      </rPr>
      <t xml:space="preserve"> </t>
    </r>
    <r>
      <rPr>
        <sz val="10"/>
        <color theme="1"/>
        <rFont val="Arial"/>
        <charset val="134"/>
      </rPr>
      <t>de gorduras de louças, talheres e panelas, aroma neutro, características adicionais contém tensoativo biodegradável. Selo registro MS/ANVISA. Frasco com 500 ml.</t>
    </r>
  </si>
  <si>
    <r>
      <rPr>
        <sz val="10"/>
        <color theme="1"/>
        <rFont val="Arial"/>
        <charset val="134"/>
      </rPr>
      <t>Escova</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cerdas</t>
    </r>
    <r>
      <rPr>
        <sz val="10"/>
        <color theme="1"/>
        <rFont val="Arial"/>
        <charset val="134"/>
      </rPr>
      <t xml:space="preserve"> </t>
    </r>
    <r>
      <rPr>
        <sz val="10"/>
        <color theme="1"/>
        <rFont val="Arial"/>
        <charset val="134"/>
      </rPr>
      <t>em</t>
    </r>
    <r>
      <rPr>
        <sz val="10"/>
        <color theme="1"/>
        <rFont val="Arial"/>
        <charset val="134"/>
      </rPr>
      <t xml:space="preserve"> </t>
    </r>
    <r>
      <rPr>
        <sz val="10"/>
        <color theme="1"/>
        <rFont val="Arial"/>
        <charset val="134"/>
      </rPr>
      <t>Nylon</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cabo</t>
    </r>
    <r>
      <rPr>
        <sz val="10"/>
        <color theme="1"/>
        <rFont val="Arial"/>
        <charset val="134"/>
      </rPr>
      <t xml:space="preserve"> </t>
    </r>
    <r>
      <rPr>
        <sz val="10"/>
        <color theme="1"/>
        <rFont val="Arial"/>
        <charset val="134"/>
      </rPr>
      <t>plástico</t>
    </r>
    <r>
      <rPr>
        <sz val="10"/>
        <color theme="1"/>
        <rFont val="Arial"/>
        <charset val="134"/>
      </rPr>
      <t xml:space="preserve"> </t>
    </r>
    <r>
      <rPr>
        <sz val="10"/>
        <color theme="1"/>
        <rFont val="Arial"/>
        <charset val="134"/>
      </rPr>
      <t>para limpeza de estofado e tapete</t>
    </r>
  </si>
  <si>
    <t>Esponja limpeza, material espuma/ fibra sintética, formato retangular, abrasividade alta / mínima, aplicação limpeza geral, dupla face, 110mm, 75mm, 20ml, em embalagem individual.</t>
  </si>
  <si>
    <r>
      <rPr>
        <sz val="10"/>
        <color theme="1"/>
        <rFont val="Arial"/>
        <charset val="134"/>
      </rPr>
      <t>Espanador</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1°</t>
    </r>
    <r>
      <rPr>
        <sz val="10"/>
        <color theme="1"/>
        <rFont val="Arial"/>
        <charset val="134"/>
      </rPr>
      <t xml:space="preserve"> </t>
    </r>
    <r>
      <rPr>
        <sz val="10"/>
        <color theme="1"/>
        <rFont val="Arial"/>
        <charset val="134"/>
      </rPr>
      <t>qualidade.</t>
    </r>
  </si>
  <si>
    <t>Flanela para limpeza, flanela, 40 cm x 60 cm. Cor vermelha ou laranja, 1º qualidade.</t>
  </si>
  <si>
    <t>Inseticida Spray a base d´agua, aerossol,sem cheiro, frasco com 300 ml, marca SBP ou similar, eficaz contra mosquito da dengue, combate pragas caseiras: moscas,mosquitos, pernilongos, muriçocas e baratas</t>
  </si>
  <si>
    <t>und</t>
  </si>
  <si>
    <r>
      <rPr>
        <sz val="10"/>
        <color theme="1"/>
        <rFont val="Arial"/>
        <charset val="134"/>
      </rPr>
      <t>Lã</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aço,</t>
    </r>
    <r>
      <rPr>
        <sz val="10"/>
        <color theme="1"/>
        <rFont val="Arial"/>
        <charset val="134"/>
      </rPr>
      <t xml:space="preserve"> </t>
    </r>
    <r>
      <rPr>
        <sz val="10"/>
        <color theme="1"/>
        <rFont val="Arial"/>
        <charset val="134"/>
      </rPr>
      <t>pacote</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4</t>
    </r>
    <r>
      <rPr>
        <sz val="10"/>
        <color theme="1"/>
        <rFont val="Arial"/>
        <charset val="134"/>
      </rPr>
      <t xml:space="preserve"> </t>
    </r>
    <r>
      <rPr>
        <sz val="10"/>
        <color theme="1"/>
        <rFont val="Arial"/>
        <charset val="134"/>
      </rPr>
      <t>unidades.</t>
    </r>
  </si>
  <si>
    <t>Pacote</t>
  </si>
  <si>
    <t>Limpa vidros, Líquido, COMPOSIÇÃO: Lauril éter sulfato de sódio, coadjuvantes, corante e água, Biodegradável, APLICAÇÃO: Limpeza de vidros em geral.</t>
  </si>
  <si>
    <r>
      <rPr>
        <sz val="10"/>
        <color theme="1"/>
        <rFont val="Arial"/>
        <charset val="134"/>
      </rPr>
      <t>Lixeira</t>
    </r>
    <r>
      <rPr>
        <sz val="10"/>
        <color theme="1"/>
        <rFont val="Arial"/>
        <charset val="134"/>
      </rPr>
      <t xml:space="preserve"> </t>
    </r>
    <r>
      <rPr>
        <sz val="10"/>
        <color theme="1"/>
        <rFont val="Arial"/>
        <charset val="134"/>
      </rPr>
      <t>plástica</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pedal</t>
    </r>
    <r>
      <rPr>
        <sz val="10"/>
        <color theme="1"/>
        <rFont val="Arial"/>
        <charset val="134"/>
      </rPr>
      <t xml:space="preserve"> </t>
    </r>
    <r>
      <rPr>
        <sz val="10"/>
        <color theme="1"/>
        <rFont val="Arial"/>
        <charset val="134"/>
      </rPr>
      <t>30l</t>
    </r>
  </si>
  <si>
    <r>
      <rPr>
        <sz val="10"/>
        <color theme="1"/>
        <rFont val="Arial"/>
        <charset val="134"/>
      </rPr>
      <t>Lixa</t>
    </r>
    <r>
      <rPr>
        <sz val="10"/>
        <color theme="1"/>
        <rFont val="Arial"/>
        <charset val="134"/>
      </rPr>
      <t xml:space="preserve"> </t>
    </r>
    <r>
      <rPr>
        <sz val="10"/>
        <color theme="1"/>
        <rFont val="Arial"/>
        <charset val="134"/>
      </rPr>
      <t>em</t>
    </r>
    <r>
      <rPr>
        <sz val="10"/>
        <color theme="1"/>
        <rFont val="Arial"/>
        <charset val="134"/>
      </rPr>
      <t xml:space="preserve"> </t>
    </r>
    <r>
      <rPr>
        <sz val="10"/>
        <color theme="1"/>
        <rFont val="Arial"/>
        <charset val="134"/>
      </rPr>
      <t>disco</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velcro</t>
    </r>
    <r>
      <rPr>
        <sz val="10"/>
        <color theme="1"/>
        <rFont val="Arial"/>
        <charset val="134"/>
      </rPr>
      <t xml:space="preserve"> </t>
    </r>
    <r>
      <rPr>
        <sz val="10"/>
        <color theme="1"/>
        <rFont val="Arial"/>
        <charset val="134"/>
      </rPr>
      <t>125mm.</t>
    </r>
    <r>
      <rPr>
        <sz val="10"/>
        <color theme="1"/>
        <rFont val="Arial"/>
        <charset val="134"/>
      </rPr>
      <t xml:space="preserve"> </t>
    </r>
    <r>
      <rPr>
        <sz val="10"/>
        <color theme="1"/>
        <rFont val="Arial"/>
        <charset val="134"/>
      </rPr>
      <t>pacote</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10 unidade</t>
    </r>
  </si>
  <si>
    <t>pacote</t>
  </si>
  <si>
    <r>
      <rPr>
        <sz val="10"/>
        <color theme="1"/>
        <rFont val="Arial"/>
        <charset val="134"/>
      </rPr>
      <t>Limpador</t>
    </r>
    <r>
      <rPr>
        <sz val="10"/>
        <color theme="1"/>
        <rFont val="Arial"/>
        <charset val="134"/>
      </rPr>
      <t xml:space="preserve"> </t>
    </r>
    <r>
      <rPr>
        <sz val="10"/>
        <color theme="1"/>
        <rFont val="Arial"/>
        <charset val="134"/>
      </rPr>
      <t>multi</t>
    </r>
    <r>
      <rPr>
        <sz val="10"/>
        <color theme="1"/>
        <rFont val="Arial"/>
        <charset val="134"/>
      </rPr>
      <t xml:space="preserve"> </t>
    </r>
    <r>
      <rPr>
        <sz val="10"/>
        <color theme="1"/>
        <rFont val="Arial"/>
        <charset val="134"/>
      </rPr>
      <t>uso</t>
    </r>
    <r>
      <rPr>
        <sz val="10"/>
        <color theme="1"/>
        <rFont val="Arial"/>
        <charset val="134"/>
      </rPr>
      <t xml:space="preserve"> </t>
    </r>
    <r>
      <rPr>
        <sz val="10"/>
        <color theme="1"/>
        <rFont val="Arial"/>
        <charset val="134"/>
      </rPr>
      <t>-</t>
    </r>
    <r>
      <rPr>
        <sz val="10"/>
        <color theme="1"/>
        <rFont val="Arial"/>
        <charset val="134"/>
      </rPr>
      <t xml:space="preserve"> </t>
    </r>
    <r>
      <rPr>
        <sz val="10"/>
        <color theme="1"/>
        <rFont val="Arial"/>
        <charset val="134"/>
      </rPr>
      <t>500</t>
    </r>
    <r>
      <rPr>
        <sz val="10"/>
        <color theme="1"/>
        <rFont val="Arial"/>
        <charset val="134"/>
      </rPr>
      <t xml:space="preserve"> </t>
    </r>
    <r>
      <rPr>
        <sz val="10"/>
        <color theme="1"/>
        <rFont val="Arial"/>
        <charset val="134"/>
      </rPr>
      <t>ml</t>
    </r>
  </si>
  <si>
    <r>
      <rPr>
        <sz val="10"/>
        <color theme="1"/>
        <rFont val="Arial"/>
        <charset val="134"/>
      </rPr>
      <t>Lustra</t>
    </r>
    <r>
      <rPr>
        <sz val="10"/>
        <color theme="1"/>
        <rFont val="Arial"/>
        <charset val="134"/>
      </rPr>
      <t xml:space="preserve"> </t>
    </r>
    <r>
      <rPr>
        <sz val="10"/>
        <color theme="1"/>
        <rFont val="Arial"/>
        <charset val="134"/>
      </rPr>
      <t>Móveis</t>
    </r>
    <r>
      <rPr>
        <sz val="10"/>
        <color theme="1"/>
        <rFont val="Arial"/>
        <charset val="134"/>
      </rPr>
      <t xml:space="preserve"> </t>
    </r>
    <r>
      <rPr>
        <sz val="10"/>
        <color theme="1"/>
        <rFont val="Arial"/>
        <charset val="134"/>
      </rPr>
      <t>lavanda</t>
    </r>
    <r>
      <rPr>
        <sz val="10"/>
        <color theme="1"/>
        <rFont val="Arial"/>
        <charset val="134"/>
      </rPr>
      <t xml:space="preserve"> </t>
    </r>
    <r>
      <rPr>
        <sz val="10"/>
        <color theme="1"/>
        <rFont val="Arial"/>
        <charset val="134"/>
      </rPr>
      <t>200</t>
    </r>
    <r>
      <rPr>
        <sz val="10"/>
        <color theme="1"/>
        <rFont val="Arial"/>
        <charset val="134"/>
      </rPr>
      <t xml:space="preserve"> </t>
    </r>
    <r>
      <rPr>
        <sz val="10"/>
        <color theme="1"/>
        <rFont val="Arial"/>
        <charset val="134"/>
      </rPr>
      <t>ml.</t>
    </r>
  </si>
  <si>
    <r>
      <rPr>
        <sz val="10"/>
        <color theme="1"/>
        <rFont val="Arial"/>
        <charset val="134"/>
      </rPr>
      <t>Mangueira</t>
    </r>
    <r>
      <rPr>
        <sz val="10"/>
        <color theme="1"/>
        <rFont val="Arial"/>
        <charset val="134"/>
      </rPr>
      <t xml:space="preserve"> </t>
    </r>
    <r>
      <rPr>
        <sz val="10"/>
        <color theme="1"/>
        <rFont val="Arial"/>
        <charset val="134"/>
      </rPr>
      <t>3/4"</t>
    </r>
    <r>
      <rPr>
        <sz val="10"/>
        <color theme="1"/>
        <rFont val="Arial"/>
        <charset val="134"/>
      </rPr>
      <t xml:space="preserve"> </t>
    </r>
    <r>
      <rPr>
        <sz val="10"/>
        <color theme="1"/>
        <rFont val="Arial"/>
        <charset val="134"/>
      </rPr>
      <t>50</t>
    </r>
    <r>
      <rPr>
        <sz val="10"/>
        <color theme="1"/>
        <rFont val="Arial"/>
        <charset val="134"/>
      </rPr>
      <t xml:space="preserve"> </t>
    </r>
    <r>
      <rPr>
        <sz val="10"/>
        <color theme="1"/>
        <rFont val="Arial"/>
        <charset val="134"/>
      </rPr>
      <t>m</t>
    </r>
  </si>
  <si>
    <r>
      <rPr>
        <sz val="10"/>
        <color theme="1"/>
        <rFont val="Arial"/>
        <charset val="134"/>
      </rPr>
      <t>Mangueira</t>
    </r>
    <r>
      <rPr>
        <sz val="10"/>
        <color theme="1"/>
        <rFont val="Arial"/>
        <charset val="134"/>
      </rPr>
      <t xml:space="preserve"> </t>
    </r>
    <r>
      <rPr>
        <sz val="10"/>
        <color theme="1"/>
        <rFont val="Arial"/>
        <charset val="134"/>
      </rPr>
      <t>3/4"</t>
    </r>
    <r>
      <rPr>
        <sz val="10"/>
        <color theme="1"/>
        <rFont val="Arial"/>
        <charset val="134"/>
      </rPr>
      <t xml:space="preserve"> </t>
    </r>
    <r>
      <rPr>
        <sz val="10"/>
        <color theme="1"/>
        <rFont val="Arial"/>
        <charset val="134"/>
      </rPr>
      <t>100</t>
    </r>
    <r>
      <rPr>
        <sz val="10"/>
        <color theme="1"/>
        <rFont val="Arial"/>
        <charset val="134"/>
      </rPr>
      <t xml:space="preserve"> </t>
    </r>
    <r>
      <rPr>
        <sz val="10"/>
        <color theme="1"/>
        <rFont val="Arial"/>
        <charset val="134"/>
      </rPr>
      <t>m</t>
    </r>
  </si>
  <si>
    <r>
      <rPr>
        <sz val="10"/>
        <color theme="1"/>
        <rFont val="Arial"/>
        <charset val="134"/>
      </rPr>
      <t>Kit completo limpa vidro (composto por rodo para limpeza de vidro 2 em 1; cabo de alumínio extensão telescópica</t>
    </r>
    <r>
      <rPr>
        <sz val="10"/>
        <color theme="1"/>
        <rFont val="Arial"/>
        <charset val="134"/>
      </rPr>
      <t xml:space="preserve"> </t>
    </r>
    <r>
      <rPr>
        <sz val="10"/>
        <color theme="1"/>
        <rFont val="Arial"/>
        <charset val="134"/>
      </rPr>
      <t>3</t>
    </r>
    <r>
      <rPr>
        <sz val="10"/>
        <color theme="1"/>
        <rFont val="Arial"/>
        <charset val="134"/>
      </rPr>
      <t xml:space="preserve"> </t>
    </r>
    <r>
      <rPr>
        <sz val="10"/>
        <color theme="1"/>
        <rFont val="Arial"/>
        <charset val="134"/>
      </rPr>
      <t>metros</t>
    </r>
    <r>
      <rPr>
        <sz val="10"/>
        <color theme="1"/>
        <rFont val="Arial"/>
        <charset val="134"/>
      </rPr>
      <t xml:space="preserve"> </t>
    </r>
    <r>
      <rPr>
        <sz val="10"/>
        <color theme="1"/>
        <rFont val="Arial"/>
        <charset val="134"/>
      </rPr>
      <t>3</t>
    </r>
    <r>
      <rPr>
        <sz val="10"/>
        <color theme="1"/>
        <rFont val="Arial"/>
        <charset val="134"/>
      </rPr>
      <t xml:space="preserve"> </t>
    </r>
    <r>
      <rPr>
        <sz val="10"/>
        <color theme="1"/>
        <rFont val="Arial"/>
        <charset val="134"/>
      </rPr>
      <t>Estágios;</t>
    </r>
    <r>
      <rPr>
        <sz val="10"/>
        <color theme="1"/>
        <rFont val="Arial"/>
        <charset val="134"/>
      </rPr>
      <t xml:space="preserve"> </t>
    </r>
    <r>
      <rPr>
        <sz val="10"/>
        <color theme="1"/>
        <rFont val="Arial"/>
        <charset val="134"/>
      </rPr>
      <t>espanador</t>
    </r>
    <r>
      <rPr>
        <sz val="10"/>
        <color theme="1"/>
        <rFont val="Arial"/>
        <charset val="134"/>
      </rPr>
      <t xml:space="preserve"> </t>
    </r>
    <r>
      <rPr>
        <sz val="10"/>
        <color theme="1"/>
        <rFont val="Arial"/>
        <charset val="134"/>
      </rPr>
      <t>eletrostático e adaptador angular 90º Para extensoes telescópicas</t>
    </r>
  </si>
  <si>
    <r>
      <rPr>
        <sz val="10"/>
        <color theme="1"/>
        <rFont val="Arial"/>
        <charset val="134"/>
      </rPr>
      <t>Pastilha</t>
    </r>
    <r>
      <rPr>
        <sz val="10"/>
        <color theme="1"/>
        <rFont val="Arial"/>
        <charset val="134"/>
      </rPr>
      <t xml:space="preserve"> </t>
    </r>
    <r>
      <rPr>
        <sz val="10"/>
        <color theme="1"/>
        <rFont val="Arial"/>
        <charset val="134"/>
      </rPr>
      <t>sanitária</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12</t>
    </r>
    <r>
      <rPr>
        <sz val="10"/>
        <color theme="1"/>
        <rFont val="Arial"/>
        <charset val="134"/>
      </rPr>
      <t xml:space="preserve"> </t>
    </r>
    <r>
      <rPr>
        <sz val="10"/>
        <color theme="1"/>
        <rFont val="Arial"/>
        <charset val="134"/>
      </rPr>
      <t>unidades.</t>
    </r>
    <r>
      <rPr>
        <sz val="10"/>
        <color theme="1"/>
        <rFont val="Arial"/>
        <charset val="134"/>
      </rPr>
      <t xml:space="preserve"> </t>
    </r>
    <r>
      <rPr>
        <sz val="10"/>
        <color theme="1"/>
        <rFont val="Arial"/>
        <charset val="134"/>
      </rPr>
      <t>DESODORIZADOR SANITÁRIO para vaso sanitário.</t>
    </r>
  </si>
  <si>
    <t>Caixa</t>
  </si>
  <si>
    <r>
      <rPr>
        <sz val="10"/>
        <color theme="1"/>
        <rFont val="Arial"/>
        <charset val="134"/>
      </rPr>
      <t>Pano</t>
    </r>
    <r>
      <rPr>
        <sz val="10"/>
        <color theme="1"/>
        <rFont val="Arial"/>
        <charset val="134"/>
      </rPr>
      <t xml:space="preserve"> </t>
    </r>
    <r>
      <rPr>
        <sz val="10"/>
        <color theme="1"/>
        <rFont val="Arial"/>
        <charset val="134"/>
      </rPr>
      <t>Multiuso</t>
    </r>
    <r>
      <rPr>
        <sz val="10"/>
        <color theme="1"/>
        <rFont val="Arial"/>
        <charset val="134"/>
      </rPr>
      <t xml:space="preserve"> </t>
    </r>
    <r>
      <rPr>
        <sz val="10"/>
        <color theme="1"/>
        <rFont val="Arial"/>
        <charset val="134"/>
      </rPr>
      <t>picotado</t>
    </r>
    <r>
      <rPr>
        <sz val="10"/>
        <color theme="1"/>
        <rFont val="Arial"/>
        <charset val="134"/>
      </rPr>
      <t xml:space="preserve"> </t>
    </r>
    <r>
      <rPr>
        <sz val="10"/>
        <color theme="1"/>
        <rFont val="Arial"/>
        <charset val="134"/>
      </rPr>
      <t>Tipo</t>
    </r>
    <r>
      <rPr>
        <sz val="10"/>
        <color theme="1"/>
        <rFont val="Arial"/>
        <charset val="134"/>
      </rPr>
      <t xml:space="preserve"> </t>
    </r>
    <r>
      <rPr>
        <sz val="10"/>
        <color theme="1"/>
        <rFont val="Arial"/>
        <charset val="134"/>
      </rPr>
      <t>Perfex</t>
    </r>
    <r>
      <rPr>
        <sz val="10"/>
        <color theme="1"/>
        <rFont val="Arial"/>
        <charset val="134"/>
      </rPr>
      <t xml:space="preserve"> </t>
    </r>
    <r>
      <rPr>
        <sz val="10"/>
        <color theme="1"/>
        <rFont val="Arial"/>
        <charset val="134"/>
      </rPr>
      <t>30</t>
    </r>
    <r>
      <rPr>
        <sz val="10"/>
        <color theme="1"/>
        <rFont val="Arial"/>
        <charset val="134"/>
      </rPr>
      <t xml:space="preserve"> </t>
    </r>
    <r>
      <rPr>
        <sz val="10"/>
        <color theme="1"/>
        <rFont val="Arial"/>
        <charset val="134"/>
      </rPr>
      <t>cm</t>
    </r>
    <r>
      <rPr>
        <sz val="10"/>
        <color theme="1"/>
        <rFont val="Arial"/>
        <charset val="134"/>
      </rPr>
      <t xml:space="preserve"> </t>
    </r>
    <r>
      <rPr>
        <sz val="10"/>
        <color theme="1"/>
        <rFont val="Arial"/>
        <charset val="134"/>
      </rPr>
      <t>-</t>
    </r>
    <r>
      <rPr>
        <sz val="10"/>
        <color theme="1"/>
        <rFont val="Arial"/>
        <charset val="134"/>
      </rPr>
      <t xml:space="preserve"> </t>
    </r>
    <r>
      <rPr>
        <sz val="10"/>
        <color theme="1"/>
        <rFont val="Arial"/>
        <charset val="134"/>
      </rPr>
      <t>Rolo</t>
    </r>
    <r>
      <rPr>
        <sz val="10"/>
        <color theme="1"/>
        <rFont val="Arial"/>
        <charset val="134"/>
      </rPr>
      <t xml:space="preserve"> </t>
    </r>
    <r>
      <rPr>
        <sz val="10"/>
        <color theme="1"/>
        <rFont val="Arial"/>
        <charset val="134"/>
      </rPr>
      <t>300 metros.</t>
    </r>
  </si>
  <si>
    <t>unid.</t>
  </si>
  <si>
    <r>
      <rPr>
        <sz val="10"/>
        <color theme="1"/>
        <rFont val="Arial"/>
        <charset val="134"/>
      </rPr>
      <t>Pano</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limpeza</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prato.Pano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prato</t>
    </r>
    <r>
      <rPr>
        <sz val="10"/>
        <color theme="1"/>
        <rFont val="Arial"/>
        <charset val="134"/>
      </rPr>
      <t xml:space="preserve"> </t>
    </r>
    <r>
      <rPr>
        <sz val="10"/>
        <color theme="1"/>
        <rFont val="Arial"/>
        <charset val="134"/>
      </rPr>
      <t>branco</t>
    </r>
    <r>
      <rPr>
        <sz val="10"/>
        <color theme="1"/>
        <rFont val="Arial"/>
        <charset val="134"/>
      </rPr>
      <t xml:space="preserve"> </t>
    </r>
    <r>
      <rPr>
        <sz val="10"/>
        <color theme="1"/>
        <rFont val="Arial"/>
        <charset val="134"/>
      </rPr>
      <t>em 100% algodão, liso, alvejado</t>
    </r>
  </si>
  <si>
    <r>
      <rPr>
        <sz val="10"/>
        <color theme="1"/>
        <rFont val="Arial"/>
        <charset val="134"/>
      </rPr>
      <t>Papel higiênico folha dupla 10 cmx 250mg, características:</t>
    </r>
    <r>
      <rPr>
        <sz val="10"/>
        <color theme="1"/>
        <rFont val="Arial"/>
        <charset val="134"/>
      </rPr>
      <t xml:space="preserve"> </t>
    </r>
    <r>
      <rPr>
        <sz val="10"/>
        <color theme="1"/>
        <rFont val="Arial"/>
        <charset val="134"/>
      </rPr>
      <t>classe</t>
    </r>
    <r>
      <rPr>
        <sz val="10"/>
        <color theme="1"/>
        <rFont val="Arial"/>
        <charset val="134"/>
      </rPr>
      <t xml:space="preserve"> </t>
    </r>
    <r>
      <rPr>
        <sz val="10"/>
        <color theme="1"/>
        <rFont val="Arial"/>
        <charset val="134"/>
      </rPr>
      <t>01,</t>
    </r>
    <r>
      <rPr>
        <sz val="10"/>
        <color theme="1"/>
        <rFont val="Arial"/>
        <charset val="134"/>
      </rPr>
      <t xml:space="preserve"> </t>
    </r>
    <r>
      <rPr>
        <sz val="10"/>
        <color theme="1"/>
        <rFont val="Arial"/>
        <charset val="134"/>
      </rPr>
      <t>neutro;</t>
    </r>
    <r>
      <rPr>
        <sz val="10"/>
        <color theme="1"/>
        <rFont val="Arial"/>
        <charset val="134"/>
      </rPr>
      <t xml:space="preserve"> </t>
    </r>
    <r>
      <rPr>
        <sz val="10"/>
        <color theme="1"/>
        <rFont val="Arial"/>
        <charset val="134"/>
      </rPr>
      <t>na</t>
    </r>
    <r>
      <rPr>
        <sz val="10"/>
        <color theme="1"/>
        <rFont val="Arial"/>
        <charset val="134"/>
      </rPr>
      <t xml:space="preserve"> </t>
    </r>
    <r>
      <rPr>
        <sz val="10"/>
        <color theme="1"/>
        <rFont val="Arial"/>
        <charset val="134"/>
      </rPr>
      <t>cor</t>
    </r>
    <r>
      <rPr>
        <sz val="10"/>
        <color theme="1"/>
        <rFont val="Arial"/>
        <charset val="134"/>
      </rPr>
      <t xml:space="preserve"> </t>
    </r>
    <r>
      <rPr>
        <sz val="10"/>
        <color theme="1"/>
        <rFont val="Arial"/>
        <charset val="134"/>
      </rPr>
      <t>branca;</t>
    </r>
    <r>
      <rPr>
        <sz val="10"/>
        <color theme="1"/>
        <rFont val="Arial"/>
        <charset val="134"/>
      </rPr>
      <t xml:space="preserve"> </t>
    </r>
    <r>
      <rPr>
        <sz val="10"/>
        <color theme="1"/>
        <rFont val="Arial"/>
        <charset val="134"/>
      </rPr>
      <t>alvura ISO maior que80%; índice de macies igual ou menor queou menor que 5,5 nm/g; resistência a tração ponderada</t>
    </r>
    <r>
      <rPr>
        <sz val="10"/>
        <color theme="1"/>
        <rFont val="Arial"/>
        <charset val="134"/>
      </rPr>
      <t xml:space="preserve"> </t>
    </r>
    <r>
      <rPr>
        <sz val="10"/>
        <color theme="1"/>
        <rFont val="Arial"/>
        <charset val="134"/>
      </rPr>
      <t>igual</t>
    </r>
    <r>
      <rPr>
        <sz val="10"/>
        <color theme="1"/>
        <rFont val="Arial"/>
        <charset val="134"/>
      </rPr>
      <t xml:space="preserve"> </t>
    </r>
    <r>
      <rPr>
        <sz val="10"/>
        <color theme="1"/>
        <rFont val="Arial"/>
        <charset val="134"/>
      </rPr>
      <t>ou</t>
    </r>
    <r>
      <rPr>
        <sz val="10"/>
        <color theme="1"/>
        <rFont val="Arial"/>
        <charset val="134"/>
      </rPr>
      <t xml:space="preserve"> </t>
    </r>
    <r>
      <rPr>
        <sz val="10"/>
        <color theme="1"/>
        <rFont val="Arial"/>
        <charset val="134"/>
      </rPr>
      <t>maior</t>
    </r>
    <r>
      <rPr>
        <sz val="10"/>
        <color theme="1"/>
        <rFont val="Arial"/>
        <charset val="134"/>
      </rPr>
      <t xml:space="preserve"> </t>
    </r>
    <r>
      <rPr>
        <sz val="10"/>
        <color theme="1"/>
        <rFont val="Arial"/>
        <charset val="134"/>
      </rPr>
      <t>que</t>
    </r>
    <r>
      <rPr>
        <sz val="10"/>
        <color theme="1"/>
        <rFont val="Arial"/>
        <charset val="134"/>
      </rPr>
      <t xml:space="preserve"> </t>
    </r>
    <r>
      <rPr>
        <sz val="10"/>
        <color theme="1"/>
        <rFont val="Arial"/>
        <charset val="134"/>
      </rPr>
      <t>90</t>
    </r>
    <r>
      <rPr>
        <sz val="10"/>
        <color theme="1"/>
        <rFont val="Arial"/>
        <charset val="134"/>
      </rPr>
      <t xml:space="preserve"> </t>
    </r>
    <r>
      <rPr>
        <sz val="10"/>
        <color theme="1"/>
        <rFont val="Arial"/>
        <charset val="134"/>
      </rPr>
      <t>n/m;</t>
    </r>
    <r>
      <rPr>
        <sz val="10"/>
        <color theme="1"/>
        <rFont val="Arial"/>
        <charset val="134"/>
      </rPr>
      <t xml:space="preserve"> </t>
    </r>
    <r>
      <rPr>
        <sz val="10"/>
        <color theme="1"/>
        <rFont val="Arial"/>
        <charset val="134"/>
      </rPr>
      <t>embalagem</t>
    </r>
    <r>
      <rPr>
        <sz val="10"/>
        <color theme="1"/>
        <rFont val="Arial"/>
        <charset val="134"/>
      </rPr>
      <t xml:space="preserve"> </t>
    </r>
    <r>
      <rPr>
        <sz val="10"/>
        <color theme="1"/>
        <rFont val="Arial"/>
        <charset val="134"/>
      </rPr>
      <t>com boa visibilidade do produto;fardo com 64 rolos (16 embalagens com 7 rolos cada)</t>
    </r>
  </si>
  <si>
    <t>fardo</t>
  </si>
  <si>
    <r>
      <rPr>
        <sz val="10"/>
        <color theme="1"/>
        <rFont val="Arial"/>
        <charset val="134"/>
      </rPr>
      <t>Papel toalha interfolhado branco de 1° qualidade extraluxo, 2 dobra, dimensões: 23cm x 22cm, com tolerância de 2 cm para mais ou para menos nas dimensões,</t>
    </r>
    <r>
      <rPr>
        <sz val="10"/>
        <color theme="1"/>
        <rFont val="Arial"/>
        <charset val="134"/>
      </rPr>
      <t xml:space="preserve"> </t>
    </r>
    <r>
      <rPr>
        <sz val="10"/>
        <color theme="1"/>
        <rFont val="Arial"/>
        <charset val="134"/>
      </rPr>
      <t>interfolhada,</t>
    </r>
    <r>
      <rPr>
        <sz val="10"/>
        <color theme="1"/>
        <rFont val="Arial"/>
        <charset val="134"/>
      </rPr>
      <t xml:space="preserve"> </t>
    </r>
    <r>
      <rPr>
        <sz val="10"/>
        <color theme="1"/>
        <rFont val="Arial"/>
        <charset val="134"/>
      </rPr>
      <t>uso</t>
    </r>
    <r>
      <rPr>
        <sz val="10"/>
        <color theme="1"/>
        <rFont val="Arial"/>
        <charset val="134"/>
      </rPr>
      <t xml:space="preserve"> </t>
    </r>
    <r>
      <rPr>
        <sz val="10"/>
        <color theme="1"/>
        <rFont val="Arial"/>
        <charset val="134"/>
      </rPr>
      <t>em</t>
    </r>
    <r>
      <rPr>
        <sz val="10"/>
        <color theme="1"/>
        <rFont val="Arial"/>
        <charset val="134"/>
      </rPr>
      <t xml:space="preserve"> </t>
    </r>
    <r>
      <rPr>
        <sz val="10"/>
        <color theme="1"/>
        <rFont val="Arial"/>
        <charset val="134"/>
      </rPr>
      <t>toaletes.,</t>
    </r>
    <r>
      <rPr>
        <sz val="10"/>
        <color theme="1"/>
        <rFont val="Arial"/>
        <charset val="134"/>
      </rPr>
      <t xml:space="preserve"> </t>
    </r>
    <r>
      <rPr>
        <sz val="10"/>
        <color theme="1"/>
        <rFont val="Arial"/>
        <charset val="134"/>
      </rPr>
      <t>fardo</t>
    </r>
    <r>
      <rPr>
        <sz val="10"/>
        <color theme="1"/>
        <rFont val="Arial"/>
        <charset val="134"/>
      </rPr>
      <t xml:space="preserve"> </t>
    </r>
    <r>
      <rPr>
        <sz val="10"/>
        <color theme="1"/>
        <rFont val="Arial"/>
        <charset val="134"/>
      </rPr>
      <t>c/</t>
    </r>
    <r>
      <rPr>
        <sz val="10"/>
        <color theme="1"/>
        <rFont val="Arial"/>
        <charset val="134"/>
      </rPr>
      <t xml:space="preserve"> </t>
    </r>
    <r>
      <rPr>
        <sz val="10"/>
        <color theme="1"/>
        <rFont val="Arial"/>
        <charset val="134"/>
      </rPr>
      <t>1.000 folhas.</t>
    </r>
  </si>
  <si>
    <t>Fardo</t>
  </si>
  <si>
    <r>
      <rPr>
        <sz val="10"/>
        <color theme="1"/>
        <rFont val="Arial"/>
        <charset val="134"/>
      </rPr>
      <t>Pá de lixo de alumínio.Pá coletora lixo, material coletor alumínio,</t>
    </r>
    <r>
      <rPr>
        <sz val="10"/>
        <color theme="1"/>
        <rFont val="Arial"/>
        <charset val="134"/>
      </rPr>
      <t xml:space="preserve"> </t>
    </r>
    <r>
      <rPr>
        <sz val="10"/>
        <color theme="1"/>
        <rFont val="Arial"/>
        <charset val="134"/>
      </rPr>
      <t>material</t>
    </r>
    <r>
      <rPr>
        <sz val="10"/>
        <color theme="1"/>
        <rFont val="Arial"/>
        <charset val="134"/>
      </rPr>
      <t xml:space="preserve"> </t>
    </r>
    <r>
      <rPr>
        <sz val="10"/>
        <color theme="1"/>
        <rFont val="Arial"/>
        <charset val="134"/>
      </rPr>
      <t>cabo</t>
    </r>
    <r>
      <rPr>
        <sz val="10"/>
        <color theme="1"/>
        <rFont val="Arial"/>
        <charset val="134"/>
      </rPr>
      <t xml:space="preserve"> </t>
    </r>
    <r>
      <rPr>
        <sz val="10"/>
        <color theme="1"/>
        <rFont val="Arial"/>
        <charset val="134"/>
      </rPr>
      <t>madeira</t>
    </r>
    <r>
      <rPr>
        <sz val="10"/>
        <color theme="1"/>
        <rFont val="Arial"/>
        <charset val="134"/>
      </rPr>
      <t xml:space="preserve"> </t>
    </r>
    <r>
      <rPr>
        <sz val="10"/>
        <color theme="1"/>
        <rFont val="Arial"/>
        <charset val="134"/>
      </rPr>
      <t>plastificada,</t>
    </r>
    <r>
      <rPr>
        <sz val="10"/>
        <color theme="1"/>
        <rFont val="Arial"/>
        <charset val="134"/>
      </rPr>
      <t xml:space="preserve"> </t>
    </r>
    <r>
      <rPr>
        <sz val="10"/>
        <color theme="1"/>
        <rFont val="Arial"/>
        <charset val="134"/>
      </rPr>
      <t>comprimento cabo de 80 cm, comprimento 20 cm.</t>
    </r>
  </si>
  <si>
    <r>
      <rPr>
        <sz val="10"/>
        <color theme="1"/>
        <rFont val="Arial"/>
        <charset val="134"/>
      </rPr>
      <t>Rodo</t>
    </r>
    <r>
      <rPr>
        <sz val="10"/>
        <color theme="1"/>
        <rFont val="Arial"/>
        <charset val="134"/>
      </rPr>
      <t xml:space="preserve"> </t>
    </r>
    <r>
      <rPr>
        <sz val="10"/>
        <color theme="1"/>
        <rFont val="Arial"/>
        <charset val="134"/>
      </rPr>
      <t>plástico</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piso,</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perfil</t>
    </r>
    <r>
      <rPr>
        <sz val="10"/>
        <color theme="1"/>
        <rFont val="Arial"/>
        <charset val="134"/>
      </rPr>
      <t xml:space="preserve"> </t>
    </r>
    <r>
      <rPr>
        <sz val="10"/>
        <color theme="1"/>
        <rFont val="Arial"/>
        <charset val="134"/>
      </rPr>
      <t>duplo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borracha porosa, 40 cm, com cabo rosqueável revestido em plástico.</t>
    </r>
  </si>
  <si>
    <r>
      <rPr>
        <sz val="10"/>
        <color theme="1"/>
        <rFont val="Arial"/>
        <charset val="134"/>
      </rPr>
      <t>Rodo</t>
    </r>
    <r>
      <rPr>
        <sz val="10"/>
        <color theme="1"/>
        <rFont val="Arial"/>
        <charset val="134"/>
      </rPr>
      <t xml:space="preserve"> </t>
    </r>
    <r>
      <rPr>
        <sz val="10"/>
        <color theme="1"/>
        <rFont val="Arial"/>
        <charset val="134"/>
      </rPr>
      <t>plástico</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piso,</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perfil</t>
    </r>
    <r>
      <rPr>
        <sz val="10"/>
        <color theme="1"/>
        <rFont val="Arial"/>
        <charset val="134"/>
      </rPr>
      <t xml:space="preserve"> </t>
    </r>
    <r>
      <rPr>
        <sz val="10"/>
        <color theme="1"/>
        <rFont val="Arial"/>
        <charset val="134"/>
      </rPr>
      <t>duplo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borracha porosa, 60 cm, com cabo rosqueável revestido em plástico.</t>
    </r>
  </si>
  <si>
    <r>
      <rPr>
        <sz val="10"/>
        <color theme="1"/>
        <rFont val="Arial"/>
        <charset val="134"/>
      </rPr>
      <t>Rolo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Espuma</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Garfo</t>
    </r>
    <r>
      <rPr>
        <sz val="10"/>
        <color theme="1"/>
        <rFont val="Arial"/>
        <charset val="134"/>
      </rPr>
      <t xml:space="preserve"> </t>
    </r>
    <r>
      <rPr>
        <sz val="10"/>
        <color theme="1"/>
        <rFont val="Arial"/>
        <charset val="134"/>
      </rPr>
      <t>9cm</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aplicação</t>
    </r>
    <r>
      <rPr>
        <sz val="10"/>
        <color theme="1"/>
        <rFont val="Arial"/>
        <charset val="134"/>
      </rPr>
      <t xml:space="preserve"> </t>
    </r>
    <r>
      <rPr>
        <sz val="10"/>
        <color theme="1"/>
        <rFont val="Arial"/>
        <charset val="134"/>
      </rPr>
      <t>de verniz</t>
    </r>
  </si>
  <si>
    <t>Sabonete líquido cremoso perolado de de 1° qualidade (de odor agradável), com ph neutro concentrado . Dermatologicamente testado e aprovado.</t>
  </si>
  <si>
    <r>
      <rPr>
        <sz val="10"/>
        <color theme="1"/>
        <rFont val="Arial"/>
        <charset val="134"/>
      </rPr>
      <t>Sabão</t>
    </r>
    <r>
      <rPr>
        <sz val="10"/>
        <color theme="1"/>
        <rFont val="Arial"/>
        <charset val="134"/>
      </rPr>
      <t xml:space="preserve"> </t>
    </r>
    <r>
      <rPr>
        <sz val="10"/>
        <color theme="1"/>
        <rFont val="Arial"/>
        <charset val="134"/>
      </rPr>
      <t>em</t>
    </r>
    <r>
      <rPr>
        <sz val="10"/>
        <color theme="1"/>
        <rFont val="Arial"/>
        <charset val="134"/>
      </rPr>
      <t xml:space="preserve"> </t>
    </r>
    <r>
      <rPr>
        <sz val="10"/>
        <color theme="1"/>
        <rFont val="Arial"/>
        <charset val="134"/>
      </rPr>
      <t>pó,</t>
    </r>
    <r>
      <rPr>
        <sz val="10"/>
        <color theme="1"/>
        <rFont val="Arial"/>
        <charset val="134"/>
      </rPr>
      <t xml:space="preserve"> </t>
    </r>
    <r>
      <rPr>
        <sz val="10"/>
        <color theme="1"/>
        <rFont val="Arial"/>
        <charset val="134"/>
      </rPr>
      <t>lavar</t>
    </r>
    <r>
      <rPr>
        <sz val="10"/>
        <color theme="1"/>
        <rFont val="Arial"/>
        <charset val="134"/>
      </rPr>
      <t xml:space="preserve"> </t>
    </r>
    <r>
      <rPr>
        <sz val="10"/>
        <color theme="1"/>
        <rFont val="Arial"/>
        <charset val="134"/>
      </rPr>
      <t>roupas</t>
    </r>
    <r>
      <rPr>
        <sz val="10"/>
        <color theme="1"/>
        <rFont val="Arial"/>
        <charset val="134"/>
      </rPr>
      <t xml:space="preserve"> </t>
    </r>
    <r>
      <rPr>
        <sz val="10"/>
        <color theme="1"/>
        <rFont val="Arial"/>
        <charset val="134"/>
      </rPr>
      <t>e</t>
    </r>
    <r>
      <rPr>
        <sz val="10"/>
        <color theme="1"/>
        <rFont val="Arial"/>
        <charset val="134"/>
      </rPr>
      <t xml:space="preserve"> </t>
    </r>
    <r>
      <rPr>
        <sz val="10"/>
        <color theme="1"/>
        <rFont val="Arial"/>
        <charset val="134"/>
      </rPr>
      <t>limpeza</t>
    </r>
    <r>
      <rPr>
        <sz val="10"/>
        <color theme="1"/>
        <rFont val="Arial"/>
        <charset val="134"/>
      </rPr>
      <t xml:space="preserve"> </t>
    </r>
    <r>
      <rPr>
        <sz val="10"/>
        <color theme="1"/>
        <rFont val="Arial"/>
        <charset val="134"/>
      </rPr>
      <t>geral,</t>
    </r>
    <r>
      <rPr>
        <sz val="10"/>
        <color theme="1"/>
        <rFont val="Arial"/>
        <charset val="134"/>
      </rPr>
      <t xml:space="preserve"> </t>
    </r>
    <r>
      <rPr>
        <sz val="10"/>
        <color theme="1"/>
        <rFont val="Arial"/>
        <charset val="134"/>
      </rPr>
      <t>alvejante</t>
    </r>
    <r>
      <rPr>
        <sz val="10"/>
        <color theme="1"/>
        <rFont val="Arial"/>
        <charset val="134"/>
      </rPr>
      <t xml:space="preserve"> </t>
    </r>
    <r>
      <rPr>
        <sz val="10"/>
        <color theme="1"/>
        <rFont val="Arial"/>
        <charset val="134"/>
      </rPr>
      <t>e amaciante, campestre. Caixa ou Refil de 500kg.</t>
    </r>
  </si>
  <si>
    <r>
      <rPr>
        <sz val="10"/>
        <color theme="1"/>
        <rFont val="Arial"/>
        <charset val="134"/>
      </rPr>
      <t>Sabão</t>
    </r>
    <r>
      <rPr>
        <sz val="10"/>
        <color theme="1"/>
        <rFont val="Arial"/>
        <charset val="134"/>
      </rPr>
      <t xml:space="preserve"> </t>
    </r>
    <r>
      <rPr>
        <sz val="10"/>
        <color theme="1"/>
        <rFont val="Arial"/>
        <charset val="134"/>
      </rPr>
      <t>Barra;</t>
    </r>
    <r>
      <rPr>
        <sz val="10"/>
        <color theme="1"/>
        <rFont val="Arial"/>
        <charset val="134"/>
      </rPr>
      <t xml:space="preserve"> </t>
    </r>
    <r>
      <rPr>
        <sz val="10"/>
        <color theme="1"/>
        <rFont val="Arial"/>
        <charset val="134"/>
      </rPr>
      <t>composição</t>
    </r>
    <r>
      <rPr>
        <sz val="10"/>
        <color theme="1"/>
        <rFont val="Arial"/>
        <charset val="134"/>
      </rPr>
      <t xml:space="preserve"> </t>
    </r>
    <r>
      <rPr>
        <sz val="10"/>
        <color theme="1"/>
        <rFont val="Arial"/>
        <charset val="134"/>
      </rPr>
      <t>básica</t>
    </r>
    <r>
      <rPr>
        <sz val="10"/>
        <color theme="1"/>
        <rFont val="Arial"/>
        <charset val="134"/>
      </rPr>
      <t xml:space="preserve"> </t>
    </r>
    <r>
      <rPr>
        <sz val="10"/>
        <color theme="1"/>
        <rFont val="Arial"/>
        <charset val="134"/>
      </rPr>
      <t>sal</t>
    </r>
    <r>
      <rPr>
        <sz val="10"/>
        <color theme="1"/>
        <rFont val="Arial"/>
        <charset val="134"/>
      </rPr>
      <t xml:space="preserve"> </t>
    </r>
    <r>
      <rPr>
        <sz val="10"/>
        <color theme="1"/>
        <rFont val="Arial"/>
        <charset val="134"/>
      </rPr>
      <t>inorgânico,</t>
    </r>
    <r>
      <rPr>
        <sz val="10"/>
        <color theme="1"/>
        <rFont val="Arial"/>
        <charset val="134"/>
      </rPr>
      <t xml:space="preserve"> </t>
    </r>
    <r>
      <rPr>
        <sz val="10"/>
        <color theme="1"/>
        <rFont val="Arial"/>
        <charset val="134"/>
      </rPr>
      <t>água coadjuvante, emoliente e pigmento, tipo neutro, características</t>
    </r>
    <r>
      <rPr>
        <sz val="10"/>
        <color theme="1"/>
        <rFont val="Arial"/>
        <charset val="134"/>
      </rPr>
      <t xml:space="preserve"> </t>
    </r>
    <r>
      <rPr>
        <sz val="10"/>
        <color theme="1"/>
        <rFont val="Arial"/>
        <charset val="134"/>
      </rPr>
      <t>adicionais</t>
    </r>
    <r>
      <rPr>
        <sz val="10"/>
        <color theme="1"/>
        <rFont val="Arial"/>
        <charset val="134"/>
      </rPr>
      <t xml:space="preserve"> </t>
    </r>
    <r>
      <rPr>
        <sz val="10"/>
        <color theme="1"/>
        <rFont val="Arial"/>
        <charset val="134"/>
      </rPr>
      <t>sem</t>
    </r>
    <r>
      <rPr>
        <sz val="10"/>
        <color theme="1"/>
        <rFont val="Arial"/>
        <charset val="134"/>
      </rPr>
      <t xml:space="preserve"> </t>
    </r>
    <r>
      <rPr>
        <sz val="10"/>
        <color theme="1"/>
        <rFont val="Arial"/>
        <charset val="134"/>
      </rPr>
      <t>perfume.</t>
    </r>
    <r>
      <rPr>
        <sz val="10"/>
        <color theme="1"/>
        <rFont val="Arial"/>
        <charset val="134"/>
      </rPr>
      <t xml:space="preserve"> </t>
    </r>
    <r>
      <rPr>
        <sz val="10"/>
        <color theme="1"/>
        <rFont val="Arial"/>
        <charset val="134"/>
      </rPr>
      <t>pacote</t>
    </r>
    <r>
      <rPr>
        <sz val="10"/>
        <color theme="1"/>
        <rFont val="Arial"/>
        <charset val="134"/>
      </rPr>
      <t xml:space="preserve"> </t>
    </r>
    <r>
      <rPr>
        <sz val="10"/>
        <color theme="1"/>
        <rFont val="Arial"/>
        <charset val="134"/>
      </rPr>
      <t>c/</t>
    </r>
    <r>
      <rPr>
        <sz val="10"/>
        <color theme="1"/>
        <rFont val="Arial"/>
        <charset val="134"/>
      </rPr>
      <t xml:space="preserve"> </t>
    </r>
    <r>
      <rPr>
        <sz val="10"/>
        <color theme="1"/>
        <rFont val="Arial"/>
        <charset val="134"/>
      </rPr>
      <t>5</t>
    </r>
    <r>
      <rPr>
        <sz val="10"/>
        <color theme="1"/>
        <rFont val="Arial"/>
        <charset val="134"/>
      </rPr>
      <t xml:space="preserve"> </t>
    </r>
    <r>
      <rPr>
        <sz val="10"/>
        <color theme="1"/>
        <rFont val="Arial"/>
        <charset val="134"/>
      </rPr>
      <t>und</t>
    </r>
  </si>
  <si>
    <r>
      <rPr>
        <sz val="10"/>
        <color theme="1"/>
        <rFont val="Arial"/>
        <charset val="134"/>
      </rPr>
      <t>Saco para lixo de 100 litros cada fardo com 100 unidades,resistente</t>
    </r>
    <r>
      <rPr>
        <sz val="10"/>
        <color theme="1"/>
        <rFont val="Arial"/>
        <charset val="134"/>
      </rPr>
      <t xml:space="preserve"> </t>
    </r>
    <r>
      <rPr>
        <sz val="10"/>
        <color theme="1"/>
        <rFont val="Arial"/>
        <charset val="134"/>
      </rPr>
      <t>ao</t>
    </r>
    <r>
      <rPr>
        <sz val="10"/>
        <color theme="1"/>
        <rFont val="Arial"/>
        <charset val="134"/>
      </rPr>
      <t xml:space="preserve"> </t>
    </r>
    <r>
      <rPr>
        <sz val="10"/>
        <color theme="1"/>
        <rFont val="Arial"/>
        <charset val="134"/>
      </rPr>
      <t>peso</t>
    </r>
    <r>
      <rPr>
        <sz val="10"/>
        <color theme="1"/>
        <rFont val="Arial"/>
        <charset val="134"/>
      </rPr>
      <t xml:space="preserve"> </t>
    </r>
    <r>
      <rPr>
        <sz val="10"/>
        <color theme="1"/>
        <rFont val="Arial"/>
        <charset val="134"/>
      </rPr>
      <t>mínimo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5kg,</t>
    </r>
    <r>
      <rPr>
        <sz val="10"/>
        <color theme="1"/>
        <rFont val="Arial"/>
        <charset val="134"/>
      </rPr>
      <t xml:space="preserve"> </t>
    </r>
    <r>
      <rPr>
        <sz val="10"/>
        <color theme="1"/>
        <rFont val="Arial"/>
        <charset val="134"/>
      </rPr>
      <t>cor</t>
    </r>
    <r>
      <rPr>
        <sz val="10"/>
        <color theme="1"/>
        <rFont val="Arial"/>
        <charset val="134"/>
      </rPr>
      <t xml:space="preserve"> </t>
    </r>
    <r>
      <rPr>
        <sz val="10"/>
        <color theme="1"/>
        <rFont val="Arial"/>
        <charset val="134"/>
      </rPr>
      <t>preta.</t>
    </r>
  </si>
  <si>
    <r>
      <rPr>
        <sz val="10"/>
        <color theme="1"/>
        <rFont val="Arial"/>
        <charset val="134"/>
      </rPr>
      <t>Saco</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lixo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60</t>
    </r>
    <r>
      <rPr>
        <sz val="10"/>
        <color theme="1"/>
        <rFont val="Arial"/>
        <charset val="134"/>
      </rPr>
      <t xml:space="preserve"> </t>
    </r>
    <r>
      <rPr>
        <sz val="10"/>
        <color theme="1"/>
        <rFont val="Arial"/>
        <charset val="134"/>
      </rPr>
      <t>litros,</t>
    </r>
    <r>
      <rPr>
        <sz val="10"/>
        <color theme="1"/>
        <rFont val="Arial"/>
        <charset val="134"/>
      </rPr>
      <t xml:space="preserve"> </t>
    </r>
    <r>
      <rPr>
        <sz val="10"/>
        <color theme="1"/>
        <rFont val="Arial"/>
        <charset val="134"/>
      </rPr>
      <t>resistente,</t>
    </r>
    <r>
      <rPr>
        <sz val="10"/>
        <color theme="1"/>
        <rFont val="Arial"/>
        <charset val="134"/>
      </rPr>
      <t xml:space="preserve"> </t>
    </r>
    <r>
      <rPr>
        <sz val="10"/>
        <color theme="1"/>
        <rFont val="Arial"/>
        <charset val="134"/>
      </rPr>
      <t>cada</t>
    </r>
    <r>
      <rPr>
        <sz val="10"/>
        <color theme="1"/>
        <rFont val="Arial"/>
        <charset val="134"/>
      </rPr>
      <t xml:space="preserve"> </t>
    </r>
    <r>
      <rPr>
        <sz val="10"/>
        <color theme="1"/>
        <rFont val="Arial"/>
        <charset val="134"/>
      </rPr>
      <t>fardo</t>
    </r>
    <r>
      <rPr>
        <sz val="10"/>
        <color theme="1"/>
        <rFont val="Arial"/>
        <charset val="134"/>
      </rPr>
      <t xml:space="preserve"> </t>
    </r>
    <r>
      <rPr>
        <sz val="10"/>
        <color theme="1"/>
        <rFont val="Arial"/>
        <charset val="134"/>
      </rPr>
      <t>com 100 unidades, cor preta.</t>
    </r>
  </si>
  <si>
    <r>
      <rPr>
        <sz val="10"/>
        <color theme="1"/>
        <rFont val="Arial"/>
        <charset val="134"/>
      </rPr>
      <t>Saco</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lixo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40</t>
    </r>
    <r>
      <rPr>
        <sz val="10"/>
        <color theme="1"/>
        <rFont val="Arial"/>
        <charset val="134"/>
      </rPr>
      <t xml:space="preserve"> </t>
    </r>
    <r>
      <rPr>
        <sz val="10"/>
        <color theme="1"/>
        <rFont val="Arial"/>
        <charset val="134"/>
      </rPr>
      <t>litros,</t>
    </r>
    <r>
      <rPr>
        <sz val="10"/>
        <color theme="1"/>
        <rFont val="Arial"/>
        <charset val="134"/>
      </rPr>
      <t xml:space="preserve"> </t>
    </r>
    <r>
      <rPr>
        <sz val="10"/>
        <color theme="1"/>
        <rFont val="Arial"/>
        <charset val="134"/>
      </rPr>
      <t>resistente,</t>
    </r>
    <r>
      <rPr>
        <sz val="10"/>
        <color theme="1"/>
        <rFont val="Arial"/>
        <charset val="134"/>
      </rPr>
      <t xml:space="preserve"> </t>
    </r>
    <r>
      <rPr>
        <sz val="10"/>
        <color theme="1"/>
        <rFont val="Arial"/>
        <charset val="134"/>
      </rPr>
      <t>cada</t>
    </r>
    <r>
      <rPr>
        <sz val="10"/>
        <color theme="1"/>
        <rFont val="Arial"/>
        <charset val="134"/>
      </rPr>
      <t xml:space="preserve"> </t>
    </r>
    <r>
      <rPr>
        <sz val="10"/>
        <color theme="1"/>
        <rFont val="Arial"/>
        <charset val="134"/>
      </rPr>
      <t>fardo</t>
    </r>
    <r>
      <rPr>
        <sz val="10"/>
        <color theme="1"/>
        <rFont val="Arial"/>
        <charset val="134"/>
      </rPr>
      <t xml:space="preserve"> </t>
    </r>
    <r>
      <rPr>
        <sz val="10"/>
        <color theme="1"/>
        <rFont val="Arial"/>
        <charset val="134"/>
      </rPr>
      <t>com 100 unidades, cor preta.</t>
    </r>
  </si>
  <si>
    <r>
      <rPr>
        <sz val="10"/>
        <color theme="1"/>
        <rFont val="Arial"/>
        <charset val="134"/>
      </rPr>
      <t>Saco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pano</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limpeza</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piso</t>
    </r>
    <r>
      <rPr>
        <sz val="10"/>
        <color theme="1"/>
        <rFont val="Arial"/>
        <charset val="134"/>
      </rPr>
      <t xml:space="preserve"> </t>
    </r>
    <r>
      <rPr>
        <sz val="10"/>
        <color theme="1"/>
        <rFont val="Arial"/>
        <charset val="134"/>
      </rPr>
      <t>na</t>
    </r>
    <r>
      <rPr>
        <sz val="10"/>
        <color theme="1"/>
        <rFont val="Arial"/>
        <charset val="134"/>
      </rPr>
      <t xml:space="preserve"> </t>
    </r>
    <r>
      <rPr>
        <sz val="10"/>
        <color theme="1"/>
        <rFont val="Arial"/>
        <charset val="134"/>
      </rPr>
      <t>cor</t>
    </r>
    <r>
      <rPr>
        <sz val="10"/>
        <color theme="1"/>
        <rFont val="Arial"/>
        <charset val="134"/>
      </rPr>
      <t xml:space="preserve"> </t>
    </r>
    <r>
      <rPr>
        <sz val="10"/>
        <color theme="1"/>
        <rFont val="Arial"/>
        <charset val="134"/>
      </rPr>
      <t>branca, material</t>
    </r>
    <r>
      <rPr>
        <sz val="10"/>
        <color theme="1"/>
        <rFont val="Arial"/>
        <charset val="134"/>
      </rPr>
      <t xml:space="preserve"> </t>
    </r>
    <r>
      <rPr>
        <sz val="10"/>
        <color theme="1"/>
        <rFont val="Arial"/>
        <charset val="134"/>
      </rPr>
      <t>100%</t>
    </r>
    <r>
      <rPr>
        <sz val="10"/>
        <color theme="1"/>
        <rFont val="Arial"/>
        <charset val="134"/>
      </rPr>
      <t xml:space="preserve"> </t>
    </r>
    <r>
      <rPr>
        <sz val="10"/>
        <color theme="1"/>
        <rFont val="Arial"/>
        <charset val="134"/>
      </rPr>
      <t>algodão,</t>
    </r>
    <r>
      <rPr>
        <sz val="10"/>
        <color theme="1"/>
        <rFont val="Arial"/>
        <charset val="134"/>
      </rPr>
      <t xml:space="preserve"> </t>
    </r>
    <r>
      <rPr>
        <sz val="10"/>
        <color theme="1"/>
        <rFont val="Arial"/>
        <charset val="134"/>
      </rPr>
      <t>comprimento</t>
    </r>
    <r>
      <rPr>
        <sz val="10"/>
        <color theme="1"/>
        <rFont val="Arial"/>
        <charset val="134"/>
      </rPr>
      <t xml:space="preserve"> </t>
    </r>
    <r>
      <rPr>
        <sz val="10"/>
        <color theme="1"/>
        <rFont val="Arial"/>
        <charset val="134"/>
      </rPr>
      <t>minimo</t>
    </r>
    <r>
      <rPr>
        <sz val="10"/>
        <color theme="1"/>
        <rFont val="Arial"/>
        <charset val="134"/>
      </rPr>
      <t xml:space="preserve"> </t>
    </r>
    <r>
      <rPr>
        <sz val="10"/>
        <color theme="1"/>
        <rFont val="Arial"/>
        <charset val="134"/>
      </rPr>
      <t>70cm, largura 50cm.</t>
    </r>
  </si>
  <si>
    <t>Soda caústica na forma de escamas brancas e com concentração de hidróxido de sódio em peso. Concentração: 68%-70%. Embalagem de 1 l</t>
  </si>
  <si>
    <t>Vassoura, material cerdas pêlo sintético de no mínimo 7 cm, com 40 cm de largura, cabo em madeira roscado de no mínimo 1,20m, material cepa madeira - Modelo Oriental ou similar</t>
  </si>
  <si>
    <t>Vassoura, material cerdas pêlo sintético de no mínimo 7 cm, com 60 cm de largura, cabo em madeira roscado de no mínimo 1,20m, material cepa madeira - Modelo Oriental ou similar</t>
  </si>
  <si>
    <t>Vassoura de piaçava, tamanho médio 28 cm, com cabo roqueável resistente de madeira plastificado - - Modelo Oriental ou similar</t>
  </si>
  <si>
    <r>
      <rPr>
        <sz val="10"/>
        <color theme="1"/>
        <rFont val="Arial"/>
        <charset val="134"/>
      </rPr>
      <t>Vassoura</t>
    </r>
    <r>
      <rPr>
        <sz val="10"/>
        <color theme="1"/>
        <rFont val="Arial"/>
        <charset val="134"/>
      </rPr>
      <t xml:space="preserve"> </t>
    </r>
    <r>
      <rPr>
        <sz val="10"/>
        <color theme="1"/>
        <rFont val="Arial"/>
        <charset val="134"/>
      </rPr>
      <t>limpa</t>
    </r>
    <r>
      <rPr>
        <sz val="10"/>
        <color theme="1"/>
        <rFont val="Arial"/>
        <charset val="134"/>
      </rPr>
      <t xml:space="preserve"> </t>
    </r>
    <r>
      <rPr>
        <sz val="10"/>
        <color theme="1"/>
        <rFont val="Arial"/>
        <charset val="134"/>
      </rPr>
      <t>teto</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cabo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madeira,</t>
    </r>
    <r>
      <rPr>
        <sz val="10"/>
        <color theme="1"/>
        <rFont val="Arial"/>
        <charset val="134"/>
      </rPr>
      <t xml:space="preserve"> </t>
    </r>
    <r>
      <rPr>
        <sz val="10"/>
        <color theme="1"/>
        <rFont val="Arial"/>
        <charset val="134"/>
      </rPr>
      <t>material cerdas palha, material cepa madeira, comprimento mínimo</t>
    </r>
    <r>
      <rPr>
        <sz val="10"/>
        <color theme="1"/>
        <rFont val="Arial"/>
        <charset val="134"/>
      </rPr>
      <t xml:space="preserve"> </t>
    </r>
    <r>
      <rPr>
        <sz val="10"/>
        <color theme="1"/>
        <rFont val="Arial"/>
        <charset val="134"/>
      </rPr>
      <t>da</t>
    </r>
    <r>
      <rPr>
        <sz val="10"/>
        <color theme="1"/>
        <rFont val="Arial"/>
        <charset val="134"/>
      </rPr>
      <t xml:space="preserve"> </t>
    </r>
    <r>
      <rPr>
        <sz val="10"/>
        <color theme="1"/>
        <rFont val="Arial"/>
        <charset val="134"/>
      </rPr>
      <t>cepa</t>
    </r>
    <r>
      <rPr>
        <sz val="10"/>
        <color theme="1"/>
        <rFont val="Arial"/>
        <charset val="134"/>
      </rPr>
      <t xml:space="preserve"> </t>
    </r>
    <r>
      <rPr>
        <sz val="10"/>
        <color theme="1"/>
        <rFont val="Arial"/>
        <charset val="134"/>
      </rPr>
      <t>15cm,</t>
    </r>
    <r>
      <rPr>
        <sz val="10"/>
        <color theme="1"/>
        <rFont val="Arial"/>
        <charset val="134"/>
      </rPr>
      <t xml:space="preserve"> </t>
    </r>
    <r>
      <rPr>
        <sz val="10"/>
        <color theme="1"/>
        <rFont val="Arial"/>
        <charset val="134"/>
      </rPr>
      <t>características</t>
    </r>
    <r>
      <rPr>
        <sz val="10"/>
        <color theme="1"/>
        <rFont val="Arial"/>
        <charset val="134"/>
      </rPr>
      <t xml:space="preserve"> </t>
    </r>
    <r>
      <rPr>
        <sz val="10"/>
        <color theme="1"/>
        <rFont val="Arial"/>
        <charset val="134"/>
      </rPr>
      <t>adicionais</t>
    </r>
    <r>
      <rPr>
        <sz val="10"/>
        <color theme="1"/>
        <rFont val="Arial"/>
        <charset val="134"/>
      </rPr>
      <t xml:space="preserve"> </t>
    </r>
    <r>
      <rPr>
        <sz val="10"/>
        <color theme="1"/>
        <rFont val="Arial"/>
        <charset val="134"/>
      </rPr>
      <t>com cabo madeira de 2 m, largura cepa 15cm</t>
    </r>
  </si>
  <si>
    <t>Vassoura Nylon - - Modelo Oriental ou similar</t>
  </si>
  <si>
    <r>
      <rPr>
        <sz val="10"/>
        <color theme="1"/>
        <rFont val="Arial"/>
        <charset val="134"/>
      </rPr>
      <t>Vassourinha</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limpar</t>
    </r>
    <r>
      <rPr>
        <sz val="10"/>
        <color theme="1"/>
        <rFont val="Arial"/>
        <charset val="134"/>
      </rPr>
      <t xml:space="preserve"> </t>
    </r>
    <r>
      <rPr>
        <sz val="10"/>
        <color theme="1"/>
        <rFont val="Arial"/>
        <charset val="134"/>
      </rPr>
      <t>vaso</t>
    </r>
    <r>
      <rPr>
        <sz val="10"/>
        <color theme="1"/>
        <rFont val="Arial"/>
        <charset val="134"/>
      </rPr>
      <t xml:space="preserve"> </t>
    </r>
    <r>
      <rPr>
        <sz val="10"/>
        <color theme="1"/>
        <rFont val="Arial"/>
        <charset val="134"/>
      </rPr>
      <t>-</t>
    </r>
    <r>
      <rPr>
        <sz val="10"/>
        <color theme="1"/>
        <rFont val="Arial"/>
        <charset val="134"/>
      </rPr>
      <t xml:space="preserve"> </t>
    </r>
    <r>
      <rPr>
        <sz val="10"/>
        <color theme="1"/>
        <rFont val="Arial"/>
        <charset val="134"/>
      </rPr>
      <t>-</t>
    </r>
    <r>
      <rPr>
        <sz val="10"/>
        <color theme="1"/>
        <rFont val="Arial"/>
        <charset val="134"/>
      </rPr>
      <t xml:space="preserve"> </t>
    </r>
    <r>
      <rPr>
        <sz val="10"/>
        <color theme="1"/>
        <rFont val="Arial"/>
        <charset val="134"/>
      </rPr>
      <t>cado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plástico, alumínio ou metal, exceto madeira</t>
    </r>
  </si>
  <si>
    <r>
      <rPr>
        <sz val="10"/>
        <color theme="1"/>
        <rFont val="Arial"/>
        <charset val="134"/>
      </rPr>
      <t>Verniz</t>
    </r>
    <r>
      <rPr>
        <sz val="10"/>
        <color theme="1"/>
        <rFont val="Arial"/>
        <charset val="134"/>
      </rPr>
      <t xml:space="preserve"> </t>
    </r>
    <r>
      <rPr>
        <sz val="10"/>
        <color theme="1"/>
        <rFont val="Arial"/>
        <charset val="134"/>
      </rPr>
      <t>com</t>
    </r>
    <r>
      <rPr>
        <sz val="10"/>
        <color theme="1"/>
        <rFont val="Arial"/>
        <charset val="134"/>
      </rPr>
      <t xml:space="preserve"> </t>
    </r>
    <r>
      <rPr>
        <sz val="10"/>
        <color theme="1"/>
        <rFont val="Arial"/>
        <charset val="134"/>
      </rPr>
      <t>Catalizador</t>
    </r>
    <r>
      <rPr>
        <sz val="10"/>
        <color theme="1"/>
        <rFont val="Arial"/>
        <charset val="134"/>
      </rPr>
      <t xml:space="preserve"> </t>
    </r>
    <r>
      <rPr>
        <sz val="10"/>
        <color theme="1"/>
        <rFont val="Arial"/>
        <charset val="134"/>
      </rPr>
      <t>para</t>
    </r>
    <r>
      <rPr>
        <sz val="10"/>
        <color theme="1"/>
        <rFont val="Arial"/>
        <charset val="134"/>
      </rPr>
      <t xml:space="preserve"> </t>
    </r>
    <r>
      <rPr>
        <sz val="10"/>
        <color theme="1"/>
        <rFont val="Arial"/>
        <charset val="134"/>
      </rPr>
      <t>piso</t>
    </r>
    <r>
      <rPr>
        <sz val="10"/>
        <color theme="1"/>
        <rFont val="Arial"/>
        <charset val="134"/>
      </rPr>
      <t xml:space="preserve"> </t>
    </r>
    <r>
      <rPr>
        <sz val="10"/>
        <color theme="1"/>
        <rFont val="Arial"/>
        <charset val="134"/>
      </rPr>
      <t>de</t>
    </r>
    <r>
      <rPr>
        <sz val="10"/>
        <color theme="1"/>
        <rFont val="Arial"/>
        <charset val="134"/>
      </rPr>
      <t xml:space="preserve"> </t>
    </r>
    <r>
      <rPr>
        <sz val="10"/>
        <color theme="1"/>
        <rFont val="Arial"/>
        <charset val="134"/>
      </rPr>
      <t>madeira.</t>
    </r>
    <r>
      <rPr>
        <sz val="10"/>
        <color theme="1"/>
        <rFont val="Arial"/>
        <charset val="134"/>
      </rPr>
      <t xml:space="preserve"> </t>
    </r>
    <r>
      <rPr>
        <sz val="10"/>
        <color theme="1"/>
        <rFont val="Arial"/>
        <charset val="134"/>
      </rPr>
      <t>balde</t>
    </r>
    <r>
      <rPr>
        <sz val="10"/>
        <color theme="1"/>
        <rFont val="Arial"/>
        <charset val="134"/>
      </rPr>
      <t xml:space="preserve"> </t>
    </r>
    <r>
      <rPr>
        <sz val="10"/>
        <color theme="1"/>
        <rFont val="Arial"/>
        <charset val="134"/>
      </rPr>
      <t>de 900ml</t>
    </r>
  </si>
  <si>
    <t>QUADRO RESUMO DA PROPOSTA</t>
  </si>
  <si>
    <t>Nº item</t>
  </si>
  <si>
    <t>Descrição do posto</t>
  </si>
  <si>
    <t>Valor do Posto</t>
  </si>
  <si>
    <t>Quantidade de Postos</t>
  </si>
  <si>
    <t>SUBTOTAL</t>
  </si>
  <si>
    <t>Agente de Limpeza</t>
  </si>
  <si>
    <t>Agente de Limpeza - com insalubridade</t>
  </si>
  <si>
    <t>Fornecimento dos materiais necessários para execução do serviço (valor mensal)</t>
  </si>
  <si>
    <t>Valor Mensal da Proposta</t>
  </si>
  <si>
    <t>Valor Anual da Proposta</t>
  </si>
  <si>
    <t>EMESERV EMPREENDIMENTOS DE LIMPEZA EIRELI</t>
  </si>
  <si>
    <t>22.701.439/0001-84</t>
  </si>
  <si>
    <t>90032/2024</t>
  </si>
  <si>
    <t>RESUMO DOS SERVIÇOS</t>
  </si>
  <si>
    <t>DESCRIÇÃO</t>
  </si>
  <si>
    <t>LOCAL DOS SERVIÇOS</t>
  </si>
  <si>
    <t>QUANTIDADE DE POSTOS A CONTRATAR</t>
  </si>
  <si>
    <t>VALOR MENSAL (R$)</t>
  </si>
  <si>
    <t>VALOR TOTAL GLOBAL</t>
  </si>
  <si>
    <r>
      <t xml:space="preserve">DECLARAMOS:
</t>
    </r>
    <r>
      <rPr>
        <sz val="11"/>
        <rFont val="Tahoma"/>
        <family val="2"/>
      </rPr>
      <t>- Que não possui empregados executando trabalho degradante ou forçado, observando o disposto nos incisos III e IV do art. 1° e no inciso III do art. 5° da Constituição Federal;                                                                                                                                                                                                                                          - Que não empregamos menor de 18 anos em trabalho noturno, perigoso ou insalubre e não emprega menor de 16 anos, salvo menor, a partir de 14 anos, na condição de aprendiz, nos termos do artigo 7°, XXXIII, da Constituição;
- Que no valor ofertado estar inclusa todas as despesas diretas e indiretas necessárias à execução dos serviços, tais como, as despesas com deslocamento, alimentação, hospedagem, contribuições, seguros, despesas com materiais e mão de obra, e qualquer outra incidência fiscal, trabalhista, previdenciária e demais encargos necessários a perfeita prestação dos serviços objeto do pregão em epigrafe;
- Que validade da proposta no mínimo de 60 (sessenta) dias;
- Que conhecemos as condições de pagamento  de acordo  com o previsto no instrumento convocatório;
- Que aceita e atende  todas as especificações do objeto e condições constantes neste  edital.
- Que cumpre as exigências de reservas de cargos para pessoa com deficiência e para reabilitado da Previdência Social, previstas em lei e em outras normas específicas;                                                                                                                                                                                                                                    - Que está de acordo com todas as normas e condições deste pregão.</t>
    </r>
  </si>
  <si>
    <t>Esta licitante declara, que está ciente e cumprirá, integralmente, todas as cláusulas do EDITAL e TERMO DE REFERÊNCIA, bem como do futuro contrato a ser assinado.</t>
  </si>
  <si>
    <t>DADOS DA EMPRESA:</t>
  </si>
  <si>
    <r>
      <rPr>
        <b/>
        <sz val="11"/>
        <rFont val="Tahoma"/>
        <family val="2"/>
      </rPr>
      <t>RAZÃO SOCIAL:</t>
    </r>
    <r>
      <rPr>
        <sz val="11"/>
        <rFont val="Tahoma"/>
        <family val="2"/>
      </rPr>
      <t xml:space="preserve"> EMESERV EMPREENDIMENTOS DE LIMPEZA LTDA</t>
    </r>
  </si>
  <si>
    <r>
      <rPr>
        <b/>
        <sz val="11"/>
        <rFont val="Tahoma"/>
        <family val="2"/>
      </rPr>
      <t xml:space="preserve">CNPJ: </t>
    </r>
    <r>
      <rPr>
        <sz val="11"/>
        <rFont val="Tahoma"/>
        <family val="2"/>
      </rPr>
      <t>22.701.439/0001-84</t>
    </r>
  </si>
  <si>
    <r>
      <rPr>
        <b/>
        <sz val="11"/>
        <rFont val="Tahoma"/>
        <family val="2"/>
      </rPr>
      <t xml:space="preserve">ENDEREÇO: </t>
    </r>
    <r>
      <rPr>
        <sz val="11"/>
        <rFont val="Tahoma"/>
        <family val="2"/>
      </rPr>
      <t>Rua Verdes Campos, n°76, Bairro Tancredo Neves I, Paulo Afonso/BA - CEP: 48.609-036</t>
    </r>
  </si>
  <si>
    <r>
      <rPr>
        <b/>
        <sz val="11"/>
        <rFont val="Tahoma"/>
        <family val="2"/>
      </rPr>
      <t>FONE:</t>
    </r>
    <r>
      <rPr>
        <sz val="11"/>
        <rFont val="Tahoma"/>
        <family val="2"/>
      </rPr>
      <t xml:space="preserve"> (75) 3281.5823</t>
    </r>
  </si>
  <si>
    <r>
      <rPr>
        <b/>
        <sz val="11"/>
        <rFont val="Tahoma"/>
        <family val="2"/>
      </rPr>
      <t xml:space="preserve">E-MAIL: </t>
    </r>
    <r>
      <rPr>
        <sz val="11"/>
        <rFont val="Tahoma"/>
        <family val="2"/>
      </rPr>
      <t>emeservempreendimentos@gmail.com</t>
    </r>
  </si>
  <si>
    <r>
      <rPr>
        <b/>
        <sz val="11"/>
        <rFont val="Tahoma"/>
        <family val="2"/>
      </rPr>
      <t xml:space="preserve">BANCO: </t>
    </r>
    <r>
      <rPr>
        <sz val="11"/>
        <rFont val="Tahoma"/>
        <family val="2"/>
      </rPr>
      <t>BRADESCO, AGENCIA: 3052-0 CONTA: 236268-6</t>
    </r>
  </si>
  <si>
    <t>DADOS DO REPRESENTANTE LEGAL:</t>
  </si>
  <si>
    <r>
      <rPr>
        <b/>
        <sz val="11"/>
        <rFont val="Tahoma"/>
        <family val="2"/>
      </rPr>
      <t>NOME:</t>
    </r>
    <r>
      <rPr>
        <sz val="11"/>
        <rFont val="Tahoma"/>
        <family val="2"/>
      </rPr>
      <t xml:space="preserve"> JULIA SANTOS SILVA</t>
    </r>
  </si>
  <si>
    <r>
      <rPr>
        <b/>
        <sz val="11"/>
        <rFont val="Tahoma"/>
        <family val="2"/>
      </rPr>
      <t>CPF:</t>
    </r>
    <r>
      <rPr>
        <sz val="11"/>
        <rFont val="Tahoma"/>
        <family val="2"/>
      </rPr>
      <t xml:space="preserve"> 101.718.674-08</t>
    </r>
  </si>
  <si>
    <r>
      <rPr>
        <b/>
        <sz val="11"/>
        <rFont val="Tahoma"/>
        <family val="2"/>
      </rPr>
      <t xml:space="preserve">RG: </t>
    </r>
    <r>
      <rPr>
        <sz val="11"/>
        <rFont val="Tahoma"/>
        <family val="2"/>
      </rPr>
      <t>8732387 SDS/PE</t>
    </r>
  </si>
  <si>
    <r>
      <rPr>
        <b/>
        <sz val="11"/>
        <rFont val="Tahoma"/>
        <family val="2"/>
      </rPr>
      <t>Cargo/Função ocupada:</t>
    </r>
    <r>
      <rPr>
        <sz val="11"/>
        <rFont val="Tahoma"/>
        <family val="2"/>
      </rPr>
      <t xml:space="preserve"> SÓCIO-ADMINISTRADOR</t>
    </r>
  </si>
  <si>
    <r>
      <rPr>
        <b/>
        <sz val="11"/>
        <rFont val="Tahoma"/>
        <family val="2"/>
      </rPr>
      <t>EMESERV EMPREENDIMENTOS DE LIMPEZA LTDA
CNPJ: 22.701.439/0001-84</t>
    </r>
    <r>
      <rPr>
        <sz val="11"/>
        <rFont val="Tahoma"/>
        <family val="2"/>
      </rPr>
      <t xml:space="preserve">
Julia Santos Silva
RG: 8732387
CPF: 101.718.674-08
Representante Legal</t>
    </r>
  </si>
  <si>
    <t>INSTITUTO FEDERAL DE SERGIPE;</t>
  </si>
  <si>
    <t>PREGÃO ELETRÔNICO N° 90032/2024</t>
  </si>
  <si>
    <t>Processo nº 23060.00068/2024-65</t>
  </si>
  <si>
    <r>
      <t xml:space="preserve">Em atendimento ao estabelecido no Edital do </t>
    </r>
    <r>
      <rPr>
        <b/>
        <sz val="11"/>
        <rFont val="Tahoma"/>
        <family val="2"/>
      </rPr>
      <t>Pregão n° 90032/2024</t>
    </r>
    <r>
      <rPr>
        <sz val="11"/>
        <rFont val="Tahoma"/>
        <family val="2"/>
      </rPr>
      <t xml:space="preserve">, apresentamos nossa proposta de preços, do Item abaixo, conforme especificações constantes no Termo de Referência e Edital, declarando que estamos de acordo com as demais condições estabelecidas neste Edital.
</t>
    </r>
    <r>
      <rPr>
        <b/>
        <sz val="11"/>
        <rFont val="Tahoma"/>
        <family val="2"/>
      </rPr>
      <t>OBJETO:</t>
    </r>
    <r>
      <rPr>
        <sz val="11"/>
        <rFont val="Tahoma"/>
        <family val="2"/>
      </rPr>
      <t xml:space="preserve"> Contratação de empresa especializada para a prestação de serviços continuado de limpeza, asseio e conservação predial, com disponibilização de mão de obra em regime de dedicação exclusiva e fornecimento de materiais de limpeza e de higiene, equipamentos e insumos necessários ao atendimento das necessidades do Instituto Federal de Sergipe, conforme condições, quantidades, exigências e estimativas, estabelecidas neste instrumento.</t>
    </r>
  </si>
  <si>
    <t>Contratação de empresa especializada para a prestação de serviços continuado de limpeza, asseio e conservação predial, com disponibilização de mão de obra em regime de dedicação exclusiva e fornecimento de materiais de limpeza e de higiene, equipamentos e insumos necessários.</t>
  </si>
  <si>
    <t>Aracaju/SE</t>
  </si>
  <si>
    <t>Paulo Afonso/BA, 09 de Outubro de 2024.</t>
  </si>
  <si>
    <t>AO</t>
  </si>
  <si>
    <t>PLANILHA ANALÍTICA DE CUSTOS E FORMAÇÃO DE PREÇOS</t>
  </si>
  <si>
    <t>RESUMO</t>
  </si>
  <si>
    <t>TIPO DE SERVIÇOS</t>
  </si>
  <si>
    <t>QUANTIDADE POSTOS</t>
  </si>
  <si>
    <t>VALOR MENSAL</t>
  </si>
  <si>
    <t>VALOR TOTAL ANUAL GLOBAL</t>
  </si>
  <si>
    <t>VALOR TOTAL MENSAL</t>
  </si>
  <si>
    <t>VALOR TOTAL GLOBAL 12 (DOZE) MESES</t>
  </si>
  <si>
    <t>DADOS DA EMPRESA</t>
  </si>
  <si>
    <t>Razão Social</t>
  </si>
  <si>
    <t>EMESERV EMPREENDIMENTOS DE LIMPEZA LTDA</t>
  </si>
  <si>
    <t>CNPJ</t>
  </si>
  <si>
    <t>Telefone</t>
  </si>
  <si>
    <t>(75) 3281-5823</t>
  </si>
  <si>
    <t>E-mail</t>
  </si>
  <si>
    <t>EMESERVEMPREENDIMENTOS@GMAIL.COM</t>
  </si>
  <si>
    <t>Banco</t>
  </si>
  <si>
    <t>BRADESCO</t>
  </si>
  <si>
    <t>Agência</t>
  </si>
  <si>
    <t>3052-0</t>
  </si>
  <si>
    <t>Conta/Corrente</t>
  </si>
  <si>
    <t>236268-6</t>
  </si>
  <si>
    <t>DADOS DO RESPONSÁVEL LEGAL</t>
  </si>
  <si>
    <t>Nome</t>
  </si>
  <si>
    <t>JULIA SANTOS SILVA</t>
  </si>
  <si>
    <t>Estado Civil</t>
  </si>
  <si>
    <t>CASADA</t>
  </si>
  <si>
    <t>Profissão</t>
  </si>
  <si>
    <t>REPRESENTANTE LEGAL</t>
  </si>
  <si>
    <t>CPF</t>
  </si>
  <si>
    <t>101.718.674-08</t>
  </si>
  <si>
    <t>Identidade</t>
  </si>
  <si>
    <t>8732387 SDS/PE</t>
  </si>
  <si>
    <t>Endereço</t>
  </si>
  <si>
    <t>RUA VERDES CAMPOS, N°76, BAIRRO TANCREDO NEVES I, PAULO AFONSO - BAHIA CEP: 48609-036</t>
  </si>
  <si>
    <t>Declaração</t>
  </si>
  <si>
    <t>Os preços contidos na proposta incluem todos os custos e despesas, tais como e sem se limitar a: custos diretos e indiretos, tributos incidentes, taxa de administração, materiais, serviços, encargos sociais, trabalhistas, seguros, treinamento, lucro e outros necessários ao cumprimento integral do objeto deste Edital e seus Anexos.</t>
  </si>
  <si>
    <t xml:space="preserve">                                                                                                   </t>
  </si>
  <si>
    <t>PREGÃO N.º 90032/2024</t>
  </si>
  <si>
    <t>Nº do Processo 23060.00068/2024-65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</si>
</sst>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8" formatCode="&quot;R$&quot;\ #,##0.00;[Red]\-&quot;R$&quot;\ #,##0.00"/>
    <numFmt numFmtId="164" formatCode="&quot;R$ &quot;#,##0.00"/>
    <numFmt numFmtId="165" formatCode="_(&quot;R$ &quot;* #,##0.00_);_(&quot;R$ &quot;* \(#,##0.00\);_(&quot;R$ &quot;* &quot;-&quot;??_);_(@_)"/>
    <numFmt numFmtId="166" formatCode="_-* #,##0.00_-;\-* #,##0.00_-;_-* \-??_-;_-@_-"/>
    <numFmt numFmtId="167" formatCode="_(&quot;R$ &quot;* #,##0.00_);_(&quot;R$ &quot;* \(#,##0.00\);_(&quot;R$ &quot;* \-??_);_(@_)"/>
    <numFmt numFmtId="168" formatCode="[$R$ -416]* #,##0.00\ ;[$R$ -416]* \(#,##0.00\);[$R$ -416]* \-#\ ;\ @\ "/>
    <numFmt numFmtId="169" formatCode="_-* #,##0.000_-;\-* #,##0.000_-;_-* \-??_-;_-@_-"/>
    <numFmt numFmtId="170" formatCode="0.00_ "/>
    <numFmt numFmtId="171" formatCode="0.0"/>
    <numFmt numFmtId="172" formatCode="d\-mmm\-yyyy;@"/>
    <numFmt numFmtId="173" formatCode="_-&quot;R$ &quot;* #,##0.00_-;&quot;-R$ &quot;* #,##0.00_-;_-&quot;R$ &quot;* \-??_-;_-@_-"/>
    <numFmt numFmtId="174" formatCode="0.000%"/>
    <numFmt numFmtId="175" formatCode="&quot;R$&quot;\ #,##0.00"/>
    <numFmt numFmtId="176" formatCode="&quot; R$ &quot;#,##0.00&quot; &quot;;&quot;-R$ &quot;#,##0.00&quot; &quot;;&quot; R$ -&quot;#&quot; &quot;;&quot; &quot;@&quot; &quot;"/>
    <numFmt numFmtId="177" formatCode="&quot; &quot;#,##0.00&quot; &quot;;&quot;-&quot;#,##0.00&quot; &quot;;&quot; -&quot;#&quot; &quot;;&quot; &quot;@&quot; &quot;"/>
    <numFmt numFmtId="178" formatCode="[$R$-416]&quot; &quot;#,##0.00;[Red]&quot;-&quot;[$R$-416]&quot; &quot;#,##0.00"/>
    <numFmt numFmtId="179" formatCode="&quot; R$ &quot;#,##0.00&quot; &quot;;&quot;-R$ &quot;#,##0.00&quot; &quot;;&quot; R$ -&quot;#&quot; &quot;;@&quot; &quot;"/>
  </numFmts>
  <fonts count="65">
    <font>
      <sz val="11"/>
      <color rgb="FF000000"/>
      <name val="Calibri"/>
      <charset val="1"/>
    </font>
    <font>
      <sz val="11"/>
      <color theme="1"/>
      <name val="Calibri"/>
      <family val="2"/>
      <scheme val="minor"/>
    </font>
    <font>
      <sz val="10"/>
      <color rgb="FF000000"/>
      <name val="Calibri"/>
      <charset val="134"/>
    </font>
    <font>
      <b/>
      <sz val="11"/>
      <color theme="1"/>
      <name val="Calibri"/>
      <charset val="134"/>
    </font>
    <font>
      <sz val="11"/>
      <color theme="1"/>
      <name val="Calibri"/>
      <charset val="134"/>
    </font>
    <font>
      <sz val="10"/>
      <name val="Calibri"/>
      <charset val="134"/>
    </font>
    <font>
      <sz val="11"/>
      <color theme="1"/>
      <name val="Calibri"/>
      <charset val="134"/>
      <scheme val="minor"/>
    </font>
    <font>
      <b/>
      <sz val="10"/>
      <name val="Calibri"/>
      <charset val="134"/>
      <scheme val="minor"/>
    </font>
    <font>
      <sz val="10"/>
      <color theme="1"/>
      <name val="Liberation Sans"/>
      <charset val="134"/>
    </font>
    <font>
      <sz val="10"/>
      <color theme="1"/>
      <name val="Arial"/>
      <charset val="134"/>
    </font>
    <font>
      <sz val="11"/>
      <name val="Calibri"/>
      <charset val="134"/>
      <scheme val="minor"/>
    </font>
    <font>
      <b/>
      <sz val="11"/>
      <color rgb="FFFF0000"/>
      <name val="Calibri"/>
      <charset val="134"/>
      <scheme val="minor"/>
    </font>
    <font>
      <sz val="10"/>
      <color theme="1"/>
      <name val="Times New Roman"/>
      <charset val="134"/>
    </font>
    <font>
      <sz val="11"/>
      <name val="Calibri"/>
      <charset val="134"/>
    </font>
    <font>
      <b/>
      <sz val="11"/>
      <color theme="1"/>
      <name val="Calibri"/>
      <charset val="134"/>
      <scheme val="minor"/>
    </font>
    <font>
      <sz val="10"/>
      <name val="Calibri"/>
      <charset val="134"/>
      <scheme val="minor"/>
    </font>
    <font>
      <b/>
      <sz val="11"/>
      <color rgb="FF000000"/>
      <name val="Carlito"/>
      <charset val="1"/>
    </font>
    <font>
      <sz val="9"/>
      <name val="Arial"/>
      <charset val="134"/>
    </font>
    <font>
      <b/>
      <sz val="9"/>
      <name val="Arial"/>
      <charset val="134"/>
    </font>
    <font>
      <b/>
      <sz val="9"/>
      <color indexed="10"/>
      <name val="Arial"/>
      <charset val="134"/>
    </font>
    <font>
      <b/>
      <sz val="9"/>
      <color rgb="FFFF0000"/>
      <name val="Arial"/>
      <charset val="134"/>
    </font>
    <font>
      <sz val="10"/>
      <color indexed="55"/>
      <name val="Arial"/>
      <charset val="134"/>
    </font>
    <font>
      <b/>
      <sz val="12"/>
      <color indexed="55"/>
      <name val="Arial"/>
      <charset val="134"/>
    </font>
    <font>
      <b/>
      <sz val="10"/>
      <color indexed="55"/>
      <name val="Arial"/>
      <charset val="134"/>
    </font>
    <font>
      <b/>
      <sz val="10"/>
      <name val="Arial"/>
      <charset val="134"/>
    </font>
    <font>
      <sz val="10"/>
      <name val="Arial"/>
      <charset val="134"/>
    </font>
    <font>
      <sz val="11"/>
      <color indexed="55"/>
      <name val="Calibri"/>
      <charset val="1"/>
    </font>
    <font>
      <b/>
      <sz val="10"/>
      <color indexed="23"/>
      <name val="Arial"/>
      <charset val="134"/>
    </font>
    <font>
      <sz val="11"/>
      <color indexed="55"/>
      <name val="Calibri"/>
      <charset val="134"/>
    </font>
    <font>
      <sz val="9"/>
      <color indexed="55"/>
      <name val="Arial"/>
      <charset val="134"/>
    </font>
    <font>
      <sz val="10"/>
      <color indexed="45"/>
      <name val="Arial"/>
      <charset val="134"/>
    </font>
    <font>
      <sz val="10"/>
      <color rgb="FF333333"/>
      <name val="Arial"/>
      <charset val="134"/>
    </font>
    <font>
      <i/>
      <sz val="9"/>
      <name val="Arial"/>
      <charset val="134"/>
    </font>
    <font>
      <sz val="10"/>
      <color theme="1"/>
      <name val="Calibri"/>
      <charset val="134"/>
      <scheme val="minor"/>
    </font>
    <font>
      <sz val="11"/>
      <color indexed="8"/>
      <name val="Calibri"/>
      <charset val="134"/>
    </font>
    <font>
      <b/>
      <sz val="9"/>
      <color rgb="FF000080"/>
      <name val="Arial"/>
      <charset val="134"/>
    </font>
    <font>
      <sz val="10"/>
      <color indexed="55"/>
      <name val="SimSun"/>
      <charset val="134"/>
    </font>
    <font>
      <sz val="10"/>
      <color rgb="FF333333"/>
      <name val="SimSun"/>
      <charset val="134"/>
    </font>
    <font>
      <b/>
      <sz val="9"/>
      <name val="Segoe UI"/>
      <charset val="1"/>
    </font>
    <font>
      <sz val="10"/>
      <name val="Arial"/>
      <family val="2"/>
    </font>
    <font>
      <sz val="11"/>
      <name val="Tahoma"/>
      <family val="2"/>
    </font>
    <font>
      <b/>
      <sz val="11"/>
      <name val="Tahoma"/>
      <family val="2"/>
    </font>
    <font>
      <b/>
      <sz val="11"/>
      <color theme="1"/>
      <name val="Tahoma"/>
      <family val="2"/>
    </font>
    <font>
      <sz val="11"/>
      <color theme="1"/>
      <name val="Tahoma"/>
      <family val="2"/>
    </font>
    <font>
      <b/>
      <sz val="12"/>
      <name val="Tahoma"/>
      <family val="2"/>
    </font>
    <font>
      <sz val="12"/>
      <name val="Tahoma"/>
      <family val="2"/>
    </font>
    <font>
      <b/>
      <u/>
      <sz val="11"/>
      <name val="Tahoma"/>
      <family val="2"/>
    </font>
    <font>
      <sz val="11"/>
      <color indexed="8"/>
      <name val="Calibri"/>
      <family val="2"/>
    </font>
    <font>
      <sz val="11"/>
      <color rgb="FF000000"/>
      <name val="Calibri"/>
      <family val="2"/>
    </font>
    <font>
      <sz val="11"/>
      <color rgb="FF000000"/>
      <name val="Arial1"/>
    </font>
    <font>
      <sz val="11"/>
      <color rgb="FF333333"/>
      <name val="Arial1"/>
    </font>
    <font>
      <sz val="10"/>
      <color rgb="FF000000"/>
      <name val="Arial"/>
      <family val="2"/>
    </font>
    <font>
      <b/>
      <sz val="10"/>
      <color rgb="FF000000"/>
      <name val="Arial"/>
      <family val="2"/>
    </font>
    <font>
      <b/>
      <sz val="11"/>
      <color theme="1"/>
      <name val="Arial"/>
      <family val="2"/>
    </font>
    <font>
      <b/>
      <sz val="11"/>
      <color rgb="FF000000"/>
      <name val="Arial1"/>
    </font>
    <font>
      <b/>
      <sz val="10"/>
      <color rgb="FF000000"/>
      <name val="Arial1"/>
    </font>
    <font>
      <b/>
      <sz val="9"/>
      <color rgb="FF000000"/>
      <name val="Arial1"/>
    </font>
    <font>
      <sz val="10"/>
      <color rgb="FF000000"/>
      <name val="Arial1"/>
    </font>
    <font>
      <sz val="11"/>
      <color rgb="FF333333"/>
      <name val="Calibri1"/>
    </font>
    <font>
      <b/>
      <sz val="11"/>
      <color rgb="FFFF6600"/>
      <name val="Arial1"/>
    </font>
    <font>
      <i/>
      <sz val="12"/>
      <color rgb="FF000000"/>
      <name val="Arial1"/>
    </font>
    <font>
      <b/>
      <sz val="11"/>
      <color theme="1"/>
      <name val="Arial1"/>
    </font>
    <font>
      <sz val="9"/>
      <color rgb="FF000000"/>
      <name val="Arial1"/>
    </font>
    <font>
      <u/>
      <sz val="11"/>
      <color rgb="FF000000"/>
      <name val="Arial1"/>
    </font>
    <font>
      <sz val="8"/>
      <color rgb="FF000000"/>
      <name val="Arial1"/>
    </font>
  </fonts>
  <fills count="23">
    <fill>
      <patternFill patternType="none"/>
    </fill>
    <fill>
      <patternFill patternType="gray125"/>
    </fill>
    <fill>
      <patternFill patternType="solid">
        <fgColor rgb="FF93C47D"/>
        <bgColor rgb="FF93C47D"/>
      </patternFill>
    </fill>
    <fill>
      <patternFill patternType="solid">
        <fgColor rgb="FFB6D7A8"/>
        <bgColor rgb="FFB6D7A8"/>
      </patternFill>
    </fill>
    <fill>
      <patternFill patternType="solid">
        <fgColor theme="6"/>
        <bgColor indexed="64"/>
      </patternFill>
    </fill>
    <fill>
      <patternFill patternType="solid">
        <fgColor rgb="FFFFFF00"/>
        <bgColor indexed="64"/>
      </patternFill>
    </fill>
    <fill>
      <patternFill patternType="solid">
        <fgColor rgb="FFA4A4A4"/>
        <bgColor indexed="64"/>
      </patternFill>
    </fill>
    <fill>
      <patternFill patternType="solid">
        <fgColor theme="0" tint="-0.14996795556505021"/>
        <bgColor indexed="64"/>
      </patternFill>
    </fill>
    <fill>
      <patternFill patternType="solid">
        <fgColor theme="0" tint="-0.14996795556505021"/>
        <bgColor indexed="34"/>
      </patternFill>
    </fill>
    <fill>
      <patternFill patternType="solid">
        <fgColor theme="0" tint="-0.14996795556505021"/>
        <bgColor indexed="11"/>
      </patternFill>
    </fill>
    <fill>
      <patternFill patternType="solid">
        <fgColor indexed="43"/>
        <bgColor indexed="26"/>
      </patternFill>
    </fill>
    <fill>
      <patternFill patternType="solid">
        <fgColor rgb="FFFFFFFF"/>
        <bgColor indexed="64"/>
      </patternFill>
    </fill>
    <fill>
      <patternFill patternType="solid">
        <fgColor rgb="FF92D050"/>
        <bgColor indexed="64"/>
      </patternFill>
    </fill>
    <fill>
      <patternFill patternType="solid">
        <fgColor rgb="FFC0C0C0"/>
        <bgColor indexed="64"/>
      </patternFill>
    </fill>
    <fill>
      <patternFill patternType="solid">
        <fgColor rgb="FFFF0000"/>
        <bgColor indexed="64"/>
      </patternFill>
    </fill>
    <fill>
      <patternFill patternType="solid">
        <fgColor theme="0"/>
        <bgColor indexed="64"/>
      </patternFill>
    </fill>
    <fill>
      <patternFill patternType="solid">
        <fgColor theme="3" tint="0.749992370372631"/>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3" tint="0.749992370372631"/>
        <bgColor rgb="FFFFFF00"/>
      </patternFill>
    </fill>
    <fill>
      <patternFill patternType="solid">
        <fgColor rgb="FFB2B2B2"/>
        <bgColor rgb="FFB2B2B2"/>
      </patternFill>
    </fill>
    <fill>
      <patternFill patternType="solid">
        <fgColor rgb="FFEBF1DE"/>
        <bgColor rgb="FFEBF1DE"/>
      </patternFill>
    </fill>
    <fill>
      <patternFill patternType="solid">
        <fgColor theme="3" tint="0.749992370372631"/>
        <bgColor rgb="FFEBF1DE"/>
      </patternFill>
    </fill>
  </fills>
  <borders count="50">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auto="1"/>
      </right>
      <top style="medium">
        <color auto="1"/>
      </top>
      <bottom style="medium">
        <color auto="1"/>
      </bottom>
      <diagonal/>
    </border>
    <border>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indexed="8"/>
      </right>
      <top style="thin">
        <color auto="1"/>
      </top>
      <bottom style="thin">
        <color auto="1"/>
      </bottom>
      <diagonal/>
    </border>
    <border>
      <left style="hair">
        <color indexed="8"/>
      </left>
      <right style="hair">
        <color indexed="8"/>
      </right>
      <top style="thin">
        <color auto="1"/>
      </top>
      <bottom style="thin">
        <color auto="1"/>
      </bottom>
      <diagonal/>
    </border>
    <border>
      <left style="hair">
        <color indexed="8"/>
      </left>
      <right style="thin">
        <color auto="1"/>
      </right>
      <top style="thin">
        <color auto="1"/>
      </top>
      <bottom style="thin">
        <color auto="1"/>
      </bottom>
      <diagonal/>
    </border>
    <border>
      <left style="thin">
        <color indexed="8"/>
      </left>
      <right style="thin">
        <color indexed="8"/>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top/>
      <bottom style="thin">
        <color auto="1"/>
      </bottom>
      <diagonal/>
    </border>
    <border>
      <left/>
      <right/>
      <top style="thin">
        <color auto="1"/>
      </top>
      <bottom/>
      <diagonal/>
    </border>
    <border>
      <left/>
      <right style="medium">
        <color rgb="FF00B050"/>
      </right>
      <top style="medium">
        <color rgb="FF00B050"/>
      </top>
      <bottom style="medium">
        <color rgb="FF00B050"/>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30">
    <xf numFmtId="0" fontId="0" fillId="0" borderId="0"/>
    <xf numFmtId="9" fontId="33" fillId="0" borderId="0" applyFont="0" applyFill="0" applyBorder="0" applyAlignment="0" applyProtection="0">
      <alignment vertical="center"/>
    </xf>
    <xf numFmtId="167" fontId="25" fillId="0" borderId="0" applyBorder="0" applyProtection="0"/>
    <xf numFmtId="167" fontId="25" fillId="0" borderId="0" applyBorder="0" applyProtection="0"/>
    <xf numFmtId="166" fontId="25" fillId="0" borderId="0" applyBorder="0" applyProtection="0"/>
    <xf numFmtId="167" fontId="25" fillId="0" borderId="0" applyBorder="0" applyProtection="0"/>
    <xf numFmtId="167" fontId="25" fillId="0" borderId="0" applyBorder="0" applyProtection="0"/>
    <xf numFmtId="167" fontId="25" fillId="0" borderId="0" applyBorder="0" applyProtection="0"/>
    <xf numFmtId="166" fontId="25" fillId="0" borderId="0" applyBorder="0" applyProtection="0"/>
    <xf numFmtId="165" fontId="34" fillId="0" borderId="0" applyFont="0" applyFill="0" applyBorder="0" applyAlignment="0" applyProtection="0"/>
    <xf numFmtId="167" fontId="25" fillId="0" borderId="0" applyBorder="0" applyProtection="0"/>
    <xf numFmtId="167" fontId="25" fillId="0" borderId="0" applyBorder="0" applyProtection="0"/>
    <xf numFmtId="167" fontId="25" fillId="0" borderId="0" applyBorder="0" applyProtection="0"/>
    <xf numFmtId="167" fontId="25" fillId="0" borderId="0" applyBorder="0" applyProtection="0"/>
    <xf numFmtId="167" fontId="25" fillId="0" borderId="0" applyBorder="0" applyProtection="0"/>
    <xf numFmtId="167" fontId="25" fillId="0" borderId="0" applyBorder="0" applyProtection="0"/>
    <xf numFmtId="167" fontId="25" fillId="0" borderId="0" applyBorder="0" applyProtection="0"/>
    <xf numFmtId="167" fontId="25" fillId="0" borderId="0" applyBorder="0" applyProtection="0"/>
    <xf numFmtId="0" fontId="25" fillId="0" borderId="0"/>
    <xf numFmtId="0" fontId="6" fillId="0" borderId="0"/>
    <xf numFmtId="0" fontId="2" fillId="0" borderId="0"/>
    <xf numFmtId="9" fontId="25" fillId="0" borderId="0" applyBorder="0" applyProtection="0"/>
    <xf numFmtId="0" fontId="39" fillId="0" borderId="0"/>
    <xf numFmtId="165" fontId="39" fillId="0" borderId="0" applyFont="0" applyFill="0" applyBorder="0" applyAlignment="0" applyProtection="0"/>
    <xf numFmtId="0" fontId="47" fillId="0" borderId="0"/>
    <xf numFmtId="0" fontId="48" fillId="0" borderId="0"/>
    <xf numFmtId="0" fontId="51" fillId="0" borderId="0" applyNumberFormat="0" applyBorder="0" applyProtection="0"/>
    <xf numFmtId="177" fontId="58" fillId="0" borderId="0" applyBorder="0" applyProtection="0"/>
    <xf numFmtId="179" fontId="58" fillId="0" borderId="0" applyBorder="0" applyProtection="0"/>
    <xf numFmtId="0" fontId="1" fillId="0" borderId="0"/>
  </cellStyleXfs>
  <cellXfs count="406">
    <xf numFmtId="0" fontId="0" fillId="0" borderId="0" xfId="0"/>
    <xf numFmtId="0" fontId="2" fillId="0" borderId="0" xfId="20"/>
    <xf numFmtId="0" fontId="3" fillId="0" borderId="0" xfId="20" applyFont="1" applyAlignment="1">
      <alignment horizontal="center" vertical="center" wrapText="1"/>
    </xf>
    <xf numFmtId="0" fontId="4" fillId="0" borderId="0" xfId="20" applyFont="1" applyAlignment="1">
      <alignment horizontal="center" vertical="center" wrapText="1"/>
    </xf>
    <xf numFmtId="4" fontId="4" fillId="0" borderId="0" xfId="20" applyNumberFormat="1" applyFont="1" applyAlignment="1">
      <alignment horizontal="center" vertical="center"/>
    </xf>
    <xf numFmtId="0" fontId="4" fillId="0" borderId="0" xfId="20" applyFont="1" applyAlignment="1">
      <alignment horizontal="center" vertical="center"/>
    </xf>
    <xf numFmtId="0" fontId="3" fillId="3" borderId="5" xfId="20" applyFont="1" applyFill="1" applyBorder="1" applyAlignment="1">
      <alignment horizontal="center" vertical="center" wrapText="1"/>
    </xf>
    <xf numFmtId="0" fontId="3" fillId="0" borderId="5" xfId="20" applyFont="1" applyBorder="1" applyAlignment="1" applyProtection="1">
      <alignment horizontal="center" vertical="center" wrapText="1"/>
    </xf>
    <xf numFmtId="0" fontId="3" fillId="3" borderId="5" xfId="20" applyFont="1" applyFill="1" applyBorder="1" applyAlignment="1" applyProtection="1">
      <alignment horizontal="center" vertical="center"/>
    </xf>
    <xf numFmtId="168" fontId="4" fillId="0" borderId="0" xfId="20" applyNumberFormat="1" applyFont="1" applyAlignment="1">
      <alignment horizontal="center" vertical="center"/>
    </xf>
    <xf numFmtId="170" fontId="2" fillId="0" borderId="0" xfId="20" applyNumberFormat="1"/>
    <xf numFmtId="0" fontId="6" fillId="0" borderId="0" xfId="19" applyProtection="1"/>
    <xf numFmtId="0" fontId="7" fillId="4" borderId="10" xfId="19" applyFont="1" applyFill="1" applyBorder="1" applyAlignment="1" applyProtection="1">
      <alignment horizontal="center" vertical="center" wrapText="1"/>
    </xf>
    <xf numFmtId="0" fontId="7" fillId="4" borderId="11" xfId="19" applyFont="1" applyFill="1" applyBorder="1" applyAlignment="1" applyProtection="1">
      <alignment horizontal="center" vertical="center" wrapText="1"/>
    </xf>
    <xf numFmtId="0" fontId="8" fillId="0" borderId="1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170" fontId="10" fillId="5" borderId="10" xfId="19" applyNumberFormat="1" applyFont="1" applyFill="1" applyBorder="1" applyAlignment="1" applyProtection="1">
      <alignment horizontal="center" vertical="center"/>
      <protection locked="0"/>
    </xf>
    <xf numFmtId="0" fontId="6" fillId="0" borderId="0" xfId="19" applyBorder="1" applyProtection="1"/>
    <xf numFmtId="0" fontId="11" fillId="0" borderId="0" xfId="19" applyFont="1" applyBorder="1" applyAlignment="1" applyProtection="1">
      <alignment wrapText="1"/>
    </xf>
    <xf numFmtId="0" fontId="12" fillId="0" borderId="1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xf>
    <xf numFmtId="170" fontId="13" fillId="0" borderId="10" xfId="9" applyNumberFormat="1" applyFont="1" applyBorder="1" applyAlignment="1" applyProtection="1">
      <alignment vertical="center"/>
    </xf>
    <xf numFmtId="165" fontId="14" fillId="4" borderId="10" xfId="9" applyFont="1" applyFill="1" applyBorder="1" applyProtection="1"/>
    <xf numFmtId="0" fontId="15" fillId="0" borderId="10" xfId="19" applyFont="1" applyFill="1" applyBorder="1" applyAlignment="1" applyProtection="1">
      <alignment horizontal="center" vertical="center"/>
    </xf>
    <xf numFmtId="0" fontId="15" fillId="0" borderId="10" xfId="19" applyFont="1" applyFill="1" applyBorder="1" applyAlignment="1" applyProtection="1">
      <alignment vertical="center" wrapText="1"/>
    </xf>
    <xf numFmtId="1" fontId="15" fillId="0" borderId="10" xfId="9" applyNumberFormat="1" applyFont="1" applyFill="1" applyBorder="1" applyAlignment="1" applyProtection="1">
      <alignment horizontal="center" vertical="center"/>
    </xf>
    <xf numFmtId="165" fontId="13" fillId="0" borderId="10" xfId="9" applyFont="1" applyBorder="1" applyAlignment="1" applyProtection="1">
      <alignment horizontal="center" vertical="center"/>
    </xf>
    <xf numFmtId="1" fontId="13" fillId="0" borderId="10" xfId="9" applyNumberFormat="1" applyFont="1" applyBorder="1" applyAlignment="1" applyProtection="1">
      <alignment horizontal="center" vertical="center"/>
    </xf>
    <xf numFmtId="9" fontId="13" fillId="0" borderId="10" xfId="1" applyFont="1" applyBorder="1" applyAlignment="1" applyProtection="1">
      <alignment horizontal="center" vertical="center"/>
    </xf>
    <xf numFmtId="0" fontId="15" fillId="0" borderId="10" xfId="19" applyFont="1" applyFill="1" applyBorder="1" applyAlignment="1" applyProtection="1">
      <alignment wrapText="1"/>
    </xf>
    <xf numFmtId="0" fontId="16" fillId="6" borderId="10" xfId="0" applyFont="1" applyFill="1" applyBorder="1" applyAlignment="1" applyProtection="1">
      <alignment horizontal="center" vertical="top" wrapText="1"/>
    </xf>
    <xf numFmtId="0" fontId="17" fillId="0" borderId="0" xfId="18" applyFont="1" applyAlignment="1" applyProtection="1">
      <alignment horizontal="center" vertical="center"/>
    </xf>
    <xf numFmtId="0" fontId="17" fillId="0" borderId="0" xfId="18" applyFont="1" applyFill="1" applyBorder="1" applyAlignment="1" applyProtection="1">
      <alignment vertical="center"/>
    </xf>
    <xf numFmtId="0" fontId="17" fillId="0" borderId="0" xfId="18" applyFont="1" applyFill="1" applyAlignment="1" applyProtection="1">
      <alignment vertical="center"/>
    </xf>
    <xf numFmtId="0" fontId="17" fillId="0" borderId="0" xfId="18" applyFont="1" applyAlignment="1" applyProtection="1">
      <alignment vertical="center"/>
    </xf>
    <xf numFmtId="0" fontId="17" fillId="7" borderId="10" xfId="18" applyFont="1" applyFill="1" applyBorder="1" applyAlignment="1" applyProtection="1">
      <alignment horizontal="center" vertical="center"/>
    </xf>
    <xf numFmtId="0" fontId="17" fillId="7" borderId="10" xfId="18" applyFont="1" applyFill="1" applyBorder="1" applyAlignment="1" applyProtection="1">
      <alignment horizontal="center" vertical="center" wrapText="1"/>
    </xf>
    <xf numFmtId="0" fontId="17" fillId="0" borderId="10" xfId="18" applyFont="1" applyBorder="1" applyAlignment="1" applyProtection="1">
      <alignment horizontal="center" vertical="center"/>
    </xf>
    <xf numFmtId="0" fontId="17" fillId="0" borderId="10" xfId="18" applyFont="1" applyBorder="1" applyAlignment="1" applyProtection="1">
      <alignment vertical="center"/>
    </xf>
    <xf numFmtId="3" fontId="18" fillId="5" borderId="10" xfId="18" applyNumberFormat="1" applyFont="1" applyFill="1" applyBorder="1" applyAlignment="1" applyProtection="1">
      <alignment horizontal="center" vertical="center"/>
      <protection locked="0"/>
    </xf>
    <xf numFmtId="4" fontId="17" fillId="0" borderId="10" xfId="18" applyNumberFormat="1" applyFont="1" applyBorder="1" applyAlignment="1" applyProtection="1">
      <alignment horizontal="center" vertical="center"/>
    </xf>
    <xf numFmtId="0" fontId="17" fillId="0" borderId="10" xfId="18" applyFont="1" applyBorder="1" applyAlignment="1" applyProtection="1">
      <alignment vertical="center" wrapText="1"/>
    </xf>
    <xf numFmtId="0" fontId="17" fillId="0" borderId="10" xfId="18" applyFont="1" applyBorder="1" applyAlignment="1" applyProtection="1">
      <alignment horizontal="center" vertical="center" wrapText="1"/>
    </xf>
    <xf numFmtId="0" fontId="17" fillId="0" borderId="0" xfId="18" applyFont="1" applyFill="1" applyBorder="1" applyAlignment="1" applyProtection="1">
      <alignment vertical="center" wrapText="1"/>
    </xf>
    <xf numFmtId="0" fontId="17" fillId="0" borderId="0" xfId="18" applyFont="1" applyFill="1" applyBorder="1" applyAlignment="1" applyProtection="1">
      <alignment horizontal="center" vertical="center" wrapText="1"/>
    </xf>
    <xf numFmtId="4" fontId="18" fillId="0" borderId="0" xfId="18" applyNumberFormat="1" applyFont="1" applyFill="1" applyBorder="1" applyAlignment="1" applyProtection="1">
      <alignment horizontal="center" vertical="center"/>
    </xf>
    <xf numFmtId="4" fontId="18" fillId="0" borderId="0" xfId="18" applyNumberFormat="1" applyFont="1" applyFill="1" applyBorder="1" applyAlignment="1" applyProtection="1">
      <alignment vertical="center"/>
    </xf>
    <xf numFmtId="0" fontId="19" fillId="0" borderId="0" xfId="18" applyFont="1" applyFill="1" applyBorder="1" applyAlignment="1" applyProtection="1">
      <alignment horizontal="center" vertical="center"/>
    </xf>
    <xf numFmtId="0" fontId="17" fillId="0" borderId="10" xfId="18" applyFont="1" applyFill="1" applyBorder="1" applyAlignment="1" applyProtection="1">
      <alignment horizontal="left" vertical="center" wrapText="1"/>
    </xf>
    <xf numFmtId="3" fontId="18" fillId="0" borderId="0" xfId="18" applyNumberFormat="1" applyFont="1" applyFill="1" applyBorder="1" applyAlignment="1" applyProtection="1">
      <alignment vertical="center"/>
    </xf>
    <xf numFmtId="0" fontId="17" fillId="0" borderId="0" xfId="18" applyFont="1" applyFill="1" applyBorder="1" applyAlignment="1" applyProtection="1">
      <alignment horizontal="center" vertical="center"/>
    </xf>
    <xf numFmtId="0" fontId="19" fillId="8" borderId="24" xfId="18" applyFont="1" applyFill="1" applyBorder="1" applyAlignment="1" applyProtection="1">
      <alignment horizontal="center" vertical="center"/>
    </xf>
    <xf numFmtId="0" fontId="18" fillId="8" borderId="24" xfId="18" applyFont="1" applyFill="1" applyBorder="1" applyAlignment="1" applyProtection="1">
      <alignment horizontal="left" vertical="center"/>
    </xf>
    <xf numFmtId="0" fontId="18" fillId="8" borderId="25" xfId="18" applyFont="1" applyFill="1" applyBorder="1" applyAlignment="1" applyProtection="1">
      <alignment horizontal="left" vertical="center"/>
    </xf>
    <xf numFmtId="0" fontId="17" fillId="0" borderId="0" xfId="18" applyFont="1" applyBorder="1" applyAlignment="1" applyProtection="1">
      <alignment horizontal="right" vertical="center"/>
    </xf>
    <xf numFmtId="0" fontId="18" fillId="0" borderId="0" xfId="18" applyFont="1" applyBorder="1" applyAlignment="1" applyProtection="1">
      <alignment horizontal="left" vertical="center" wrapText="1"/>
    </xf>
    <xf numFmtId="0" fontId="18" fillId="0" borderId="10" xfId="18" applyFont="1" applyBorder="1" applyAlignment="1" applyProtection="1">
      <alignment horizontal="center" vertical="center"/>
    </xf>
    <xf numFmtId="0" fontId="17" fillId="10" borderId="10" xfId="18" applyFont="1" applyFill="1" applyBorder="1" applyAlignment="1" applyProtection="1">
      <alignment horizontal="center" vertical="center" wrapText="1"/>
    </xf>
    <xf numFmtId="0" fontId="18" fillId="0" borderId="26" xfId="18" applyFont="1" applyBorder="1" applyAlignment="1" applyProtection="1">
      <alignment horizontal="center" vertical="center"/>
    </xf>
    <xf numFmtId="0" fontId="17" fillId="0" borderId="20" xfId="18" applyFont="1" applyBorder="1" applyAlignment="1" applyProtection="1">
      <alignment horizontal="center" vertical="center"/>
    </xf>
    <xf numFmtId="0" fontId="18" fillId="10" borderId="27" xfId="18" applyFont="1" applyFill="1" applyBorder="1" applyAlignment="1" applyProtection="1">
      <alignment horizontal="center" vertical="center" wrapText="1"/>
    </xf>
    <xf numFmtId="0" fontId="18" fillId="0" borderId="28" xfId="18" applyFont="1" applyBorder="1" applyAlignment="1" applyProtection="1">
      <alignment horizontal="center" vertical="center" wrapText="1"/>
    </xf>
    <xf numFmtId="0" fontId="18" fillId="10" borderId="28" xfId="18" applyFont="1" applyFill="1" applyBorder="1" applyAlignment="1" applyProtection="1">
      <alignment horizontal="center" vertical="center" wrapText="1"/>
    </xf>
    <xf numFmtId="0" fontId="18" fillId="0" borderId="0" xfId="18" applyFont="1" applyFill="1" applyBorder="1" applyAlignment="1" applyProtection="1">
      <alignment horizontal="center" vertical="center"/>
    </xf>
    <xf numFmtId="0" fontId="18" fillId="0" borderId="29" xfId="18" applyFont="1" applyBorder="1" applyAlignment="1" applyProtection="1">
      <alignment horizontal="center" vertical="center" wrapText="1"/>
    </xf>
    <xf numFmtId="0" fontId="18" fillId="0" borderId="0" xfId="18" applyFont="1" applyFill="1" applyAlignment="1" applyProtection="1">
      <alignment vertical="center"/>
    </xf>
    <xf numFmtId="0" fontId="18" fillId="0" borderId="11" xfId="18" applyFont="1" applyFill="1" applyBorder="1" applyAlignment="1" applyProtection="1">
      <alignment vertical="center"/>
    </xf>
    <xf numFmtId="0" fontId="18" fillId="0" borderId="10" xfId="18" applyFont="1" applyFill="1" applyBorder="1" applyAlignment="1" applyProtection="1">
      <alignment vertical="center" wrapText="1"/>
    </xf>
    <xf numFmtId="0" fontId="18" fillId="0" borderId="10" xfId="18" applyFont="1" applyBorder="1" applyAlignment="1" applyProtection="1">
      <alignment vertical="center"/>
    </xf>
    <xf numFmtId="0" fontId="0" fillId="0" borderId="0" xfId="0" applyProtection="1"/>
    <xf numFmtId="0" fontId="0" fillId="0" borderId="0" xfId="0" applyProtection="1"/>
    <xf numFmtId="0" fontId="21" fillId="11" borderId="0" xfId="0" applyNumberFormat="1" applyFont="1" applyFill="1" applyBorder="1" applyAlignment="1" applyProtection="1"/>
    <xf numFmtId="0" fontId="21" fillId="11" borderId="0" xfId="0" applyNumberFormat="1" applyFont="1" applyFill="1" applyBorder="1" applyAlignment="1" applyProtection="1">
      <alignment horizontal="center"/>
    </xf>
    <xf numFmtId="0" fontId="23" fillId="11" borderId="0" xfId="0" applyNumberFormat="1" applyFont="1" applyFill="1" applyBorder="1" applyAlignment="1" applyProtection="1">
      <alignment horizontal="center"/>
    </xf>
    <xf numFmtId="0" fontId="24" fillId="11" borderId="0" xfId="0" applyNumberFormat="1" applyFont="1" applyFill="1" applyBorder="1" applyAlignment="1" applyProtection="1">
      <alignment horizontal="left"/>
    </xf>
    <xf numFmtId="0" fontId="24" fillId="11" borderId="0" xfId="0" applyNumberFormat="1" applyFont="1" applyFill="1" applyBorder="1" applyAlignment="1" applyProtection="1"/>
    <xf numFmtId="17" fontId="21" fillId="5" borderId="0" xfId="0" applyNumberFormat="1" applyFont="1" applyFill="1" applyBorder="1" applyAlignment="1" applyProtection="1">
      <alignment horizontal="left"/>
      <protection locked="0"/>
    </xf>
    <xf numFmtId="0" fontId="21" fillId="11" borderId="10" xfId="0" applyNumberFormat="1" applyFont="1" applyFill="1" applyBorder="1" applyAlignment="1" applyProtection="1">
      <alignment horizontal="center"/>
    </xf>
    <xf numFmtId="0" fontId="21" fillId="11" borderId="20" xfId="0" applyNumberFormat="1" applyFont="1" applyFill="1" applyBorder="1" applyAlignment="1" applyProtection="1">
      <alignment horizontal="left"/>
    </xf>
    <xf numFmtId="0" fontId="21" fillId="11" borderId="21" xfId="0" applyNumberFormat="1" applyFont="1" applyFill="1" applyBorder="1" applyAlignment="1" applyProtection="1">
      <alignment horizontal="left"/>
    </xf>
    <xf numFmtId="0" fontId="21" fillId="11" borderId="22" xfId="0" applyNumberFormat="1" applyFont="1" applyFill="1" applyBorder="1" applyAlignment="1" applyProtection="1">
      <alignment horizontal="left"/>
    </xf>
    <xf numFmtId="0" fontId="21" fillId="11" borderId="20" xfId="0" applyNumberFormat="1" applyFont="1" applyFill="1" applyBorder="1" applyAlignment="1" applyProtection="1">
      <alignment horizontal="center"/>
    </xf>
    <xf numFmtId="0" fontId="21" fillId="11" borderId="20" xfId="0" applyNumberFormat="1" applyFont="1" applyFill="1" applyBorder="1" applyAlignment="1" applyProtection="1"/>
    <xf numFmtId="0" fontId="21" fillId="11" borderId="21" xfId="0" applyNumberFormat="1" applyFont="1" applyFill="1" applyBorder="1" applyAlignment="1" applyProtection="1"/>
    <xf numFmtId="0" fontId="21" fillId="0" borderId="10" xfId="0" applyNumberFormat="1" applyFont="1" applyFill="1" applyBorder="1" applyAlignment="1" applyProtection="1">
      <alignment horizontal="center"/>
    </xf>
    <xf numFmtId="0" fontId="21" fillId="0" borderId="20" xfId="0" applyNumberFormat="1" applyFont="1" applyFill="1" applyBorder="1" applyAlignment="1" applyProtection="1">
      <alignment horizontal="left"/>
    </xf>
    <xf numFmtId="0" fontId="21" fillId="0" borderId="21" xfId="0" applyNumberFormat="1" applyFont="1" applyFill="1" applyBorder="1" applyAlignment="1" applyProtection="1">
      <alignment horizontal="left"/>
    </xf>
    <xf numFmtId="0" fontId="21" fillId="0" borderId="22" xfId="0" applyNumberFormat="1" applyFont="1" applyFill="1" applyBorder="1" applyAlignment="1" applyProtection="1">
      <alignment horizontal="left"/>
    </xf>
    <xf numFmtId="0" fontId="21" fillId="0" borderId="34" xfId="0" applyNumberFormat="1" applyFont="1" applyFill="1" applyBorder="1" applyAlignment="1" applyProtection="1">
      <alignment horizontal="center"/>
    </xf>
    <xf numFmtId="0" fontId="23" fillId="13" borderId="10" xfId="0" applyNumberFormat="1" applyFont="1" applyFill="1" applyBorder="1" applyAlignment="1" applyProtection="1">
      <alignment horizontal="center"/>
    </xf>
    <xf numFmtId="0" fontId="23" fillId="13" borderId="20" xfId="0" applyNumberFormat="1" applyFont="1" applyFill="1" applyBorder="1" applyAlignment="1" applyProtection="1">
      <alignment horizontal="left"/>
    </xf>
    <xf numFmtId="0" fontId="23" fillId="13" borderId="21" xfId="0" applyNumberFormat="1" applyFont="1" applyFill="1" applyBorder="1" applyAlignment="1" applyProtection="1">
      <alignment horizontal="left"/>
    </xf>
    <xf numFmtId="0" fontId="23" fillId="13" borderId="22" xfId="0" applyNumberFormat="1" applyFont="1" applyFill="1" applyBorder="1" applyAlignment="1" applyProtection="1">
      <alignment horizontal="left"/>
    </xf>
    <xf numFmtId="0" fontId="25" fillId="0" borderId="10" xfId="0" applyNumberFormat="1" applyFont="1" applyFill="1" applyBorder="1" applyAlignment="1" applyProtection="1">
      <alignment horizontal="center"/>
    </xf>
    <xf numFmtId="0" fontId="21" fillId="11" borderId="10" xfId="0" applyNumberFormat="1" applyFont="1" applyFill="1" applyBorder="1" applyAlignment="1" applyProtection="1"/>
    <xf numFmtId="0" fontId="26" fillId="0" borderId="10" xfId="0" applyNumberFormat="1" applyFont="1" applyFill="1" applyBorder="1" applyAlignment="1" applyProtection="1"/>
    <xf numFmtId="9" fontId="21" fillId="11" borderId="10" xfId="0" applyNumberFormat="1" applyFont="1" applyFill="1" applyBorder="1" applyAlignment="1" applyProtection="1"/>
    <xf numFmtId="0" fontId="26" fillId="0" borderId="0" xfId="0" applyNumberFormat="1" applyFont="1" applyFill="1" applyBorder="1" applyAlignment="1" applyProtection="1"/>
    <xf numFmtId="0" fontId="21" fillId="0" borderId="21" xfId="0" applyNumberFormat="1" applyFont="1" applyFill="1" applyBorder="1" applyAlignment="1" applyProtection="1">
      <alignment horizontal="center"/>
    </xf>
    <xf numFmtId="0" fontId="21" fillId="5" borderId="10" xfId="0" applyNumberFormat="1" applyFont="1" applyFill="1" applyBorder="1" applyAlignment="1" applyProtection="1">
      <alignment horizontal="center"/>
      <protection locked="0"/>
    </xf>
    <xf numFmtId="0" fontId="25" fillId="0" borderId="20" xfId="0" applyNumberFormat="1" applyFont="1" applyFill="1" applyBorder="1" applyAlignment="1" applyProtection="1">
      <alignment horizontal="left"/>
    </xf>
    <xf numFmtId="0" fontId="25" fillId="0" borderId="22" xfId="0" applyNumberFormat="1" applyFont="1" applyFill="1" applyBorder="1" applyAlignment="1" applyProtection="1">
      <alignment horizontal="left"/>
    </xf>
    <xf numFmtId="171" fontId="25" fillId="5" borderId="10" xfId="0" applyNumberFormat="1" applyFont="1" applyFill="1" applyBorder="1" applyAlignment="1" applyProtection="1">
      <alignment horizontal="center"/>
      <protection locked="0"/>
    </xf>
    <xf numFmtId="0" fontId="25" fillId="0" borderId="21" xfId="0" applyNumberFormat="1" applyFont="1" applyFill="1" applyBorder="1" applyAlignment="1" applyProtection="1">
      <alignment horizontal="center"/>
    </xf>
    <xf numFmtId="2" fontId="25" fillId="5" borderId="10" xfId="0" applyNumberFormat="1" applyFont="1" applyFill="1" applyBorder="1" applyAlignment="1" applyProtection="1">
      <alignment horizontal="center"/>
      <protection locked="0"/>
    </xf>
    <xf numFmtId="173" fontId="21" fillId="5" borderId="10" xfId="0" applyNumberFormat="1" applyFont="1" applyFill="1" applyBorder="1" applyAlignment="1" applyProtection="1">
      <protection locked="0"/>
    </xf>
    <xf numFmtId="173" fontId="21" fillId="0" borderId="10" xfId="0" applyNumberFormat="1" applyFont="1" applyFill="1" applyBorder="1" applyAlignment="1" applyProtection="1"/>
    <xf numFmtId="0" fontId="21" fillId="0" borderId="10" xfId="0" applyNumberFormat="1" applyFont="1" applyFill="1" applyBorder="1" applyAlignment="1" applyProtection="1">
      <alignment horizontal="center" vertical="center"/>
    </xf>
    <xf numFmtId="9" fontId="28" fillId="5" borderId="10" xfId="0" applyNumberFormat="1" applyFont="1" applyFill="1" applyBorder="1" applyAlignment="1" applyProtection="1">
      <alignment horizontal="center"/>
      <protection locked="0"/>
    </xf>
    <xf numFmtId="0" fontId="23" fillId="11" borderId="0" xfId="0" applyNumberFormat="1" applyFont="1" applyFill="1" applyBorder="1" applyAlignment="1" applyProtection="1"/>
    <xf numFmtId="173" fontId="21" fillId="11" borderId="0" xfId="0" applyNumberFormat="1" applyFont="1" applyFill="1" applyBorder="1" applyAlignment="1" applyProtection="1"/>
    <xf numFmtId="0" fontId="30" fillId="11" borderId="0" xfId="0" applyNumberFormat="1" applyFont="1" applyFill="1" applyBorder="1" applyAlignment="1" applyProtection="1"/>
    <xf numFmtId="0" fontId="21" fillId="11" borderId="0" xfId="0" applyNumberFormat="1" applyFont="1" applyFill="1" applyBorder="1" applyAlignment="1" applyProtection="1">
      <alignment horizontal="left"/>
    </xf>
    <xf numFmtId="0" fontId="30" fillId="11" borderId="0" xfId="0" applyNumberFormat="1" applyFont="1" applyFill="1" applyBorder="1" applyAlignment="1" applyProtection="1">
      <alignment horizontal="left"/>
    </xf>
    <xf numFmtId="0" fontId="23" fillId="13" borderId="10" xfId="0" applyNumberFormat="1" applyFont="1" applyFill="1" applyBorder="1" applyAlignment="1" applyProtection="1"/>
    <xf numFmtId="10" fontId="21" fillId="0" borderId="10" xfId="0" applyNumberFormat="1" applyFont="1" applyFill="1" applyBorder="1" applyAlignment="1" applyProtection="1">
      <alignment horizontal="center"/>
    </xf>
    <xf numFmtId="173" fontId="21" fillId="0" borderId="10" xfId="0" applyNumberFormat="1" applyFont="1" applyFill="1" applyBorder="1" applyAlignment="1" applyProtection="1">
      <alignment horizontal="center"/>
    </xf>
    <xf numFmtId="0" fontId="31" fillId="11" borderId="0" xfId="0" applyNumberFormat="1" applyFont="1" applyFill="1" applyBorder="1" applyAlignment="1" applyProtection="1">
      <alignment horizontal="left" vertical="center"/>
    </xf>
    <xf numFmtId="0" fontId="21" fillId="11" borderId="0" xfId="0" applyNumberFormat="1" applyFont="1" applyFill="1" applyBorder="1" applyAlignment="1" applyProtection="1">
      <alignment horizontal="left" vertical="center" wrapText="1"/>
    </xf>
    <xf numFmtId="10" fontId="21" fillId="5" borderId="10" xfId="0" applyNumberFormat="1" applyFont="1" applyFill="1" applyBorder="1" applyAlignment="1" applyProtection="1">
      <alignment horizontal="center"/>
      <protection locked="0"/>
    </xf>
    <xf numFmtId="173" fontId="21" fillId="0" borderId="10" xfId="0" applyNumberFormat="1" applyFont="1" applyFill="1" applyBorder="1" applyAlignment="1" applyProtection="1">
      <alignment horizontal="left"/>
    </xf>
    <xf numFmtId="166" fontId="21" fillId="11" borderId="0" xfId="0" applyNumberFormat="1" applyFont="1" applyFill="1" applyBorder="1" applyAlignment="1" applyProtection="1"/>
    <xf numFmtId="10" fontId="21" fillId="5" borderId="0" xfId="0" applyNumberFormat="1" applyFont="1" applyFill="1" applyBorder="1" applyAlignment="1" applyProtection="1">
      <alignment horizontal="center"/>
      <protection locked="0"/>
    </xf>
    <xf numFmtId="10" fontId="23" fillId="13" borderId="10" xfId="0" applyNumberFormat="1" applyFont="1" applyFill="1" applyBorder="1" applyAlignment="1" applyProtection="1">
      <alignment horizontal="center"/>
    </xf>
    <xf numFmtId="173" fontId="23" fillId="13" borderId="10" xfId="0" applyNumberFormat="1" applyFont="1" applyFill="1" applyBorder="1" applyAlignment="1" applyProtection="1">
      <alignment horizontal="left"/>
    </xf>
    <xf numFmtId="0" fontId="18" fillId="15" borderId="0" xfId="0" applyNumberFormat="1" applyFont="1" applyFill="1" applyBorder="1" applyAlignment="1" applyProtection="1">
      <alignment horizontal="center"/>
    </xf>
    <xf numFmtId="0" fontId="32" fillId="11" borderId="0" xfId="0" applyNumberFormat="1" applyFont="1" applyFill="1" applyBorder="1" applyAlignment="1" applyProtection="1"/>
    <xf numFmtId="167" fontId="24" fillId="11" borderId="0" xfId="0" applyNumberFormat="1" applyFont="1" applyFill="1" applyBorder="1" applyAlignment="1" applyProtection="1">
      <alignment horizontal="center"/>
    </xf>
    <xf numFmtId="0" fontId="32" fillId="11" borderId="0" xfId="0" applyNumberFormat="1" applyFont="1" applyFill="1" applyBorder="1" applyAlignment="1" applyProtection="1">
      <alignment horizontal="center"/>
    </xf>
    <xf numFmtId="0" fontId="32" fillId="11" borderId="0" xfId="0" applyNumberFormat="1" applyFont="1" applyFill="1" applyBorder="1" applyAlignment="1" applyProtection="1">
      <alignment horizontal="left"/>
    </xf>
    <xf numFmtId="0" fontId="18" fillId="11" borderId="0" xfId="0" applyNumberFormat="1" applyFont="1" applyFill="1" applyBorder="1" applyAlignment="1" applyProtection="1">
      <alignment horizontal="right"/>
    </xf>
    <xf numFmtId="169" fontId="18" fillId="11" borderId="0" xfId="0" applyNumberFormat="1" applyFont="1" applyFill="1" applyBorder="1" applyAlignment="1" applyProtection="1">
      <alignment horizontal="right"/>
    </xf>
    <xf numFmtId="167" fontId="24" fillId="11" borderId="0" xfId="0" applyNumberFormat="1" applyFont="1" applyFill="1" applyBorder="1" applyAlignment="1" applyProtection="1"/>
    <xf numFmtId="0" fontId="17" fillId="11" borderId="0" xfId="0" applyNumberFormat="1" applyFont="1" applyFill="1" applyBorder="1" applyAlignment="1" applyProtection="1"/>
    <xf numFmtId="0" fontId="25" fillId="11" borderId="33" xfId="0" applyNumberFormat="1" applyFont="1" applyFill="1" applyBorder="1" applyAlignment="1" applyProtection="1">
      <alignment horizontal="center"/>
    </xf>
    <xf numFmtId="0" fontId="24" fillId="13" borderId="10" xfId="0" applyNumberFormat="1" applyFont="1" applyFill="1" applyBorder="1" applyAlignment="1" applyProtection="1">
      <alignment horizontal="center"/>
    </xf>
    <xf numFmtId="0" fontId="25" fillId="0" borderId="21" xfId="0" applyNumberFormat="1" applyFont="1" applyFill="1" applyBorder="1" applyAlignment="1" applyProtection="1">
      <alignment horizontal="left"/>
    </xf>
    <xf numFmtId="0" fontId="21" fillId="0" borderId="0" xfId="0" applyNumberFormat="1" applyFont="1" applyFill="1" applyBorder="1" applyAlignment="1" applyProtection="1">
      <alignment horizontal="center"/>
    </xf>
    <xf numFmtId="0" fontId="24" fillId="13" borderId="20" xfId="0" applyNumberFormat="1" applyFont="1" applyFill="1" applyBorder="1" applyAlignment="1" applyProtection="1">
      <alignment horizontal="left"/>
    </xf>
    <xf numFmtId="0" fontId="24" fillId="13" borderId="21" xfId="0" applyNumberFormat="1" applyFont="1" applyFill="1" applyBorder="1" applyAlignment="1" applyProtection="1">
      <alignment horizontal="left"/>
    </xf>
    <xf numFmtId="0" fontId="24" fillId="13" borderId="22" xfId="0" applyNumberFormat="1" applyFont="1" applyFill="1" applyBorder="1" applyAlignment="1" applyProtection="1">
      <alignment horizontal="left"/>
    </xf>
    <xf numFmtId="0" fontId="25" fillId="0" borderId="20" xfId="0" applyNumberFormat="1" applyFont="1" applyFill="1" applyBorder="1" applyAlignment="1" applyProtection="1">
      <alignment horizontal="right"/>
    </xf>
    <xf numFmtId="0" fontId="25" fillId="0" borderId="22" xfId="0" applyNumberFormat="1" applyFont="1" applyFill="1" applyBorder="1" applyAlignment="1" applyProtection="1">
      <alignment horizontal="right"/>
    </xf>
    <xf numFmtId="0" fontId="25" fillId="11" borderId="20" xfId="0" applyNumberFormat="1" applyFont="1" applyFill="1" applyBorder="1" applyAlignment="1" applyProtection="1"/>
    <xf numFmtId="0" fontId="25" fillId="11" borderId="21" xfId="0" applyNumberFormat="1" applyFont="1" applyFill="1" applyBorder="1" applyAlignment="1" applyProtection="1"/>
    <xf numFmtId="0" fontId="25" fillId="11" borderId="22" xfId="0" applyNumberFormat="1" applyFont="1" applyFill="1" applyBorder="1" applyAlignment="1" applyProtection="1"/>
    <xf numFmtId="0" fontId="25" fillId="11" borderId="20" xfId="0" applyNumberFormat="1" applyFont="1" applyFill="1" applyBorder="1" applyAlignment="1" applyProtection="1">
      <alignment horizontal="left" vertical="center"/>
    </xf>
    <xf numFmtId="0" fontId="30" fillId="0" borderId="34" xfId="0" applyNumberFormat="1" applyFont="1" applyFill="1" applyBorder="1" applyAlignment="1" applyProtection="1">
      <alignment horizontal="center"/>
    </xf>
    <xf numFmtId="0" fontId="30" fillId="0" borderId="0" xfId="0" applyNumberFormat="1" applyFont="1" applyFill="1" applyBorder="1" applyAlignment="1" applyProtection="1">
      <alignment horizontal="center"/>
    </xf>
    <xf numFmtId="0" fontId="21" fillId="15" borderId="0" xfId="0" applyNumberFormat="1" applyFont="1" applyFill="1" applyBorder="1" applyAlignment="1" applyProtection="1"/>
    <xf numFmtId="0" fontId="21" fillId="15" borderId="0" xfId="0" applyNumberFormat="1" applyFont="1" applyFill="1" applyBorder="1" applyAlignment="1" applyProtection="1">
      <alignment horizontal="center"/>
    </xf>
    <xf numFmtId="10" fontId="25" fillId="5" borderId="10" xfId="0" applyNumberFormat="1" applyFont="1" applyFill="1" applyBorder="1" applyAlignment="1" applyProtection="1">
      <alignment horizontal="center"/>
      <protection locked="0"/>
    </xf>
    <xf numFmtId="0" fontId="25" fillId="11" borderId="0" xfId="0" applyNumberFormat="1" applyFont="1" applyFill="1" applyBorder="1" applyAlignment="1" applyProtection="1"/>
    <xf numFmtId="173" fontId="21" fillId="0" borderId="0" xfId="0" applyNumberFormat="1" applyFont="1" applyFill="1" applyBorder="1" applyAlignment="1" applyProtection="1"/>
    <xf numFmtId="0" fontId="25" fillId="11" borderId="0" xfId="0" applyNumberFormat="1" applyFont="1" applyFill="1" applyBorder="1" applyAlignment="1" applyProtection="1">
      <alignment horizontal="left"/>
    </xf>
    <xf numFmtId="0" fontId="25" fillId="11" borderId="0" xfId="0" applyNumberFormat="1" applyFont="1" applyFill="1" applyBorder="1" applyAlignment="1" applyProtection="1">
      <alignment horizontal="left" wrapText="1"/>
    </xf>
    <xf numFmtId="10" fontId="21" fillId="11" borderId="10" xfId="0" applyNumberFormat="1" applyFont="1" applyFill="1" applyBorder="1" applyAlignment="1" applyProtection="1">
      <alignment horizontal="center"/>
    </xf>
    <xf numFmtId="10" fontId="25" fillId="13" borderId="10" xfId="0" applyNumberFormat="1" applyFont="1" applyFill="1" applyBorder="1" applyAlignment="1" applyProtection="1">
      <alignment horizontal="center"/>
    </xf>
    <xf numFmtId="173" fontId="23" fillId="13" borderId="10" xfId="0" applyNumberFormat="1" applyFont="1" applyFill="1" applyBorder="1" applyAlignment="1" applyProtection="1">
      <alignment horizontal="center"/>
    </xf>
    <xf numFmtId="0" fontId="21" fillId="11" borderId="0" xfId="0" applyNumberFormat="1" applyFont="1" applyFill="1" applyBorder="1" applyAlignment="1" applyProtection="1">
      <alignment vertical="center"/>
    </xf>
    <xf numFmtId="173" fontId="25" fillId="0" borderId="10" xfId="0" applyNumberFormat="1" applyFont="1" applyFill="1" applyBorder="1" applyAlignment="1" applyProtection="1">
      <alignment horizontal="left"/>
    </xf>
    <xf numFmtId="10" fontId="25" fillId="0" borderId="10" xfId="0" applyNumberFormat="1" applyFont="1" applyFill="1" applyBorder="1" applyAlignment="1" applyProtection="1">
      <alignment horizontal="center"/>
    </xf>
    <xf numFmtId="4" fontId="25" fillId="11" borderId="0" xfId="0" applyNumberFormat="1" applyFont="1" applyFill="1" applyBorder="1" applyAlignment="1" applyProtection="1"/>
    <xf numFmtId="10" fontId="25" fillId="5" borderId="22" xfId="0" applyNumberFormat="1" applyFont="1" applyFill="1" applyBorder="1" applyAlignment="1" applyProtection="1">
      <alignment horizontal="center"/>
      <protection locked="0"/>
    </xf>
    <xf numFmtId="10" fontId="25" fillId="13" borderId="10" xfId="0" applyNumberFormat="1" applyFont="1" applyFill="1" applyBorder="1" applyAlignment="1" applyProtection="1"/>
    <xf numFmtId="173" fontId="24" fillId="13" borderId="10" xfId="0" applyNumberFormat="1" applyFont="1" applyFill="1" applyBorder="1" applyAlignment="1" applyProtection="1">
      <alignment horizontal="left"/>
    </xf>
    <xf numFmtId="0" fontId="30" fillId="15" borderId="0" xfId="0" applyNumberFormat="1" applyFont="1" applyFill="1" applyBorder="1" applyAlignment="1" applyProtection="1"/>
    <xf numFmtId="0" fontId="30" fillId="0" borderId="0" xfId="0" applyNumberFormat="1" applyFont="1" applyFill="1" applyBorder="1" applyAlignment="1" applyProtection="1"/>
    <xf numFmtId="4" fontId="30" fillId="11" borderId="0" xfId="0" applyNumberFormat="1" applyFont="1" applyFill="1" applyBorder="1" applyAlignment="1" applyProtection="1"/>
    <xf numFmtId="174" fontId="25" fillId="5" borderId="10" xfId="0" applyNumberFormat="1" applyFont="1" applyFill="1" applyBorder="1" applyAlignment="1" applyProtection="1">
      <alignment horizontal="center"/>
      <protection locked="0"/>
    </xf>
    <xf numFmtId="174" fontId="25" fillId="5" borderId="22" xfId="0" applyNumberFormat="1" applyFont="1" applyFill="1" applyBorder="1" applyAlignment="1" applyProtection="1">
      <alignment horizontal="center"/>
      <protection locked="0"/>
    </xf>
    <xf numFmtId="0" fontId="25" fillId="5" borderId="0" xfId="0" applyNumberFormat="1" applyFont="1" applyFill="1" applyBorder="1" applyAlignment="1" applyProtection="1">
      <alignment vertical="center"/>
      <protection locked="0"/>
    </xf>
    <xf numFmtId="0" fontId="40" fillId="15" borderId="0" xfId="22" applyFont="1" applyFill="1" applyAlignment="1">
      <alignment vertical="center"/>
    </xf>
    <xf numFmtId="0" fontId="40" fillId="0" borderId="0" xfId="22" applyFont="1" applyAlignment="1">
      <alignment vertical="center"/>
    </xf>
    <xf numFmtId="0" fontId="41" fillId="15" borderId="0" xfId="22" applyFont="1" applyFill="1" applyBorder="1" applyAlignment="1">
      <alignment horizontal="left" vertical="center"/>
    </xf>
    <xf numFmtId="0" fontId="40" fillId="15" borderId="0" xfId="22" applyFont="1" applyFill="1" applyAlignment="1">
      <alignment horizontal="left" vertical="center"/>
    </xf>
    <xf numFmtId="0" fontId="41" fillId="15" borderId="0" xfId="22" applyFont="1" applyFill="1" applyBorder="1" applyAlignment="1">
      <alignment horizontal="center" vertical="center" wrapText="1"/>
    </xf>
    <xf numFmtId="0" fontId="41" fillId="15" borderId="0" xfId="22" applyFont="1" applyFill="1" applyBorder="1" applyAlignment="1">
      <alignment horizontal="left" vertical="center" wrapText="1"/>
    </xf>
    <xf numFmtId="0" fontId="42" fillId="16" borderId="10" xfId="22" applyFont="1" applyFill="1" applyBorder="1" applyAlignment="1" applyProtection="1">
      <alignment horizontal="center" vertical="center" wrapText="1"/>
    </xf>
    <xf numFmtId="0" fontId="42" fillId="16" borderId="10" xfId="22" applyFont="1" applyFill="1" applyBorder="1" applyAlignment="1">
      <alignment horizontal="center" vertical="center" wrapText="1"/>
    </xf>
    <xf numFmtId="0" fontId="40" fillId="0" borderId="0" xfId="22" applyFont="1" applyBorder="1" applyAlignment="1">
      <alignment vertical="center"/>
    </xf>
    <xf numFmtId="0" fontId="40" fillId="15" borderId="10" xfId="22" applyFont="1" applyFill="1" applyBorder="1" applyAlignment="1" applyProtection="1">
      <alignment horizontal="center" vertical="center" wrapText="1"/>
    </xf>
    <xf numFmtId="175" fontId="40" fillId="15" borderId="10" xfId="23" applyNumberFormat="1" applyFont="1" applyFill="1" applyBorder="1" applyAlignment="1">
      <alignment horizontal="center" vertical="center" wrapText="1"/>
    </xf>
    <xf numFmtId="175" fontId="40" fillId="15" borderId="10" xfId="23" applyNumberFormat="1" applyFont="1" applyFill="1" applyBorder="1" applyAlignment="1">
      <alignment horizontal="center" vertical="center"/>
    </xf>
    <xf numFmtId="8" fontId="40" fillId="0" borderId="0" xfId="22" applyNumberFormat="1" applyFont="1" applyBorder="1" applyAlignment="1">
      <alignment horizontal="center" vertical="center"/>
    </xf>
    <xf numFmtId="175" fontId="41" fillId="15" borderId="10" xfId="22" applyNumberFormat="1" applyFont="1" applyFill="1" applyBorder="1" applyAlignment="1" applyProtection="1">
      <alignment horizontal="center" vertical="center" wrapText="1"/>
    </xf>
    <xf numFmtId="175" fontId="44" fillId="0" borderId="0" xfId="22" applyNumberFormat="1" applyFont="1" applyBorder="1" applyAlignment="1">
      <alignment horizontal="center" vertical="center"/>
    </xf>
    <xf numFmtId="8" fontId="45" fillId="0" borderId="0" xfId="22" applyNumberFormat="1" applyFont="1" applyBorder="1" applyAlignment="1">
      <alignment horizontal="center" vertical="center"/>
    </xf>
    <xf numFmtId="0" fontId="40" fillId="15" borderId="0" xfId="22" applyFont="1" applyFill="1" applyBorder="1" applyAlignment="1">
      <alignment horizontal="left" vertical="center" wrapText="1"/>
    </xf>
    <xf numFmtId="8" fontId="40" fillId="0" borderId="0" xfId="22" applyNumberFormat="1" applyFont="1" applyAlignment="1">
      <alignment vertical="center"/>
    </xf>
    <xf numFmtId="0" fontId="40" fillId="15" borderId="41" xfId="24" applyFont="1" applyFill="1" applyBorder="1" applyAlignment="1">
      <alignment horizontal="left" vertical="center"/>
    </xf>
    <xf numFmtId="0" fontId="40" fillId="15" borderId="0" xfId="24" applyFont="1" applyFill="1" applyBorder="1" applyAlignment="1">
      <alignment horizontal="left" vertical="center"/>
    </xf>
    <xf numFmtId="0" fontId="40" fillId="15" borderId="42" xfId="24" applyFont="1" applyFill="1" applyBorder="1" applyAlignment="1">
      <alignment horizontal="left" vertical="center"/>
    </xf>
    <xf numFmtId="0" fontId="40" fillId="15" borderId="0" xfId="22" applyFont="1" applyFill="1" applyBorder="1" applyAlignment="1">
      <alignment vertical="center"/>
    </xf>
    <xf numFmtId="0" fontId="48" fillId="18" borderId="0" xfId="25" applyFill="1"/>
    <xf numFmtId="0" fontId="49" fillId="18" borderId="0" xfId="25" applyFont="1" applyFill="1"/>
    <xf numFmtId="0" fontId="49" fillId="18" borderId="0" xfId="25" applyFont="1" applyFill="1" applyAlignment="1">
      <alignment horizontal="center"/>
    </xf>
    <xf numFmtId="0" fontId="49" fillId="18" borderId="0" xfId="25" applyFont="1" applyFill="1" applyAlignment="1">
      <alignment horizontal="center" vertical="center"/>
    </xf>
    <xf numFmtId="0" fontId="50" fillId="18" borderId="0" xfId="25" applyFont="1" applyFill="1"/>
    <xf numFmtId="0" fontId="48" fillId="0" borderId="0" xfId="25"/>
    <xf numFmtId="0" fontId="52" fillId="18" borderId="0" xfId="26" applyFont="1" applyFill="1" applyAlignment="1">
      <alignment horizontal="center" vertical="center"/>
    </xf>
    <xf numFmtId="0" fontId="52" fillId="18" borderId="0" xfId="26" applyFont="1" applyFill="1" applyAlignment="1">
      <alignment horizontal="center"/>
    </xf>
    <xf numFmtId="0" fontId="55" fillId="21" borderId="45" xfId="25" applyFont="1" applyFill="1" applyBorder="1" applyAlignment="1">
      <alignment horizontal="center" vertical="center" wrapText="1"/>
    </xf>
    <xf numFmtId="0" fontId="55" fillId="21" borderId="46" xfId="25" applyFont="1" applyFill="1" applyBorder="1" applyAlignment="1">
      <alignment horizontal="center" vertical="center" wrapText="1"/>
    </xf>
    <xf numFmtId="0" fontId="56" fillId="21" borderId="46" xfId="25" applyFont="1" applyFill="1" applyBorder="1" applyAlignment="1">
      <alignment horizontal="center" vertical="center" wrapText="1"/>
    </xf>
    <xf numFmtId="176" fontId="49" fillId="18" borderId="0" xfId="25" applyNumberFormat="1" applyFont="1" applyFill="1"/>
    <xf numFmtId="0" fontId="57" fillId="18" borderId="44" xfId="25" applyFont="1" applyFill="1" applyBorder="1" applyAlignment="1">
      <alignment horizontal="center" vertical="center"/>
    </xf>
    <xf numFmtId="0" fontId="55" fillId="18" borderId="44" xfId="25" applyFont="1" applyFill="1" applyBorder="1" applyAlignment="1">
      <alignment horizontal="center" vertical="center" wrapText="1"/>
    </xf>
    <xf numFmtId="176" fontId="59" fillId="18" borderId="0" xfId="25" applyNumberFormat="1" applyFont="1" applyFill="1"/>
    <xf numFmtId="176" fontId="59" fillId="18" borderId="0" xfId="25" applyNumberFormat="1" applyFont="1" applyFill="1" applyAlignment="1">
      <alignment horizontal="center"/>
    </xf>
    <xf numFmtId="176" fontId="54" fillId="18" borderId="0" xfId="25" applyNumberFormat="1" applyFont="1" applyFill="1"/>
    <xf numFmtId="176" fontId="49" fillId="18" borderId="0" xfId="27" applyNumberFormat="1" applyFont="1" applyFill="1" applyAlignment="1"/>
    <xf numFmtId="176" fontId="54" fillId="18" borderId="0" xfId="25" applyNumberFormat="1" applyFont="1" applyFill="1" applyAlignment="1">
      <alignment horizontal="center" vertical="center"/>
    </xf>
    <xf numFmtId="4" fontId="54" fillId="18" borderId="0" xfId="25" applyNumberFormat="1" applyFont="1" applyFill="1"/>
    <xf numFmtId="0" fontId="54" fillId="18" borderId="0" xfId="25" applyFont="1" applyFill="1" applyAlignment="1">
      <alignment horizontal="center" vertical="center"/>
    </xf>
    <xf numFmtId="177" fontId="54" fillId="18" borderId="0" xfId="27" applyFont="1" applyFill="1" applyAlignment="1">
      <alignment horizontal="center" vertical="center"/>
    </xf>
    <xf numFmtId="4" fontId="54" fillId="18" borderId="0" xfId="25" applyNumberFormat="1" applyFont="1" applyFill="1" applyAlignment="1">
      <alignment horizontal="center" vertical="center"/>
    </xf>
    <xf numFmtId="4" fontId="60" fillId="18" borderId="0" xfId="25" applyNumberFormat="1" applyFont="1" applyFill="1"/>
    <xf numFmtId="4" fontId="49" fillId="18" borderId="0" xfId="25" applyNumberFormat="1" applyFont="1" applyFill="1"/>
    <xf numFmtId="179" fontId="58" fillId="18" borderId="0" xfId="28" applyFont="1" applyFill="1" applyAlignment="1"/>
    <xf numFmtId="177" fontId="49" fillId="18" borderId="0" xfId="27" applyFont="1" applyFill="1" applyAlignment="1"/>
    <xf numFmtId="0" fontId="49" fillId="18" borderId="44" xfId="25" applyFont="1" applyFill="1" applyBorder="1" applyAlignment="1">
      <alignment horizontal="left" vertical="center"/>
    </xf>
    <xf numFmtId="0" fontId="49" fillId="18" borderId="49" xfId="25" applyFont="1" applyFill="1" applyBorder="1" applyAlignment="1">
      <alignment horizontal="left" vertical="center"/>
    </xf>
    <xf numFmtId="0" fontId="49" fillId="18" borderId="10" xfId="25" applyFont="1" applyFill="1" applyBorder="1" applyAlignment="1">
      <alignment horizontal="left" vertical="center"/>
    </xf>
    <xf numFmtId="0" fontId="49" fillId="18" borderId="0" xfId="25" applyFont="1" applyFill="1" applyBorder="1" applyAlignment="1">
      <alignment horizontal="left" vertical="center"/>
    </xf>
    <xf numFmtId="0" fontId="48" fillId="18" borderId="0" xfId="25" applyFill="1" applyBorder="1"/>
    <xf numFmtId="0" fontId="49" fillId="18" borderId="45" xfId="25" applyFont="1" applyFill="1" applyBorder="1" applyAlignment="1">
      <alignment vertical="center"/>
    </xf>
    <xf numFmtId="0" fontId="49" fillId="18" borderId="44" xfId="25" applyFont="1" applyFill="1" applyBorder="1" applyAlignment="1">
      <alignment vertical="center"/>
    </xf>
    <xf numFmtId="0" fontId="49" fillId="18" borderId="49" xfId="25" applyFont="1" applyFill="1" applyBorder="1" applyAlignment="1">
      <alignment vertical="center"/>
    </xf>
    <xf numFmtId="0" fontId="56" fillId="18" borderId="0" xfId="25" applyFont="1" applyFill="1" applyBorder="1" applyAlignment="1">
      <alignment horizontal="center" vertical="center" wrapText="1"/>
    </xf>
    <xf numFmtId="0" fontId="48" fillId="18" borderId="49" xfId="25" applyFill="1" applyBorder="1" applyAlignment="1">
      <alignment horizontal="center" vertical="center" wrapText="1"/>
    </xf>
    <xf numFmtId="0" fontId="61" fillId="18" borderId="10" xfId="25" applyFont="1" applyFill="1" applyBorder="1" applyAlignment="1">
      <alignment horizontal="left" vertical="center"/>
    </xf>
    <xf numFmtId="0" fontId="56" fillId="18" borderId="10" xfId="25" applyFont="1" applyFill="1" applyBorder="1" applyAlignment="1">
      <alignment horizontal="center" vertical="center" wrapText="1"/>
    </xf>
    <xf numFmtId="0" fontId="62" fillId="18" borderId="0" xfId="25" applyFont="1" applyFill="1" applyAlignment="1">
      <alignment horizontal="center"/>
    </xf>
    <xf numFmtId="0" fontId="49" fillId="18" borderId="0" xfId="25" applyFont="1" applyFill="1" applyAlignment="1">
      <alignment horizontal="center"/>
    </xf>
    <xf numFmtId="0" fontId="63" fillId="18" borderId="0" xfId="25" applyFont="1" applyFill="1" applyAlignment="1">
      <alignment horizontal="center"/>
    </xf>
    <xf numFmtId="0" fontId="64" fillId="18" borderId="0" xfId="25" applyFont="1" applyFill="1" applyAlignment="1">
      <alignment horizontal="center"/>
    </xf>
    <xf numFmtId="0" fontId="61" fillId="22" borderId="10" xfId="25" applyFont="1" applyFill="1" applyBorder="1" applyAlignment="1">
      <alignment horizontal="center" vertical="center"/>
    </xf>
    <xf numFmtId="0" fontId="48" fillId="18" borderId="45" xfId="25" applyFill="1" applyBorder="1"/>
    <xf numFmtId="0" fontId="48" fillId="18" borderId="44" xfId="25" applyFill="1" applyBorder="1"/>
    <xf numFmtId="0" fontId="1" fillId="0" borderId="0" xfId="29"/>
    <xf numFmtId="0" fontId="48" fillId="18" borderId="49" xfId="25" applyFill="1" applyBorder="1"/>
    <xf numFmtId="0" fontId="48" fillId="18" borderId="10" xfId="25" applyFill="1" applyBorder="1"/>
    <xf numFmtId="0" fontId="55" fillId="21" borderId="44" xfId="25" applyFont="1" applyFill="1" applyBorder="1" applyAlignment="1">
      <alignment horizontal="right" vertical="center"/>
    </xf>
    <xf numFmtId="178" fontId="55" fillId="21" borderId="44" xfId="25" applyNumberFormat="1" applyFont="1" applyFill="1" applyBorder="1" applyAlignment="1">
      <alignment horizontal="center" vertical="center"/>
    </xf>
    <xf numFmtId="0" fontId="61" fillId="22" borderId="44" xfId="25" applyFont="1" applyFill="1" applyBorder="1" applyAlignment="1">
      <alignment horizontal="center" vertical="center"/>
    </xf>
    <xf numFmtId="0" fontId="52" fillId="18" borderId="0" xfId="26" applyFont="1" applyFill="1" applyAlignment="1">
      <alignment horizontal="center" vertical="center"/>
    </xf>
    <xf numFmtId="0" fontId="53" fillId="19" borderId="43" xfId="26" applyFont="1" applyFill="1" applyBorder="1" applyAlignment="1">
      <alignment horizontal="center" vertical="top"/>
    </xf>
    <xf numFmtId="49" fontId="54" fillId="20" borderId="44" xfId="25" applyNumberFormat="1" applyFont="1" applyFill="1" applyBorder="1" applyAlignment="1">
      <alignment horizontal="center" vertical="center"/>
    </xf>
    <xf numFmtId="0" fontId="55" fillId="21" borderId="47" xfId="25" applyFont="1" applyFill="1" applyBorder="1" applyAlignment="1">
      <alignment horizontal="center" vertical="center" wrapText="1"/>
    </xf>
    <xf numFmtId="0" fontId="55" fillId="21" borderId="48" xfId="25" applyFont="1" applyFill="1" applyBorder="1" applyAlignment="1">
      <alignment horizontal="center" vertical="center" wrapText="1"/>
    </xf>
    <xf numFmtId="176" fontId="55" fillId="18" borderId="47" xfId="27" applyNumberFormat="1" applyFont="1" applyFill="1" applyBorder="1" applyAlignment="1">
      <alignment horizontal="center" vertical="center" wrapText="1"/>
    </xf>
    <xf numFmtId="176" fontId="55" fillId="18" borderId="48" xfId="27" applyNumberFormat="1" applyFont="1" applyFill="1" applyBorder="1" applyAlignment="1">
      <alignment horizontal="center" vertical="center" wrapText="1"/>
    </xf>
    <xf numFmtId="0" fontId="23" fillId="13" borderId="20" xfId="0" applyNumberFormat="1" applyFont="1" applyFill="1" applyBorder="1" applyAlignment="1" applyProtection="1">
      <alignment horizontal="center"/>
    </xf>
    <xf numFmtId="0" fontId="23" fillId="13" borderId="21" xfId="0" applyNumberFormat="1" applyFont="1" applyFill="1" applyBorder="1" applyAlignment="1" applyProtection="1">
      <alignment horizontal="center"/>
    </xf>
    <xf numFmtId="0" fontId="23" fillId="13" borderId="22" xfId="0" applyNumberFormat="1" applyFont="1" applyFill="1" applyBorder="1" applyAlignment="1" applyProtection="1">
      <alignment horizontal="center"/>
    </xf>
    <xf numFmtId="173" fontId="24" fillId="13" borderId="20" xfId="0" applyNumberFormat="1" applyFont="1" applyFill="1" applyBorder="1" applyAlignment="1" applyProtection="1">
      <alignment horizontal="center"/>
    </xf>
    <xf numFmtId="173" fontId="24" fillId="13" borderId="22" xfId="0" applyNumberFormat="1" applyFont="1" applyFill="1" applyBorder="1" applyAlignment="1" applyProtection="1">
      <alignment horizontal="center"/>
    </xf>
    <xf numFmtId="173" fontId="25" fillId="0" borderId="20" xfId="0" applyNumberFormat="1" applyFont="1" applyFill="1" applyBorder="1" applyAlignment="1" applyProtection="1">
      <alignment horizontal="center"/>
    </xf>
    <xf numFmtId="173" fontId="25" fillId="0" borderId="22" xfId="0" applyNumberFormat="1" applyFont="1" applyFill="1" applyBorder="1" applyAlignment="1" applyProtection="1">
      <alignment horizontal="center"/>
    </xf>
    <xf numFmtId="0" fontId="23" fillId="12" borderId="20" xfId="0" applyNumberFormat="1" applyFont="1" applyFill="1" applyBorder="1" applyAlignment="1" applyProtection="1">
      <alignment horizontal="center"/>
    </xf>
    <xf numFmtId="0" fontId="23" fillId="12" borderId="21" xfId="0" applyNumberFormat="1" applyFont="1" applyFill="1" applyBorder="1" applyAlignment="1" applyProtection="1">
      <alignment horizontal="center"/>
    </xf>
    <xf numFmtId="0" fontId="23" fillId="12" borderId="22" xfId="0" applyNumberFormat="1" applyFont="1" applyFill="1" applyBorder="1" applyAlignment="1" applyProtection="1">
      <alignment horizontal="center"/>
    </xf>
    <xf numFmtId="0" fontId="24" fillId="13" borderId="20" xfId="0" applyNumberFormat="1" applyFont="1" applyFill="1" applyBorder="1" applyAlignment="1" applyProtection="1">
      <alignment horizontal="center"/>
    </xf>
    <xf numFmtId="0" fontId="24" fillId="13" borderId="21" xfId="0" applyNumberFormat="1" applyFont="1" applyFill="1" applyBorder="1" applyAlignment="1" applyProtection="1">
      <alignment horizontal="center"/>
    </xf>
    <xf numFmtId="0" fontId="24" fillId="13" borderId="22" xfId="0" applyNumberFormat="1" applyFont="1" applyFill="1" applyBorder="1" applyAlignment="1" applyProtection="1">
      <alignment horizontal="center"/>
    </xf>
    <xf numFmtId="0" fontId="25" fillId="11" borderId="30" xfId="0" applyNumberFormat="1" applyFont="1" applyFill="1" applyBorder="1" applyAlignment="1" applyProtection="1">
      <alignment horizontal="center" vertical="center"/>
    </xf>
    <xf numFmtId="0" fontId="25" fillId="11" borderId="40" xfId="0" applyNumberFormat="1" applyFont="1" applyFill="1" applyBorder="1" applyAlignment="1" applyProtection="1">
      <alignment horizontal="center" vertical="center"/>
    </xf>
    <xf numFmtId="0" fontId="25" fillId="11" borderId="11" xfId="0" applyNumberFormat="1" applyFont="1" applyFill="1" applyBorder="1" applyAlignment="1" applyProtection="1">
      <alignment horizontal="center" vertical="center"/>
    </xf>
    <xf numFmtId="173" fontId="21" fillId="0" borderId="20" xfId="0" applyNumberFormat="1" applyFont="1" applyFill="1" applyBorder="1" applyAlignment="1" applyProtection="1">
      <alignment horizontal="center"/>
    </xf>
    <xf numFmtId="173" fontId="21" fillId="0" borderId="22" xfId="0" applyNumberFormat="1" applyFont="1" applyFill="1" applyBorder="1" applyAlignment="1" applyProtection="1">
      <alignment horizontal="center"/>
    </xf>
    <xf numFmtId="173" fontId="23" fillId="13" borderId="20" xfId="0" applyNumberFormat="1" applyFont="1" applyFill="1" applyBorder="1" applyAlignment="1" applyProtection="1">
      <alignment horizontal="center"/>
    </xf>
    <xf numFmtId="173" fontId="23" fillId="13" borderId="22" xfId="0" applyNumberFormat="1" applyFont="1" applyFill="1" applyBorder="1" applyAlignment="1" applyProtection="1">
      <alignment horizontal="center"/>
    </xf>
    <xf numFmtId="0" fontId="21" fillId="5" borderId="20" xfId="0" applyNumberFormat="1" applyFont="1" applyFill="1" applyBorder="1" applyAlignment="1" applyProtection="1">
      <alignment horizontal="left" vertical="center" wrapText="1"/>
      <protection locked="0"/>
    </xf>
    <xf numFmtId="0" fontId="21" fillId="5" borderId="21" xfId="0" applyNumberFormat="1" applyFont="1" applyFill="1" applyBorder="1" applyAlignment="1" applyProtection="1">
      <alignment horizontal="left" vertical="center" wrapText="1"/>
      <protection locked="0"/>
    </xf>
    <xf numFmtId="0" fontId="21" fillId="5" borderId="22" xfId="0" applyNumberFormat="1" applyFont="1" applyFill="1" applyBorder="1" applyAlignment="1" applyProtection="1">
      <alignment horizontal="left" vertical="center" wrapText="1"/>
      <protection locked="0"/>
    </xf>
    <xf numFmtId="173" fontId="24" fillId="5" borderId="20" xfId="0" applyNumberFormat="1" applyFont="1" applyFill="1" applyBorder="1" applyAlignment="1" applyProtection="1">
      <alignment horizontal="center"/>
      <protection locked="0"/>
    </xf>
    <xf numFmtId="173" fontId="24" fillId="5" borderId="22" xfId="0" applyNumberFormat="1" applyFont="1" applyFill="1" applyBorder="1" applyAlignment="1" applyProtection="1">
      <alignment horizontal="center"/>
      <protection locked="0"/>
    </xf>
    <xf numFmtId="0" fontId="24" fillId="11" borderId="0" xfId="0" applyNumberFormat="1" applyFont="1" applyFill="1" applyBorder="1" applyAlignment="1" applyProtection="1">
      <alignment horizontal="center"/>
    </xf>
    <xf numFmtId="0" fontId="27" fillId="14" borderId="20" xfId="0" applyNumberFormat="1" applyFont="1" applyFill="1" applyBorder="1" applyAlignment="1" applyProtection="1">
      <alignment horizontal="center" vertical="center" wrapText="1"/>
    </xf>
    <xf numFmtId="0" fontId="27" fillId="14" borderId="21" xfId="0" applyNumberFormat="1" applyFont="1" applyFill="1" applyBorder="1" applyAlignment="1" applyProtection="1">
      <alignment horizontal="center" vertical="center" wrapText="1"/>
    </xf>
    <xf numFmtId="0" fontId="27" fillId="14" borderId="22" xfId="0" applyNumberFormat="1" applyFont="1" applyFill="1" applyBorder="1" applyAlignment="1" applyProtection="1">
      <alignment horizontal="center" vertical="center" wrapText="1"/>
    </xf>
    <xf numFmtId="0" fontId="21" fillId="0" borderId="30" xfId="0" applyNumberFormat="1" applyFont="1" applyFill="1" applyBorder="1" applyAlignment="1" applyProtection="1">
      <alignment horizontal="center" vertical="center"/>
    </xf>
    <xf numFmtId="0" fontId="21" fillId="0" borderId="11" xfId="0" applyNumberFormat="1" applyFont="1" applyFill="1" applyBorder="1" applyAlignment="1" applyProtection="1">
      <alignment horizontal="center" vertical="center"/>
    </xf>
    <xf numFmtId="0" fontId="21" fillId="0" borderId="30" xfId="0" applyNumberFormat="1" applyFont="1" applyFill="1" applyBorder="1" applyAlignment="1" applyProtection="1">
      <alignment horizontal="center" vertical="center" wrapText="1"/>
    </xf>
    <xf numFmtId="0" fontId="21" fillId="0" borderId="11" xfId="0" applyNumberFormat="1" applyFont="1" applyFill="1" applyBorder="1" applyAlignment="1" applyProtection="1">
      <alignment horizontal="center" vertical="center" wrapText="1"/>
    </xf>
    <xf numFmtId="173" fontId="24" fillId="11" borderId="36" xfId="0" applyNumberFormat="1" applyFont="1" applyFill="1" applyBorder="1" applyAlignment="1" applyProtection="1">
      <alignment horizontal="center" vertical="center"/>
    </xf>
    <xf numFmtId="173" fontId="24" fillId="11" borderId="37" xfId="0" applyNumberFormat="1" applyFont="1" applyFill="1" applyBorder="1" applyAlignment="1" applyProtection="1">
      <alignment horizontal="center" vertical="center"/>
    </xf>
    <xf numFmtId="173" fontId="24" fillId="11" borderId="38" xfId="0" applyNumberFormat="1" applyFont="1" applyFill="1" applyBorder="1" applyAlignment="1" applyProtection="1">
      <alignment horizontal="center" vertical="center"/>
    </xf>
    <xf numFmtId="173" fontId="24" fillId="11" borderId="39" xfId="0" applyNumberFormat="1" applyFont="1" applyFill="1" applyBorder="1" applyAlignment="1" applyProtection="1">
      <alignment horizontal="center" vertical="center"/>
    </xf>
    <xf numFmtId="0" fontId="23" fillId="13" borderId="20" xfId="0" applyNumberFormat="1" applyFont="1" applyFill="1" applyBorder="1" applyAlignment="1" applyProtection="1">
      <alignment horizontal="center" wrapText="1"/>
    </xf>
    <xf numFmtId="0" fontId="23" fillId="13" borderId="21" xfId="0" applyNumberFormat="1" applyFont="1" applyFill="1" applyBorder="1" applyAlignment="1" applyProtection="1">
      <alignment horizontal="center" wrapText="1"/>
    </xf>
    <xf numFmtId="0" fontId="23" fillId="13" borderId="22" xfId="0" applyNumberFormat="1" applyFont="1" applyFill="1" applyBorder="1" applyAlignment="1" applyProtection="1">
      <alignment horizontal="center" wrapText="1"/>
    </xf>
    <xf numFmtId="0" fontId="21" fillId="5" borderId="10" xfId="0" applyNumberFormat="1" applyFont="1" applyFill="1" applyBorder="1" applyAlignment="1" applyProtection="1">
      <alignment horizontal="center"/>
    </xf>
    <xf numFmtId="0" fontId="25" fillId="0" borderId="20" xfId="0" applyNumberFormat="1" applyFont="1" applyFill="1" applyBorder="1" applyAlignment="1" applyProtection="1">
      <alignment horizontal="left"/>
    </xf>
    <xf numFmtId="0" fontId="25" fillId="0" borderId="22" xfId="0" applyNumberFormat="1" applyFont="1" applyFill="1" applyBorder="1" applyAlignment="1" applyProtection="1">
      <alignment horizontal="left"/>
    </xf>
    <xf numFmtId="0" fontId="27" fillId="14" borderId="20" xfId="0" applyNumberFormat="1" applyFont="1" applyFill="1" applyBorder="1" applyAlignment="1" applyProtection="1">
      <alignment horizontal="center" wrapText="1"/>
    </xf>
    <xf numFmtId="0" fontId="27" fillId="14" borderId="21" xfId="0" applyNumberFormat="1" applyFont="1" applyFill="1" applyBorder="1" applyAlignment="1" applyProtection="1">
      <alignment horizontal="center" wrapText="1"/>
    </xf>
    <xf numFmtId="0" fontId="27" fillId="14" borderId="22" xfId="0" applyNumberFormat="1" applyFont="1" applyFill="1" applyBorder="1" applyAlignment="1" applyProtection="1">
      <alignment horizontal="center" wrapText="1"/>
    </xf>
    <xf numFmtId="0" fontId="29" fillId="0" borderId="20" xfId="0" applyNumberFormat="1" applyFont="1" applyFill="1" applyBorder="1" applyAlignment="1" applyProtection="1">
      <alignment horizontal="center" wrapText="1"/>
    </xf>
    <xf numFmtId="0" fontId="29" fillId="0" borderId="22" xfId="0" applyNumberFormat="1" applyFont="1" applyFill="1" applyBorder="1" applyAlignment="1" applyProtection="1">
      <alignment horizontal="center" wrapText="1"/>
    </xf>
    <xf numFmtId="49" fontId="21" fillId="5" borderId="20" xfId="0" applyNumberFormat="1" applyFont="1" applyFill="1" applyBorder="1" applyAlignment="1" applyProtection="1">
      <alignment horizontal="center"/>
      <protection locked="0"/>
    </xf>
    <xf numFmtId="49" fontId="21" fillId="5" borderId="22" xfId="0" applyNumberFormat="1" applyFont="1" applyFill="1" applyBorder="1" applyAlignment="1" applyProtection="1">
      <alignment horizontal="center"/>
      <protection locked="0"/>
    </xf>
    <xf numFmtId="164" fontId="23" fillId="13" borderId="20" xfId="0" applyNumberFormat="1" applyFont="1" applyFill="1" applyBorder="1" applyAlignment="1" applyProtection="1">
      <alignment horizontal="center"/>
    </xf>
    <xf numFmtId="164" fontId="23" fillId="13" borderId="22" xfId="0" applyNumberFormat="1" applyFont="1" applyFill="1" applyBorder="1" applyAlignment="1" applyProtection="1">
      <alignment horizontal="center"/>
    </xf>
    <xf numFmtId="0" fontId="23" fillId="11" borderId="33" xfId="0" applyNumberFormat="1" applyFont="1" applyFill="1" applyBorder="1" applyAlignment="1" applyProtection="1">
      <alignment horizontal="center"/>
    </xf>
    <xf numFmtId="0" fontId="29" fillId="0" borderId="20" xfId="0" applyNumberFormat="1" applyFont="1" applyFill="1" applyBorder="1" applyAlignment="1" applyProtection="1">
      <alignment horizontal="center"/>
    </xf>
    <xf numFmtId="0" fontId="29" fillId="0" borderId="22" xfId="0" applyNumberFormat="1" applyFont="1" applyFill="1" applyBorder="1" applyAlignment="1" applyProtection="1">
      <alignment horizontal="center"/>
    </xf>
    <xf numFmtId="164" fontId="21" fillId="5" borderId="20" xfId="0" applyNumberFormat="1" applyFont="1" applyFill="1" applyBorder="1" applyAlignment="1" applyProtection="1">
      <alignment horizontal="center"/>
      <protection locked="0"/>
    </xf>
    <xf numFmtId="164" fontId="21" fillId="5" borderId="22" xfId="0" applyNumberFormat="1" applyFont="1" applyFill="1" applyBorder="1" applyAlignment="1" applyProtection="1">
      <alignment horizontal="center"/>
      <protection locked="0"/>
    </xf>
    <xf numFmtId="0" fontId="21" fillId="11" borderId="20" xfId="0" applyNumberFormat="1" applyFont="1" applyFill="1" applyBorder="1" applyAlignment="1" applyProtection="1">
      <alignment horizontal="center"/>
    </xf>
    <xf numFmtId="0" fontId="21" fillId="11" borderId="21" xfId="0" applyNumberFormat="1" applyFont="1" applyFill="1" applyBorder="1" applyAlignment="1" applyProtection="1">
      <alignment horizontal="center"/>
    </xf>
    <xf numFmtId="0" fontId="21" fillId="11" borderId="22" xfId="0" applyNumberFormat="1" applyFont="1" applyFill="1" applyBorder="1" applyAlignment="1" applyProtection="1">
      <alignment horizontal="center"/>
    </xf>
    <xf numFmtId="0" fontId="22" fillId="12" borderId="31" xfId="0" applyNumberFormat="1" applyFont="1" applyFill="1" applyBorder="1" applyAlignment="1" applyProtection="1">
      <alignment horizontal="center" vertical="center"/>
    </xf>
    <xf numFmtId="0" fontId="22" fillId="12" borderId="32" xfId="0" applyNumberFormat="1" applyFont="1" applyFill="1" applyBorder="1" applyAlignment="1" applyProtection="1">
      <alignment horizontal="center" vertical="center"/>
    </xf>
    <xf numFmtId="0" fontId="22" fillId="12" borderId="35" xfId="0" applyNumberFormat="1" applyFont="1" applyFill="1" applyBorder="1" applyAlignment="1" applyProtection="1">
      <alignment horizontal="center" vertical="center"/>
    </xf>
    <xf numFmtId="0" fontId="23" fillId="11" borderId="0" xfId="0" applyNumberFormat="1" applyFont="1" applyFill="1" applyBorder="1" applyAlignment="1" applyProtection="1">
      <alignment horizontal="center"/>
    </xf>
    <xf numFmtId="172" fontId="21" fillId="5" borderId="20" xfId="0" applyNumberFormat="1" applyFont="1" applyFill="1" applyBorder="1" applyAlignment="1" applyProtection="1">
      <alignment horizontal="center"/>
      <protection locked="0"/>
    </xf>
    <xf numFmtId="172" fontId="21" fillId="5" borderId="21" xfId="0" applyNumberFormat="1" applyFont="1" applyFill="1" applyBorder="1" applyAlignment="1" applyProtection="1">
      <alignment horizontal="center"/>
      <protection locked="0"/>
    </xf>
    <xf numFmtId="172" fontId="21" fillId="5" borderId="22" xfId="0" applyNumberFormat="1" applyFont="1" applyFill="1" applyBorder="1" applyAlignment="1" applyProtection="1">
      <alignment horizontal="center"/>
      <protection locked="0"/>
    </xf>
    <xf numFmtId="0" fontId="25" fillId="11" borderId="20" xfId="0" applyNumberFormat="1" applyFont="1" applyFill="1" applyBorder="1" applyAlignment="1" applyProtection="1">
      <alignment horizontal="center"/>
    </xf>
    <xf numFmtId="0" fontId="25" fillId="11" borderId="21" xfId="0" applyNumberFormat="1" applyFont="1" applyFill="1" applyBorder="1" applyAlignment="1" applyProtection="1">
      <alignment horizontal="center"/>
    </xf>
    <xf numFmtId="0" fontId="25" fillId="11" borderId="22" xfId="0" applyNumberFormat="1" applyFont="1" applyFill="1" applyBorder="1" applyAlignment="1" applyProtection="1">
      <alignment horizontal="center"/>
    </xf>
    <xf numFmtId="0" fontId="21" fillId="5" borderId="20" xfId="0" applyNumberFormat="1" applyFont="1" applyFill="1" applyBorder="1" applyAlignment="1" applyProtection="1">
      <alignment horizontal="center"/>
      <protection locked="0"/>
    </xf>
    <xf numFmtId="0" fontId="21" fillId="5" borderId="21" xfId="0" applyNumberFormat="1" applyFont="1" applyFill="1" applyBorder="1" applyAlignment="1" applyProtection="1">
      <alignment horizontal="center"/>
      <protection locked="0"/>
    </xf>
    <xf numFmtId="0" fontId="21" fillId="5" borderId="22" xfId="0" applyNumberFormat="1" applyFont="1" applyFill="1" applyBorder="1" applyAlignment="1" applyProtection="1">
      <alignment horizontal="center"/>
      <protection locked="0"/>
    </xf>
    <xf numFmtId="0" fontId="18" fillId="0" borderId="0" xfId="18" applyFont="1" applyBorder="1" applyAlignment="1" applyProtection="1">
      <alignment vertical="center" wrapText="1"/>
    </xf>
    <xf numFmtId="0" fontId="17" fillId="0" borderId="0" xfId="18" applyFont="1" applyBorder="1" applyAlignment="1" applyProtection="1">
      <alignment horizontal="left" vertical="center" wrapText="1"/>
    </xf>
    <xf numFmtId="0" fontId="20" fillId="0" borderId="0" xfId="18" applyFont="1" applyBorder="1" applyAlignment="1" applyProtection="1">
      <alignment horizontal="left" vertical="center"/>
    </xf>
    <xf numFmtId="0" fontId="17" fillId="7" borderId="10" xfId="18" applyFont="1" applyFill="1" applyBorder="1" applyAlignment="1" applyProtection="1">
      <alignment horizontal="center" vertical="center" wrapText="1"/>
    </xf>
    <xf numFmtId="0" fontId="17" fillId="0" borderId="10" xfId="18" applyFont="1" applyFill="1" applyBorder="1" applyAlignment="1" applyProtection="1">
      <alignment horizontal="left" vertical="center" wrapText="1"/>
    </xf>
    <xf numFmtId="0" fontId="18" fillId="8" borderId="23" xfId="18" applyFont="1" applyFill="1" applyBorder="1" applyAlignment="1" applyProtection="1">
      <alignment horizontal="right" vertical="center"/>
    </xf>
    <xf numFmtId="0" fontId="18" fillId="8" borderId="24" xfId="18" applyFont="1" applyFill="1" applyBorder="1" applyAlignment="1" applyProtection="1">
      <alignment horizontal="right" vertical="center"/>
    </xf>
    <xf numFmtId="0" fontId="18" fillId="9" borderId="23" xfId="18" applyFont="1" applyFill="1" applyBorder="1" applyAlignment="1" applyProtection="1">
      <alignment horizontal="right" vertical="center"/>
    </xf>
    <xf numFmtId="0" fontId="18" fillId="9" borderId="24" xfId="18" applyFont="1" applyFill="1" applyBorder="1" applyAlignment="1" applyProtection="1">
      <alignment horizontal="right" vertical="center"/>
    </xf>
    <xf numFmtId="0" fontId="19" fillId="9" borderId="24" xfId="18" applyFont="1" applyFill="1" applyBorder="1" applyAlignment="1" applyProtection="1">
      <alignment horizontal="center" vertical="center"/>
    </xf>
    <xf numFmtId="0" fontId="19" fillId="9" borderId="25" xfId="18" applyFont="1" applyFill="1" applyBorder="1" applyAlignment="1" applyProtection="1">
      <alignment horizontal="center" vertical="center"/>
    </xf>
    <xf numFmtId="0" fontId="17" fillId="0" borderId="10" xfId="18" applyFont="1" applyBorder="1" applyAlignment="1" applyProtection="1">
      <alignment horizontal="center" vertical="center"/>
    </xf>
    <xf numFmtId="0" fontId="17" fillId="0" borderId="10" xfId="18" applyFont="1" applyBorder="1" applyAlignment="1" applyProtection="1">
      <alignment horizontal="center" vertical="center" wrapText="1"/>
    </xf>
    <xf numFmtId="0" fontId="18" fillId="0" borderId="11" xfId="18" applyFont="1" applyFill="1" applyBorder="1" applyAlignment="1" applyProtection="1">
      <alignment horizontal="center" vertical="center" wrapText="1"/>
    </xf>
    <xf numFmtId="0" fontId="18" fillId="0" borderId="30" xfId="18" applyFont="1" applyFill="1" applyBorder="1" applyAlignment="1" applyProtection="1">
      <alignment horizontal="center" vertical="center" wrapText="1"/>
    </xf>
    <xf numFmtId="0" fontId="18" fillId="0" borderId="10" xfId="18" applyFont="1" applyFill="1" applyBorder="1" applyAlignment="1" applyProtection="1">
      <alignment horizontal="center" vertical="center" wrapText="1"/>
    </xf>
    <xf numFmtId="0" fontId="7" fillId="4" borderId="10" xfId="19" applyFont="1" applyFill="1" applyBorder="1" applyAlignment="1" applyProtection="1">
      <alignment horizontal="center" vertical="center" wrapText="1"/>
    </xf>
    <xf numFmtId="0" fontId="14" fillId="4" borderId="20" xfId="19" applyFont="1" applyFill="1" applyBorder="1" applyAlignment="1" applyProtection="1">
      <alignment horizontal="center"/>
    </xf>
    <xf numFmtId="0" fontId="14" fillId="4" borderId="21" xfId="19" applyFont="1" applyFill="1" applyBorder="1" applyAlignment="1" applyProtection="1">
      <alignment horizontal="center"/>
    </xf>
    <xf numFmtId="0" fontId="14" fillId="4" borderId="22" xfId="19" applyFont="1" applyFill="1" applyBorder="1" applyAlignment="1" applyProtection="1">
      <alignment horizontal="center"/>
    </xf>
    <xf numFmtId="0" fontId="16" fillId="6" borderId="10" xfId="0" applyFont="1" applyFill="1" applyBorder="1" applyAlignment="1" applyProtection="1">
      <alignment horizontal="center" vertical="top" wrapText="1"/>
    </xf>
    <xf numFmtId="0" fontId="14" fillId="4" borderId="20" xfId="19" applyFont="1" applyFill="1" applyBorder="1" applyAlignment="1" applyProtection="1">
      <alignment horizontal="right"/>
    </xf>
    <xf numFmtId="0" fontId="14" fillId="4" borderId="21" xfId="19" applyFont="1" applyFill="1" applyBorder="1" applyAlignment="1" applyProtection="1">
      <alignment horizontal="right"/>
    </xf>
    <xf numFmtId="0" fontId="14" fillId="4" borderId="22" xfId="19" applyFont="1" applyFill="1" applyBorder="1" applyAlignment="1" applyProtection="1">
      <alignment horizontal="right"/>
    </xf>
    <xf numFmtId="0" fontId="11" fillId="0" borderId="12" xfId="19" applyFont="1" applyBorder="1" applyAlignment="1" applyProtection="1">
      <alignment horizontal="center" wrapText="1"/>
    </xf>
    <xf numFmtId="0" fontId="11" fillId="0" borderId="13" xfId="19" applyFont="1" applyBorder="1" applyAlignment="1" applyProtection="1">
      <alignment horizontal="center" wrapText="1"/>
    </xf>
    <xf numFmtId="0" fontId="11" fillId="0" borderId="17" xfId="19" applyFont="1" applyBorder="1" applyAlignment="1" applyProtection="1">
      <alignment horizontal="center" wrapText="1"/>
    </xf>
    <xf numFmtId="0" fontId="11" fillId="0" borderId="14" xfId="19" applyFont="1" applyBorder="1" applyAlignment="1" applyProtection="1">
      <alignment horizontal="center" wrapText="1"/>
    </xf>
    <xf numFmtId="0" fontId="11" fillId="0" borderId="0" xfId="19" applyFont="1" applyAlignment="1" applyProtection="1">
      <alignment horizontal="center" wrapText="1"/>
    </xf>
    <xf numFmtId="0" fontId="11" fillId="0" borderId="18" xfId="19" applyFont="1" applyBorder="1" applyAlignment="1" applyProtection="1">
      <alignment horizontal="center" wrapText="1"/>
    </xf>
    <xf numFmtId="0" fontId="11" fillId="0" borderId="15" xfId="19" applyFont="1" applyBorder="1" applyAlignment="1" applyProtection="1">
      <alignment horizontal="center" wrapText="1"/>
    </xf>
    <xf numFmtId="0" fontId="11" fillId="0" borderId="16" xfId="19" applyFont="1" applyBorder="1" applyAlignment="1" applyProtection="1">
      <alignment horizontal="center" wrapText="1"/>
    </xf>
    <xf numFmtId="0" fontId="11" fillId="0" borderId="19" xfId="19" applyFont="1" applyBorder="1" applyAlignment="1" applyProtection="1">
      <alignment horizontal="center" wrapText="1"/>
    </xf>
    <xf numFmtId="0" fontId="3" fillId="0" borderId="6" xfId="20" applyFont="1" applyBorder="1" applyAlignment="1" applyProtection="1">
      <alignment horizontal="center" vertical="center" wrapText="1"/>
    </xf>
    <xf numFmtId="0" fontId="3" fillId="0" borderId="7" xfId="20" applyFont="1" applyBorder="1" applyAlignment="1" applyProtection="1">
      <alignment horizontal="center" vertical="center" wrapText="1"/>
    </xf>
    <xf numFmtId="0" fontId="3" fillId="0" borderId="5" xfId="20" applyFont="1" applyBorder="1" applyAlignment="1" applyProtection="1">
      <alignment horizontal="center" vertical="center" wrapText="1"/>
    </xf>
    <xf numFmtId="168" fontId="3" fillId="0" borderId="5" xfId="20" applyNumberFormat="1" applyFont="1" applyBorder="1" applyAlignment="1" applyProtection="1">
      <alignment horizontal="center" vertical="center" wrapText="1"/>
    </xf>
    <xf numFmtId="0" fontId="3" fillId="3" borderId="5" xfId="20" applyFont="1" applyFill="1" applyBorder="1" applyAlignment="1" applyProtection="1">
      <alignment horizontal="center" vertical="center"/>
    </xf>
    <xf numFmtId="0" fontId="5" fillId="0" borderId="5" xfId="20" applyFont="1" applyBorder="1" applyProtection="1"/>
    <xf numFmtId="168" fontId="3" fillId="3" borderId="5" xfId="20" applyNumberFormat="1" applyFont="1" applyFill="1" applyBorder="1" applyAlignment="1" applyProtection="1">
      <alignment horizontal="center" vertical="center"/>
    </xf>
    <xf numFmtId="4" fontId="3" fillId="0" borderId="5" xfId="20" applyNumberFormat="1" applyFont="1" applyBorder="1" applyAlignment="1" applyProtection="1">
      <alignment horizontal="center" vertical="center" wrapText="1"/>
    </xf>
    <xf numFmtId="0" fontId="3" fillId="2" borderId="1" xfId="20" applyFont="1" applyFill="1" applyBorder="1" applyAlignment="1">
      <alignment horizontal="center" vertical="center" wrapText="1"/>
    </xf>
    <xf numFmtId="0" fontId="3" fillId="2" borderId="2" xfId="20" applyFont="1" applyFill="1" applyBorder="1" applyAlignment="1">
      <alignment horizontal="center" vertical="center" wrapText="1"/>
    </xf>
    <xf numFmtId="0" fontId="3" fillId="2" borderId="8" xfId="20" applyFont="1" applyFill="1" applyBorder="1" applyAlignment="1">
      <alignment horizontal="center" vertical="center" wrapText="1"/>
    </xf>
    <xf numFmtId="0" fontId="3" fillId="2" borderId="3" xfId="20" applyFont="1" applyFill="1" applyBorder="1" applyAlignment="1">
      <alignment horizontal="center" vertical="center"/>
    </xf>
    <xf numFmtId="0" fontId="3" fillId="2" borderId="4" xfId="20" applyFont="1" applyFill="1" applyBorder="1" applyAlignment="1">
      <alignment horizontal="center" vertical="center"/>
    </xf>
    <xf numFmtId="0" fontId="3" fillId="2" borderId="9" xfId="20" applyFont="1" applyFill="1" applyBorder="1" applyAlignment="1">
      <alignment horizontal="center" vertical="center"/>
    </xf>
    <xf numFmtId="0" fontId="3" fillId="3" borderId="5" xfId="20" applyFont="1" applyFill="1" applyBorder="1" applyAlignment="1">
      <alignment horizontal="center" vertical="center" wrapText="1"/>
    </xf>
    <xf numFmtId="3" fontId="3" fillId="3" borderId="5" xfId="20" applyNumberFormat="1" applyFont="1" applyFill="1" applyBorder="1" applyAlignment="1">
      <alignment horizontal="center" vertical="center" wrapText="1"/>
    </xf>
    <xf numFmtId="0" fontId="5" fillId="0" borderId="5" xfId="20" applyFont="1" applyBorder="1"/>
    <xf numFmtId="168" fontId="3" fillId="3" borderId="5" xfId="20" applyNumberFormat="1" applyFont="1" applyFill="1" applyBorder="1" applyAlignment="1">
      <alignment horizontal="center" vertical="center" wrapText="1"/>
    </xf>
    <xf numFmtId="0" fontId="40" fillId="15" borderId="38" xfId="24" applyFont="1" applyFill="1" applyBorder="1" applyAlignment="1">
      <alignment horizontal="left" vertical="center"/>
    </xf>
    <xf numFmtId="0" fontId="40" fillId="15" borderId="33" xfId="24" applyFont="1" applyFill="1" applyBorder="1" applyAlignment="1">
      <alignment horizontal="left" vertical="center"/>
    </xf>
    <xf numFmtId="0" fontId="40" fillId="15" borderId="39" xfId="24" applyFont="1" applyFill="1" applyBorder="1" applyAlignment="1">
      <alignment horizontal="left" vertical="center"/>
    </xf>
    <xf numFmtId="0" fontId="40" fillId="15" borderId="0" xfId="22" applyFont="1" applyFill="1" applyAlignment="1">
      <alignment horizontal="left" vertical="center"/>
    </xf>
    <xf numFmtId="0" fontId="40" fillId="15" borderId="0" xfId="22" applyFont="1" applyFill="1" applyAlignment="1">
      <alignment horizontal="left" vertical="center" wrapText="1"/>
    </xf>
    <xf numFmtId="0" fontId="46" fillId="16" borderId="20" xfId="22" applyFont="1" applyFill="1" applyBorder="1" applyAlignment="1">
      <alignment horizontal="center" vertical="center" wrapText="1"/>
    </xf>
    <xf numFmtId="0" fontId="46" fillId="16" borderId="21" xfId="22" applyFont="1" applyFill="1" applyBorder="1" applyAlignment="1">
      <alignment horizontal="center" vertical="center" wrapText="1"/>
    </xf>
    <xf numFmtId="0" fontId="46" fillId="16" borderId="22" xfId="22" applyFont="1" applyFill="1" applyBorder="1" applyAlignment="1">
      <alignment horizontal="center" vertical="center" wrapText="1"/>
    </xf>
    <xf numFmtId="0" fontId="40" fillId="15" borderId="41" xfId="24" applyFont="1" applyFill="1" applyBorder="1" applyAlignment="1">
      <alignment horizontal="left" vertical="center"/>
    </xf>
    <xf numFmtId="0" fontId="40" fillId="15" borderId="0" xfId="24" applyFont="1" applyFill="1" applyBorder="1" applyAlignment="1">
      <alignment horizontal="left" vertical="center"/>
    </xf>
    <xf numFmtId="0" fontId="40" fillId="15" borderId="42" xfId="24" applyFont="1" applyFill="1" applyBorder="1" applyAlignment="1">
      <alignment horizontal="left" vertical="center"/>
    </xf>
    <xf numFmtId="0" fontId="42" fillId="16" borderId="20" xfId="22" applyFont="1" applyFill="1" applyBorder="1" applyAlignment="1" applyProtection="1">
      <alignment horizontal="center" vertical="center" wrapText="1"/>
    </xf>
    <xf numFmtId="0" fontId="42" fillId="16" borderId="22" xfId="22" applyFont="1" applyFill="1" applyBorder="1" applyAlignment="1" applyProtection="1">
      <alignment horizontal="center" vertical="center" wrapText="1"/>
    </xf>
    <xf numFmtId="0" fontId="40" fillId="15" borderId="20" xfId="22" applyFont="1" applyFill="1" applyBorder="1" applyAlignment="1" applyProtection="1">
      <alignment horizontal="center" vertical="center" wrapText="1"/>
    </xf>
    <xf numFmtId="0" fontId="40" fillId="15" borderId="22" xfId="22" applyFont="1" applyFill="1" applyBorder="1" applyAlignment="1" applyProtection="1">
      <alignment horizontal="center" vertical="center" wrapText="1"/>
    </xf>
    <xf numFmtId="0" fontId="41" fillId="17" borderId="20" xfId="22" applyFont="1" applyFill="1" applyBorder="1" applyAlignment="1" applyProtection="1">
      <alignment horizontal="center" vertical="center" wrapText="1"/>
    </xf>
    <xf numFmtId="0" fontId="41" fillId="17" borderId="21" xfId="22" applyFont="1" applyFill="1" applyBorder="1" applyAlignment="1" applyProtection="1">
      <alignment horizontal="center" vertical="center" wrapText="1"/>
    </xf>
    <xf numFmtId="0" fontId="41" fillId="17" borderId="22" xfId="22" applyFont="1" applyFill="1" applyBorder="1" applyAlignment="1" applyProtection="1">
      <alignment horizontal="center" vertical="center" wrapText="1"/>
    </xf>
    <xf numFmtId="0" fontId="41" fillId="15" borderId="20" xfId="22" applyFont="1" applyFill="1" applyBorder="1" applyAlignment="1">
      <alignment horizontal="left" vertical="center" wrapText="1"/>
    </xf>
    <xf numFmtId="0" fontId="41" fillId="15" borderId="21" xfId="22" applyFont="1" applyFill="1" applyBorder="1" applyAlignment="1">
      <alignment horizontal="left" vertical="center" wrapText="1"/>
    </xf>
    <xf numFmtId="0" fontId="41" fillId="15" borderId="22" xfId="22" applyFont="1" applyFill="1" applyBorder="1" applyAlignment="1">
      <alignment horizontal="left" vertical="center" wrapText="1"/>
    </xf>
    <xf numFmtId="0" fontId="40" fillId="15" borderId="20" xfId="22" applyFont="1" applyFill="1" applyBorder="1" applyAlignment="1">
      <alignment horizontal="left" vertical="center" wrapText="1"/>
    </xf>
    <xf numFmtId="0" fontId="40" fillId="15" borderId="21" xfId="22" applyFont="1" applyFill="1" applyBorder="1" applyAlignment="1">
      <alignment horizontal="left" vertical="center" wrapText="1"/>
    </xf>
    <xf numFmtId="0" fontId="40" fillId="15" borderId="22" xfId="22" applyFont="1" applyFill="1" applyBorder="1" applyAlignment="1">
      <alignment horizontal="left" vertical="center" wrapText="1"/>
    </xf>
    <xf numFmtId="0" fontId="41" fillId="15" borderId="0" xfId="22" applyFont="1" applyFill="1" applyBorder="1" applyAlignment="1">
      <alignment horizontal="left" vertical="center"/>
    </xf>
    <xf numFmtId="0" fontId="42" fillId="16" borderId="20" xfId="22" applyFont="1" applyFill="1" applyBorder="1" applyAlignment="1">
      <alignment horizontal="center" vertical="center"/>
    </xf>
    <xf numFmtId="0" fontId="42" fillId="16" borderId="21" xfId="22" applyFont="1" applyFill="1" applyBorder="1" applyAlignment="1">
      <alignment horizontal="center" vertical="center"/>
    </xf>
    <xf numFmtId="0" fontId="43" fillId="16" borderId="21" xfId="22" applyFont="1" applyFill="1" applyBorder="1" applyAlignment="1">
      <alignment horizontal="center" vertical="center"/>
    </xf>
    <xf numFmtId="0" fontId="43" fillId="16" borderId="22" xfId="22" applyFont="1" applyFill="1" applyBorder="1" applyAlignment="1">
      <alignment horizontal="center" vertical="center"/>
    </xf>
  </cellXfs>
  <cellStyles count="30">
    <cellStyle name="Excel_BuiltIn_Comma" xfId="27" xr:uid="{00000000-0005-0000-0000-000000000000}"/>
    <cellStyle name="Excel_BuiltIn_Currency" xfId="28" xr:uid="{00000000-0005-0000-0000-000001000000}"/>
    <cellStyle name="Moeda 2" xfId="8" xr:uid="{00000000-0005-0000-0000-000002000000}"/>
    <cellStyle name="Moeda 2 2" xfId="4" xr:uid="{00000000-0005-0000-0000-000003000000}"/>
    <cellStyle name="Moeda 2 3" xfId="12" xr:uid="{00000000-0005-0000-0000-000004000000}"/>
    <cellStyle name="Moeda 3" xfId="9" xr:uid="{00000000-0005-0000-0000-000005000000}"/>
    <cellStyle name="Moeda 5 2" xfId="10" xr:uid="{00000000-0005-0000-0000-000006000000}"/>
    <cellStyle name="Moeda 5 3" xfId="2" xr:uid="{00000000-0005-0000-0000-000007000000}"/>
    <cellStyle name="Moeda 5 4" xfId="11" xr:uid="{00000000-0005-0000-0000-000008000000}"/>
    <cellStyle name="Moeda 5 5" xfId="7" xr:uid="{00000000-0005-0000-0000-000009000000}"/>
    <cellStyle name="Moeda 6 2" xfId="6" xr:uid="{00000000-0005-0000-0000-00000A000000}"/>
    <cellStyle name="Moeda 6 2 2" xfId="23" xr:uid="{00000000-0005-0000-0000-00000B000000}"/>
    <cellStyle name="Moeda 6 3" xfId="13" xr:uid="{00000000-0005-0000-0000-00000C000000}"/>
    <cellStyle name="Moeda 6 4" xfId="14" xr:uid="{00000000-0005-0000-0000-00000D000000}"/>
    <cellStyle name="Moeda 6 5" xfId="15" xr:uid="{00000000-0005-0000-0000-00000E000000}"/>
    <cellStyle name="Moeda 7 2" xfId="16" xr:uid="{00000000-0005-0000-0000-00000F000000}"/>
    <cellStyle name="Moeda 7 3" xfId="5" xr:uid="{00000000-0005-0000-0000-000010000000}"/>
    <cellStyle name="Moeda 7 4" xfId="17" xr:uid="{00000000-0005-0000-0000-000011000000}"/>
    <cellStyle name="Moeda 7 5" xfId="3" xr:uid="{00000000-0005-0000-0000-000012000000}"/>
    <cellStyle name="Normal" xfId="0" builtinId="0"/>
    <cellStyle name="Normal 2" xfId="18" xr:uid="{00000000-0005-0000-0000-000014000000}"/>
    <cellStyle name="Normal 2 2 2" xfId="26" xr:uid="{00000000-0005-0000-0000-000015000000}"/>
    <cellStyle name="Normal 2 2 3" xfId="22" xr:uid="{00000000-0005-0000-0000-000016000000}"/>
    <cellStyle name="Normal 3" xfId="19" xr:uid="{00000000-0005-0000-0000-000017000000}"/>
    <cellStyle name="Normal 3 2" xfId="24" xr:uid="{00000000-0005-0000-0000-000018000000}"/>
    <cellStyle name="Normal 3 3" xfId="25" xr:uid="{00000000-0005-0000-0000-000019000000}"/>
    <cellStyle name="Normal 4" xfId="20" xr:uid="{00000000-0005-0000-0000-00001A000000}"/>
    <cellStyle name="Normal 4 2" xfId="29" xr:uid="{00000000-0005-0000-0000-00001B000000}"/>
    <cellStyle name="Porcentagem" xfId="1" builtinId="5"/>
    <cellStyle name="Porcentagem 2" xfId="21" xr:uid="{00000000-0005-0000-0000-00001D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BFBFBF"/>
      <rgbColor rgb="00FF99CC"/>
      <rgbColor rgb="00CC99FF"/>
      <rgbColor rgb="00FFCC99"/>
      <rgbColor rgb="003366FF"/>
      <rgbColor rgb="0033CCCC"/>
      <rgbColor rgb="0092D050"/>
      <rgbColor rgb="00FFCC00"/>
      <rgbColor rgb="00FF9900"/>
      <rgbColor rgb="00FF6600"/>
      <rgbColor rgb="00666699"/>
      <rgbColor rgb="009BBB59"/>
      <rgbColor rgb="00003366"/>
      <rgbColor rgb="0000B050"/>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8</xdr:col>
      <xdr:colOff>19050</xdr:colOff>
      <xdr:row>4</xdr:row>
      <xdr:rowOff>142874</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0"/>
          <a:ext cx="7886700" cy="847724"/>
        </a:xfrm>
        <a:prstGeom prst="rect">
          <a:avLst/>
        </a:prstGeom>
      </xdr:spPr>
    </xdr:pic>
    <xdr:clientData/>
  </xdr:twoCellAnchor>
  <xdr:twoCellAnchor editAs="oneCell">
    <xdr:from>
      <xdr:col>2</xdr:col>
      <xdr:colOff>2400300</xdr:colOff>
      <xdr:row>39</xdr:row>
      <xdr:rowOff>9524</xdr:rowOff>
    </xdr:from>
    <xdr:to>
      <xdr:col>6</xdr:col>
      <xdr:colOff>464124</xdr:colOff>
      <xdr:row>42</xdr:row>
      <xdr:rowOff>171449</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1800" y="9715499"/>
          <a:ext cx="3493074" cy="733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609600</xdr:colOff>
      <xdr:row>2</xdr:row>
      <xdr:rowOff>171450</xdr:rowOff>
    </xdr:from>
    <xdr:to>
      <xdr:col>8</xdr:col>
      <xdr:colOff>600074</xdr:colOff>
      <xdr:row>3</xdr:row>
      <xdr:rowOff>88085</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4150" y="733425"/>
          <a:ext cx="1913890" cy="438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1016001</xdr:colOff>
      <xdr:row>0</xdr:row>
      <xdr:rowOff>116416</xdr:rowOff>
    </xdr:from>
    <xdr:to>
      <xdr:col>8</xdr:col>
      <xdr:colOff>0</xdr:colOff>
      <xdr:row>5</xdr:row>
      <xdr:rowOff>118584</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40276" y="116416"/>
          <a:ext cx="5775324" cy="907043"/>
        </a:xfrm>
        <a:prstGeom prst="rect">
          <a:avLst/>
        </a:prstGeom>
      </xdr:spPr>
    </xdr:pic>
    <xdr:clientData/>
  </xdr:twoCellAnchor>
  <xdr:twoCellAnchor editAs="oneCell">
    <xdr:from>
      <xdr:col>0</xdr:col>
      <xdr:colOff>105833</xdr:colOff>
      <xdr:row>35</xdr:row>
      <xdr:rowOff>42334</xdr:rowOff>
    </xdr:from>
    <xdr:to>
      <xdr:col>2</xdr:col>
      <xdr:colOff>2752240</xdr:colOff>
      <xdr:row>39</xdr:row>
      <xdr:rowOff>74084</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3" y="11272309"/>
          <a:ext cx="3494132" cy="755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SKTOP-79634J3\Compartilhado\Users\sandra.NAVELE.000\Desktop\JAN%2019\Prova%20de%20Mat&#233;mati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02717~1\AppData\Local\Temp\Modelo_de_Planilhas_de_Custos_27.1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ta"/>
      <sheetName val="Geral VERIFICAÇÃO"/>
      <sheetName val="ferramentas "/>
      <sheetName val="Pl Dimensionamento"/>
      <sheetName val="Adicional Noturno"/>
      <sheetName val="Salario Base"/>
      <sheetName val="Insalubridade E Periculosidade"/>
      <sheetName val="VT"/>
      <sheetName val="VA"/>
      <sheetName val="Súmua 444 TST"/>
      <sheetName val="Uniformes e EPI´s"/>
      <sheetName val="Validação - MO"/>
      <sheetName val="Coord"/>
      <sheetName val="Eng Elet"/>
      <sheetName val="Té Edif"/>
      <sheetName val="Téc Seg"/>
      <sheetName val="Téc em Eletrônica"/>
      <sheetName val="Téc Eletrot"/>
      <sheetName val="Téc Mec"/>
      <sheetName val="Téc Telef"/>
      <sheetName val="Enc"/>
      <sheetName val="Aux Téc "/>
      <sheetName val="Aux Adm"/>
      <sheetName val="Alm"/>
      <sheetName val="Bomb Hid"/>
      <sheetName val="Bomb Gases"/>
      <sheetName val="Marc"/>
      <sheetName val="Ped"/>
      <sheetName val="Pint"/>
      <sheetName val="Serra"/>
      <sheetName val="Estof"/>
      <sheetName val="Serv"/>
      <sheetName val="Elet"/>
      <sheetName val="Enc Dia "/>
      <sheetName val="Enc Not "/>
      <sheetName val="Bomb Hid Dia"/>
      <sheetName val="Bomb Hid Not"/>
      <sheetName val="Bomb Gas Dia"/>
      <sheetName val="Bomb Gas Not"/>
      <sheetName val="Elet Dia"/>
      <sheetName val="Elet Not"/>
      <sheetName val="Serv Dia"/>
      <sheetName val="Serv Not"/>
      <sheetName val="Op Sub Dia"/>
      <sheetName val="Ope Sub Not"/>
      <sheetName val="Geral 2"/>
      <sheetName val="Verva Aquisição Materiais"/>
      <sheetName val="Verba Serviços Corretiva"/>
      <sheetName val="Mat Consumo"/>
      <sheetName val="Plan1"/>
      <sheetName val="P TRAB"/>
    </sheetNames>
    <sheetDataSet>
      <sheetData sheetId="0"/>
      <sheetData sheetId="1"/>
      <sheetData sheetId="2"/>
      <sheetData sheetId="3"/>
      <sheetData sheetId="4"/>
      <sheetData sheetId="5">
        <row r="11">
          <cell r="A11" t="str">
            <v>COORDENADOR DE CONTRATO (ENGENHEIRO CIVIL ou ARQUITETO )</v>
          </cell>
        </row>
      </sheetData>
      <sheetData sheetId="6"/>
      <sheetData sheetId="7"/>
      <sheetData sheetId="8"/>
      <sheetData sheetId="9"/>
      <sheetData sheetId="10"/>
      <sheetData sheetId="11"/>
      <sheetData sheetId="12">
        <row r="19">
          <cell r="K19">
            <v>954</v>
          </cell>
        </row>
      </sheetData>
      <sheetData sheetId="13">
        <row r="28">
          <cell r="H28">
            <v>2575.7999999999997</v>
          </cell>
        </row>
      </sheetData>
      <sheetData sheetId="14"/>
      <sheetData sheetId="15"/>
      <sheetData sheetId="16"/>
      <sheetData sheetId="17">
        <row r="27">
          <cell r="H27">
            <v>693.59099999999989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6">
          <cell r="H26">
            <v>2932.54</v>
          </cell>
        </row>
      </sheetData>
      <sheetData sheetId="35">
        <row r="26">
          <cell r="H26">
            <v>1730.94</v>
          </cell>
        </row>
      </sheetData>
      <sheetData sheetId="36">
        <row r="26">
          <cell r="H26">
            <v>1730.94</v>
          </cell>
        </row>
      </sheetData>
      <sheetData sheetId="37">
        <row r="26">
          <cell r="H26">
            <v>1730.94</v>
          </cell>
        </row>
      </sheetData>
      <sheetData sheetId="38">
        <row r="26">
          <cell r="H26">
            <v>1730.94</v>
          </cell>
        </row>
      </sheetData>
      <sheetData sheetId="39">
        <row r="26">
          <cell r="H26">
            <v>1730.94</v>
          </cell>
        </row>
      </sheetData>
      <sheetData sheetId="40">
        <row r="26">
          <cell r="H26">
            <v>1730.94</v>
          </cell>
        </row>
      </sheetData>
      <sheetData sheetId="41"/>
      <sheetData sheetId="42">
        <row r="26">
          <cell r="H26">
            <v>1174.22</v>
          </cell>
        </row>
      </sheetData>
      <sheetData sheetId="43">
        <row r="26">
          <cell r="H26">
            <v>2311.9699999999998</v>
          </cell>
        </row>
      </sheetData>
      <sheetData sheetId="44">
        <row r="26">
          <cell r="H26">
            <v>2311.9699999999998</v>
          </cell>
        </row>
      </sheetData>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
      <sheetName val="Parâmetros (não excluir)"/>
      <sheetName val="GESTOR "/>
      <sheetName val="LICITANTE"/>
      <sheetName val="Memorial"/>
      <sheetName val="Resumo"/>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P19"/>
      <sheetName val="P20"/>
      <sheetName val="Notas Exp."/>
      <sheetName val="Det. - Mod. 2 e 5"/>
      <sheetName val="PisCofins"/>
      <sheetName val="SIMPLES"/>
      <sheetName val="Subst. Férias"/>
      <sheetName val="Conta Vinc."/>
    </sheetNames>
    <sheetDataSet>
      <sheetData sheetId="0" refreshError="1"/>
      <sheetData sheetId="1" refreshError="1">
        <row r="2">
          <cell r="Y2" t="str">
            <v>SIM</v>
          </cell>
        </row>
        <row r="3">
          <cell r="Y3" t="str">
            <v>NÃO</v>
          </cell>
        </row>
        <row r="8">
          <cell r="Z8" t="str">
            <v>Uniforme 1</v>
          </cell>
        </row>
        <row r="9">
          <cell r="Z9" t="str">
            <v>Uniforme 2</v>
          </cell>
        </row>
        <row r="10">
          <cell r="Z10" t="str">
            <v>Uniforme 3</v>
          </cell>
        </row>
        <row r="11">
          <cell r="Z11" t="str">
            <v>Uniforme 4</v>
          </cell>
        </row>
        <row r="12">
          <cell r="Z12" t="str">
            <v>Uniforme 5</v>
          </cell>
        </row>
        <row r="13">
          <cell r="Z13" t="str">
            <v>Uniforme 6</v>
          </cell>
        </row>
        <row r="20">
          <cell r="Z20" t="str">
            <v>EPI 1</v>
          </cell>
        </row>
        <row r="21">
          <cell r="Z21" t="str">
            <v>EPI 2</v>
          </cell>
        </row>
        <row r="22">
          <cell r="Z22" t="str">
            <v>EPI 3</v>
          </cell>
        </row>
        <row r="23">
          <cell r="Z23" t="str">
            <v>EPI 4</v>
          </cell>
        </row>
        <row r="24">
          <cell r="Z24" t="str">
            <v>EPI 5</v>
          </cell>
        </row>
        <row r="25">
          <cell r="Z25" t="str">
            <v>EPI 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AMJ44"/>
  <sheetViews>
    <sheetView workbookViewId="0">
      <selection activeCell="G12" sqref="G12:H12"/>
    </sheetView>
  </sheetViews>
  <sheetFormatPr defaultRowHeight="15"/>
  <cols>
    <col min="1" max="1" width="2.5703125" style="194" customWidth="1"/>
    <col min="2" max="2" width="6" style="195" customWidth="1"/>
    <col min="3" max="3" width="40.7109375" style="195" customWidth="1"/>
    <col min="4" max="4" width="14.140625" style="195" customWidth="1"/>
    <col min="5" max="5" width="13" style="195" customWidth="1"/>
    <col min="6" max="6" width="13.5703125" style="196" customWidth="1"/>
    <col min="7" max="7" width="14.140625" style="195" customWidth="1"/>
    <col min="8" max="8" width="17.140625" style="195" customWidth="1"/>
    <col min="9" max="9" width="23.85546875" style="195" customWidth="1"/>
    <col min="10" max="10" width="9.28515625" style="195" customWidth="1"/>
    <col min="11" max="11" width="25.85546875" style="195" customWidth="1"/>
    <col min="12" max="12" width="31.42578125" style="197" customWidth="1"/>
    <col min="13" max="13" width="9.42578125" style="195" customWidth="1"/>
    <col min="14" max="14" width="9.42578125" style="198" customWidth="1"/>
    <col min="15" max="15" width="30.7109375" style="198" customWidth="1"/>
    <col min="16" max="258" width="9.42578125" style="198" customWidth="1"/>
    <col min="259" max="1024" width="9.42578125" style="194" customWidth="1"/>
    <col min="1025" max="1025" width="9.140625" style="199" customWidth="1"/>
    <col min="1026" max="16384" width="9.140625" style="199"/>
  </cols>
  <sheetData>
    <row r="3" spans="1:1024" ht="12.75" customHeight="1"/>
    <row r="4" spans="1:1024" ht="12.75" customHeight="1"/>
    <row r="5" spans="1:1024" ht="12.75" customHeight="1"/>
    <row r="6" spans="1:1024" ht="12.75" customHeight="1">
      <c r="B6" s="246" t="s">
        <v>407</v>
      </c>
      <c r="C6" s="246"/>
      <c r="D6" s="246"/>
      <c r="E6" s="246"/>
      <c r="F6" s="246"/>
      <c r="G6" s="246"/>
      <c r="H6" s="246"/>
    </row>
    <row r="7" spans="1:1024" ht="14.25" customHeight="1">
      <c r="B7" s="246" t="s">
        <v>408</v>
      </c>
      <c r="C7" s="246"/>
      <c r="D7" s="246"/>
      <c r="E7" s="246"/>
      <c r="F7" s="246"/>
      <c r="G7" s="246"/>
      <c r="H7" s="246"/>
    </row>
    <row r="8" spans="1:1024" ht="14.25" customHeight="1">
      <c r="B8" s="200"/>
      <c r="C8" s="201"/>
      <c r="D8" s="201"/>
      <c r="E8" s="201"/>
      <c r="F8" s="201"/>
    </row>
    <row r="9" spans="1:1024" s="198" customFormat="1" ht="24.95" customHeight="1">
      <c r="B9" s="247" t="s">
        <v>369</v>
      </c>
      <c r="C9" s="247"/>
      <c r="D9" s="247"/>
      <c r="E9" s="247"/>
      <c r="F9" s="247"/>
      <c r="G9" s="247"/>
      <c r="H9" s="247"/>
      <c r="I9" s="195"/>
      <c r="J9" s="195"/>
      <c r="K9" s="195"/>
      <c r="L9" s="197"/>
      <c r="M9" s="195"/>
    </row>
    <row r="10" spans="1:1024" s="198" customFormat="1" ht="19.7" customHeight="1">
      <c r="B10" s="248" t="s">
        <v>370</v>
      </c>
      <c r="C10" s="248"/>
      <c r="D10" s="248"/>
      <c r="E10" s="248"/>
      <c r="F10" s="248"/>
      <c r="G10" s="248"/>
      <c r="H10" s="248"/>
      <c r="I10" s="195"/>
      <c r="J10" s="195"/>
      <c r="K10" s="195"/>
      <c r="L10" s="197"/>
      <c r="M10" s="195"/>
    </row>
    <row r="11" spans="1:1024" s="198" customFormat="1" ht="25.5" customHeight="1">
      <c r="B11" s="202" t="s">
        <v>236</v>
      </c>
      <c r="C11" s="203" t="s">
        <v>371</v>
      </c>
      <c r="D11" s="204" t="s">
        <v>372</v>
      </c>
      <c r="E11" s="249" t="s">
        <v>373</v>
      </c>
      <c r="F11" s="250"/>
      <c r="G11" s="249" t="s">
        <v>374</v>
      </c>
      <c r="H11" s="250"/>
      <c r="I11" s="205"/>
      <c r="J11" s="195"/>
      <c r="K11" s="195"/>
      <c r="L11" s="197"/>
      <c r="M11" s="195"/>
    </row>
    <row r="12" spans="1:1024" s="198" customFormat="1" ht="114">
      <c r="B12" s="206">
        <v>1</v>
      </c>
      <c r="C12" s="181" t="s">
        <v>365</v>
      </c>
      <c r="D12" s="207">
        <v>10.37</v>
      </c>
      <c r="E12" s="251">
        <v>52557.29</v>
      </c>
      <c r="F12" s="252"/>
      <c r="G12" s="251">
        <f>E12*12</f>
        <v>630687.48</v>
      </c>
      <c r="H12" s="252"/>
      <c r="I12" s="208"/>
      <c r="J12" s="208"/>
      <c r="K12" s="208"/>
      <c r="L12" s="209"/>
      <c r="M12" s="205"/>
    </row>
    <row r="13" spans="1:1024" s="198" customFormat="1" ht="16.899999999999999" customHeight="1">
      <c r="A13" s="194"/>
      <c r="B13" s="243" t="s">
        <v>375</v>
      </c>
      <c r="C13" s="243"/>
      <c r="D13" s="243"/>
      <c r="E13" s="243"/>
      <c r="F13" s="243"/>
      <c r="G13" s="244">
        <f>E12</f>
        <v>52557.29</v>
      </c>
      <c r="H13" s="244"/>
      <c r="I13" s="210"/>
      <c r="J13" s="211"/>
      <c r="K13" s="205"/>
      <c r="L13" s="212"/>
      <c r="M13" s="205"/>
      <c r="IY13" s="194"/>
      <c r="IZ13" s="194"/>
      <c r="JA13" s="194"/>
      <c r="JB13" s="194"/>
      <c r="JC13" s="194"/>
      <c r="JD13" s="194"/>
      <c r="JE13" s="194"/>
      <c r="JF13" s="194"/>
      <c r="JG13" s="194"/>
      <c r="JH13" s="194"/>
      <c r="JI13" s="194"/>
      <c r="JJ13" s="194"/>
      <c r="JK13" s="194"/>
      <c r="JL13" s="194"/>
      <c r="JM13" s="194"/>
      <c r="JN13" s="194"/>
      <c r="JO13" s="194"/>
      <c r="JP13" s="194"/>
      <c r="JQ13" s="194"/>
      <c r="JR13" s="194"/>
      <c r="JS13" s="194"/>
      <c r="JT13" s="194"/>
      <c r="JU13" s="194"/>
      <c r="JV13" s="194"/>
      <c r="JW13" s="194"/>
      <c r="JX13" s="194"/>
      <c r="JY13" s="194"/>
      <c r="JZ13" s="194"/>
      <c r="KA13" s="194"/>
      <c r="KB13" s="194"/>
      <c r="KC13" s="194"/>
      <c r="KD13" s="194"/>
      <c r="KE13" s="194"/>
      <c r="KF13" s="194"/>
      <c r="KG13" s="194"/>
      <c r="KH13" s="194"/>
      <c r="KI13" s="194"/>
      <c r="KJ13" s="194"/>
      <c r="KK13" s="194"/>
      <c r="KL13" s="194"/>
      <c r="KM13" s="194"/>
      <c r="KN13" s="194"/>
      <c r="KO13" s="194"/>
      <c r="KP13" s="194"/>
      <c r="KQ13" s="194"/>
      <c r="KR13" s="194"/>
      <c r="KS13" s="194"/>
      <c r="KT13" s="194"/>
      <c r="KU13" s="194"/>
      <c r="KV13" s="194"/>
      <c r="KW13" s="194"/>
      <c r="KX13" s="194"/>
      <c r="KY13" s="194"/>
      <c r="KZ13" s="194"/>
      <c r="LA13" s="194"/>
      <c r="LB13" s="194"/>
      <c r="LC13" s="194"/>
      <c r="LD13" s="194"/>
      <c r="LE13" s="194"/>
      <c r="LF13" s="194"/>
      <c r="LG13" s="194"/>
      <c r="LH13" s="194"/>
      <c r="LI13" s="194"/>
      <c r="LJ13" s="194"/>
      <c r="LK13" s="194"/>
      <c r="LL13" s="194"/>
      <c r="LM13" s="194"/>
      <c r="LN13" s="194"/>
      <c r="LO13" s="194"/>
      <c r="LP13" s="194"/>
      <c r="LQ13" s="194"/>
      <c r="LR13" s="194"/>
      <c r="LS13" s="194"/>
      <c r="LT13" s="194"/>
      <c r="LU13" s="194"/>
      <c r="LV13" s="194"/>
      <c r="LW13" s="194"/>
      <c r="LX13" s="194"/>
      <c r="LY13" s="194"/>
      <c r="LZ13" s="194"/>
      <c r="MA13" s="194"/>
      <c r="MB13" s="194"/>
      <c r="MC13" s="194"/>
      <c r="MD13" s="194"/>
      <c r="ME13" s="194"/>
      <c r="MF13" s="194"/>
      <c r="MG13" s="194"/>
      <c r="MH13" s="194"/>
      <c r="MI13" s="194"/>
      <c r="MJ13" s="194"/>
      <c r="MK13" s="194"/>
      <c r="ML13" s="194"/>
      <c r="MM13" s="194"/>
      <c r="MN13" s="194"/>
      <c r="MO13" s="194"/>
      <c r="MP13" s="194"/>
      <c r="MQ13" s="194"/>
      <c r="MR13" s="194"/>
      <c r="MS13" s="194"/>
      <c r="MT13" s="194"/>
      <c r="MU13" s="194"/>
      <c r="MV13" s="194"/>
      <c r="MW13" s="194"/>
      <c r="MX13" s="194"/>
      <c r="MY13" s="194"/>
      <c r="MZ13" s="194"/>
      <c r="NA13" s="194"/>
      <c r="NB13" s="194"/>
      <c r="NC13" s="194"/>
      <c r="ND13" s="194"/>
      <c r="NE13" s="194"/>
      <c r="NF13" s="194"/>
      <c r="NG13" s="194"/>
      <c r="NH13" s="194"/>
      <c r="NI13" s="194"/>
      <c r="NJ13" s="194"/>
      <c r="NK13" s="194"/>
      <c r="NL13" s="194"/>
      <c r="NM13" s="194"/>
      <c r="NN13" s="194"/>
      <c r="NO13" s="194"/>
      <c r="NP13" s="194"/>
      <c r="NQ13" s="194"/>
      <c r="NR13" s="194"/>
      <c r="NS13" s="194"/>
      <c r="NT13" s="194"/>
      <c r="NU13" s="194"/>
      <c r="NV13" s="194"/>
      <c r="NW13" s="194"/>
      <c r="NX13" s="194"/>
      <c r="NY13" s="194"/>
      <c r="NZ13" s="194"/>
      <c r="OA13" s="194"/>
      <c r="OB13" s="194"/>
      <c r="OC13" s="194"/>
      <c r="OD13" s="194"/>
      <c r="OE13" s="194"/>
      <c r="OF13" s="194"/>
      <c r="OG13" s="194"/>
      <c r="OH13" s="194"/>
      <c r="OI13" s="194"/>
      <c r="OJ13" s="194"/>
      <c r="OK13" s="194"/>
      <c r="OL13" s="194"/>
      <c r="OM13" s="194"/>
      <c r="ON13" s="194"/>
      <c r="OO13" s="194"/>
      <c r="OP13" s="194"/>
      <c r="OQ13" s="194"/>
      <c r="OR13" s="194"/>
      <c r="OS13" s="194"/>
      <c r="OT13" s="194"/>
      <c r="OU13" s="194"/>
      <c r="OV13" s="194"/>
      <c r="OW13" s="194"/>
      <c r="OX13" s="194"/>
      <c r="OY13" s="194"/>
      <c r="OZ13" s="194"/>
      <c r="PA13" s="194"/>
      <c r="PB13" s="194"/>
      <c r="PC13" s="194"/>
      <c r="PD13" s="194"/>
      <c r="PE13" s="194"/>
      <c r="PF13" s="194"/>
      <c r="PG13" s="194"/>
      <c r="PH13" s="194"/>
      <c r="PI13" s="194"/>
      <c r="PJ13" s="194"/>
      <c r="PK13" s="194"/>
      <c r="PL13" s="194"/>
      <c r="PM13" s="194"/>
      <c r="PN13" s="194"/>
      <c r="PO13" s="194"/>
      <c r="PP13" s="194"/>
      <c r="PQ13" s="194"/>
      <c r="PR13" s="194"/>
      <c r="PS13" s="194"/>
      <c r="PT13" s="194"/>
      <c r="PU13" s="194"/>
      <c r="PV13" s="194"/>
      <c r="PW13" s="194"/>
      <c r="PX13" s="194"/>
      <c r="PY13" s="194"/>
      <c r="PZ13" s="194"/>
      <c r="QA13" s="194"/>
      <c r="QB13" s="194"/>
      <c r="QC13" s="194"/>
      <c r="QD13" s="194"/>
      <c r="QE13" s="194"/>
      <c r="QF13" s="194"/>
      <c r="QG13" s="194"/>
      <c r="QH13" s="194"/>
      <c r="QI13" s="194"/>
      <c r="QJ13" s="194"/>
      <c r="QK13" s="194"/>
      <c r="QL13" s="194"/>
      <c r="QM13" s="194"/>
      <c r="QN13" s="194"/>
      <c r="QO13" s="194"/>
      <c r="QP13" s="194"/>
      <c r="QQ13" s="194"/>
      <c r="QR13" s="194"/>
      <c r="QS13" s="194"/>
      <c r="QT13" s="194"/>
      <c r="QU13" s="194"/>
      <c r="QV13" s="194"/>
      <c r="QW13" s="194"/>
      <c r="QX13" s="194"/>
      <c r="QY13" s="194"/>
      <c r="QZ13" s="194"/>
      <c r="RA13" s="194"/>
      <c r="RB13" s="194"/>
      <c r="RC13" s="194"/>
      <c r="RD13" s="194"/>
      <c r="RE13" s="194"/>
      <c r="RF13" s="194"/>
      <c r="RG13" s="194"/>
      <c r="RH13" s="194"/>
      <c r="RI13" s="194"/>
      <c r="RJ13" s="194"/>
      <c r="RK13" s="194"/>
      <c r="RL13" s="194"/>
      <c r="RM13" s="194"/>
      <c r="RN13" s="194"/>
      <c r="RO13" s="194"/>
      <c r="RP13" s="194"/>
      <c r="RQ13" s="194"/>
      <c r="RR13" s="194"/>
      <c r="RS13" s="194"/>
      <c r="RT13" s="194"/>
      <c r="RU13" s="194"/>
      <c r="RV13" s="194"/>
      <c r="RW13" s="194"/>
      <c r="RX13" s="194"/>
      <c r="RY13" s="194"/>
      <c r="RZ13" s="194"/>
      <c r="SA13" s="194"/>
      <c r="SB13" s="194"/>
      <c r="SC13" s="194"/>
      <c r="SD13" s="194"/>
      <c r="SE13" s="194"/>
      <c r="SF13" s="194"/>
      <c r="SG13" s="194"/>
      <c r="SH13" s="194"/>
      <c r="SI13" s="194"/>
      <c r="SJ13" s="194"/>
      <c r="SK13" s="194"/>
      <c r="SL13" s="194"/>
      <c r="SM13" s="194"/>
      <c r="SN13" s="194"/>
      <c r="SO13" s="194"/>
      <c r="SP13" s="194"/>
      <c r="SQ13" s="194"/>
      <c r="SR13" s="194"/>
      <c r="SS13" s="194"/>
      <c r="ST13" s="194"/>
      <c r="SU13" s="194"/>
      <c r="SV13" s="194"/>
      <c r="SW13" s="194"/>
      <c r="SX13" s="194"/>
      <c r="SY13" s="194"/>
      <c r="SZ13" s="194"/>
      <c r="TA13" s="194"/>
      <c r="TB13" s="194"/>
      <c r="TC13" s="194"/>
      <c r="TD13" s="194"/>
      <c r="TE13" s="194"/>
      <c r="TF13" s="194"/>
      <c r="TG13" s="194"/>
      <c r="TH13" s="194"/>
      <c r="TI13" s="194"/>
      <c r="TJ13" s="194"/>
      <c r="TK13" s="194"/>
      <c r="TL13" s="194"/>
      <c r="TM13" s="194"/>
      <c r="TN13" s="194"/>
      <c r="TO13" s="194"/>
      <c r="TP13" s="194"/>
      <c r="TQ13" s="194"/>
      <c r="TR13" s="194"/>
      <c r="TS13" s="194"/>
      <c r="TT13" s="194"/>
      <c r="TU13" s="194"/>
      <c r="TV13" s="194"/>
      <c r="TW13" s="194"/>
      <c r="TX13" s="194"/>
      <c r="TY13" s="194"/>
      <c r="TZ13" s="194"/>
      <c r="UA13" s="194"/>
      <c r="UB13" s="194"/>
      <c r="UC13" s="194"/>
      <c r="UD13" s="194"/>
      <c r="UE13" s="194"/>
      <c r="UF13" s="194"/>
      <c r="UG13" s="194"/>
      <c r="UH13" s="194"/>
      <c r="UI13" s="194"/>
      <c r="UJ13" s="194"/>
      <c r="UK13" s="194"/>
      <c r="UL13" s="194"/>
      <c r="UM13" s="194"/>
      <c r="UN13" s="194"/>
      <c r="UO13" s="194"/>
      <c r="UP13" s="194"/>
      <c r="UQ13" s="194"/>
      <c r="UR13" s="194"/>
      <c r="US13" s="194"/>
      <c r="UT13" s="194"/>
      <c r="UU13" s="194"/>
      <c r="UV13" s="194"/>
      <c r="UW13" s="194"/>
      <c r="UX13" s="194"/>
      <c r="UY13" s="194"/>
      <c r="UZ13" s="194"/>
      <c r="VA13" s="194"/>
      <c r="VB13" s="194"/>
      <c r="VC13" s="194"/>
      <c r="VD13" s="194"/>
      <c r="VE13" s="194"/>
      <c r="VF13" s="194"/>
      <c r="VG13" s="194"/>
      <c r="VH13" s="194"/>
      <c r="VI13" s="194"/>
      <c r="VJ13" s="194"/>
      <c r="VK13" s="194"/>
      <c r="VL13" s="194"/>
      <c r="VM13" s="194"/>
      <c r="VN13" s="194"/>
      <c r="VO13" s="194"/>
      <c r="VP13" s="194"/>
      <c r="VQ13" s="194"/>
      <c r="VR13" s="194"/>
      <c r="VS13" s="194"/>
      <c r="VT13" s="194"/>
      <c r="VU13" s="194"/>
      <c r="VV13" s="194"/>
      <c r="VW13" s="194"/>
      <c r="VX13" s="194"/>
      <c r="VY13" s="194"/>
      <c r="VZ13" s="194"/>
      <c r="WA13" s="194"/>
      <c r="WB13" s="194"/>
      <c r="WC13" s="194"/>
      <c r="WD13" s="194"/>
      <c r="WE13" s="194"/>
      <c r="WF13" s="194"/>
      <c r="WG13" s="194"/>
      <c r="WH13" s="194"/>
      <c r="WI13" s="194"/>
      <c r="WJ13" s="194"/>
      <c r="WK13" s="194"/>
      <c r="WL13" s="194"/>
      <c r="WM13" s="194"/>
      <c r="WN13" s="194"/>
      <c r="WO13" s="194"/>
      <c r="WP13" s="194"/>
      <c r="WQ13" s="194"/>
      <c r="WR13" s="194"/>
      <c r="WS13" s="194"/>
      <c r="WT13" s="194"/>
      <c r="WU13" s="194"/>
      <c r="WV13" s="194"/>
      <c r="WW13" s="194"/>
      <c r="WX13" s="194"/>
      <c r="WY13" s="194"/>
      <c r="WZ13" s="194"/>
      <c r="XA13" s="194"/>
      <c r="XB13" s="194"/>
      <c r="XC13" s="194"/>
      <c r="XD13" s="194"/>
      <c r="XE13" s="194"/>
      <c r="XF13" s="194"/>
      <c r="XG13" s="194"/>
      <c r="XH13" s="194"/>
      <c r="XI13" s="194"/>
      <c r="XJ13" s="194"/>
      <c r="XK13" s="194"/>
      <c r="XL13" s="194"/>
      <c r="XM13" s="194"/>
      <c r="XN13" s="194"/>
      <c r="XO13" s="194"/>
      <c r="XP13" s="194"/>
      <c r="XQ13" s="194"/>
      <c r="XR13" s="194"/>
      <c r="XS13" s="194"/>
      <c r="XT13" s="194"/>
      <c r="XU13" s="194"/>
      <c r="XV13" s="194"/>
      <c r="XW13" s="194"/>
      <c r="XX13" s="194"/>
      <c r="XY13" s="194"/>
      <c r="XZ13" s="194"/>
      <c r="YA13" s="194"/>
      <c r="YB13" s="194"/>
      <c r="YC13" s="194"/>
      <c r="YD13" s="194"/>
      <c r="YE13" s="194"/>
      <c r="YF13" s="194"/>
      <c r="YG13" s="194"/>
      <c r="YH13" s="194"/>
      <c r="YI13" s="194"/>
      <c r="YJ13" s="194"/>
      <c r="YK13" s="194"/>
      <c r="YL13" s="194"/>
      <c r="YM13" s="194"/>
      <c r="YN13" s="194"/>
      <c r="YO13" s="194"/>
      <c r="YP13" s="194"/>
      <c r="YQ13" s="194"/>
      <c r="YR13" s="194"/>
      <c r="YS13" s="194"/>
      <c r="YT13" s="194"/>
      <c r="YU13" s="194"/>
      <c r="YV13" s="194"/>
      <c r="YW13" s="194"/>
      <c r="YX13" s="194"/>
      <c r="YY13" s="194"/>
      <c r="YZ13" s="194"/>
      <c r="ZA13" s="194"/>
      <c r="ZB13" s="194"/>
      <c r="ZC13" s="194"/>
      <c r="ZD13" s="194"/>
      <c r="ZE13" s="194"/>
      <c r="ZF13" s="194"/>
      <c r="ZG13" s="194"/>
      <c r="ZH13" s="194"/>
      <c r="ZI13" s="194"/>
      <c r="ZJ13" s="194"/>
      <c r="ZK13" s="194"/>
      <c r="ZL13" s="194"/>
      <c r="ZM13" s="194"/>
      <c r="ZN13" s="194"/>
      <c r="ZO13" s="194"/>
      <c r="ZP13" s="194"/>
      <c r="ZQ13" s="194"/>
      <c r="ZR13" s="194"/>
      <c r="ZS13" s="194"/>
      <c r="ZT13" s="194"/>
      <c r="ZU13" s="194"/>
      <c r="ZV13" s="194"/>
      <c r="ZW13" s="194"/>
      <c r="ZX13" s="194"/>
      <c r="ZY13" s="194"/>
      <c r="ZZ13" s="194"/>
      <c r="AAA13" s="194"/>
      <c r="AAB13" s="194"/>
      <c r="AAC13" s="194"/>
      <c r="AAD13" s="194"/>
      <c r="AAE13" s="194"/>
      <c r="AAF13" s="194"/>
      <c r="AAG13" s="194"/>
      <c r="AAH13" s="194"/>
      <c r="AAI13" s="194"/>
      <c r="AAJ13" s="194"/>
      <c r="AAK13" s="194"/>
      <c r="AAL13" s="194"/>
      <c r="AAM13" s="194"/>
      <c r="AAN13" s="194"/>
      <c r="AAO13" s="194"/>
      <c r="AAP13" s="194"/>
      <c r="AAQ13" s="194"/>
      <c r="AAR13" s="194"/>
      <c r="AAS13" s="194"/>
      <c r="AAT13" s="194"/>
      <c r="AAU13" s="194"/>
      <c r="AAV13" s="194"/>
      <c r="AAW13" s="194"/>
      <c r="AAX13" s="194"/>
      <c r="AAY13" s="194"/>
      <c r="AAZ13" s="194"/>
      <c r="ABA13" s="194"/>
      <c r="ABB13" s="194"/>
      <c r="ABC13" s="194"/>
      <c r="ABD13" s="194"/>
      <c r="ABE13" s="194"/>
      <c r="ABF13" s="194"/>
      <c r="ABG13" s="194"/>
      <c r="ABH13" s="194"/>
      <c r="ABI13" s="194"/>
      <c r="ABJ13" s="194"/>
      <c r="ABK13" s="194"/>
      <c r="ABL13" s="194"/>
      <c r="ABM13" s="194"/>
      <c r="ABN13" s="194"/>
      <c r="ABO13" s="194"/>
      <c r="ABP13" s="194"/>
      <c r="ABQ13" s="194"/>
      <c r="ABR13" s="194"/>
      <c r="ABS13" s="194"/>
      <c r="ABT13" s="194"/>
      <c r="ABU13" s="194"/>
      <c r="ABV13" s="194"/>
      <c r="ABW13" s="194"/>
      <c r="ABX13" s="194"/>
      <c r="ABY13" s="194"/>
      <c r="ABZ13" s="194"/>
      <c r="ACA13" s="194"/>
      <c r="ACB13" s="194"/>
      <c r="ACC13" s="194"/>
      <c r="ACD13" s="194"/>
      <c r="ACE13" s="194"/>
      <c r="ACF13" s="194"/>
      <c r="ACG13" s="194"/>
      <c r="ACH13" s="194"/>
      <c r="ACI13" s="194"/>
      <c r="ACJ13" s="194"/>
      <c r="ACK13" s="194"/>
      <c r="ACL13" s="194"/>
      <c r="ACM13" s="194"/>
      <c r="ACN13" s="194"/>
      <c r="ACO13" s="194"/>
      <c r="ACP13" s="194"/>
      <c r="ACQ13" s="194"/>
      <c r="ACR13" s="194"/>
      <c r="ACS13" s="194"/>
      <c r="ACT13" s="194"/>
      <c r="ACU13" s="194"/>
      <c r="ACV13" s="194"/>
      <c r="ACW13" s="194"/>
      <c r="ACX13" s="194"/>
      <c r="ACY13" s="194"/>
      <c r="ACZ13" s="194"/>
      <c r="ADA13" s="194"/>
      <c r="ADB13" s="194"/>
      <c r="ADC13" s="194"/>
      <c r="ADD13" s="194"/>
      <c r="ADE13" s="194"/>
      <c r="ADF13" s="194"/>
      <c r="ADG13" s="194"/>
      <c r="ADH13" s="194"/>
      <c r="ADI13" s="194"/>
      <c r="ADJ13" s="194"/>
      <c r="ADK13" s="194"/>
      <c r="ADL13" s="194"/>
      <c r="ADM13" s="194"/>
      <c r="ADN13" s="194"/>
      <c r="ADO13" s="194"/>
      <c r="ADP13" s="194"/>
      <c r="ADQ13" s="194"/>
      <c r="ADR13" s="194"/>
      <c r="ADS13" s="194"/>
      <c r="ADT13" s="194"/>
      <c r="ADU13" s="194"/>
      <c r="ADV13" s="194"/>
      <c r="ADW13" s="194"/>
      <c r="ADX13" s="194"/>
      <c r="ADY13" s="194"/>
      <c r="ADZ13" s="194"/>
      <c r="AEA13" s="194"/>
      <c r="AEB13" s="194"/>
      <c r="AEC13" s="194"/>
      <c r="AED13" s="194"/>
      <c r="AEE13" s="194"/>
      <c r="AEF13" s="194"/>
      <c r="AEG13" s="194"/>
      <c r="AEH13" s="194"/>
      <c r="AEI13" s="194"/>
      <c r="AEJ13" s="194"/>
      <c r="AEK13" s="194"/>
      <c r="AEL13" s="194"/>
      <c r="AEM13" s="194"/>
      <c r="AEN13" s="194"/>
      <c r="AEO13" s="194"/>
      <c r="AEP13" s="194"/>
      <c r="AEQ13" s="194"/>
      <c r="AER13" s="194"/>
      <c r="AES13" s="194"/>
      <c r="AET13" s="194"/>
      <c r="AEU13" s="194"/>
      <c r="AEV13" s="194"/>
      <c r="AEW13" s="194"/>
      <c r="AEX13" s="194"/>
      <c r="AEY13" s="194"/>
      <c r="AEZ13" s="194"/>
      <c r="AFA13" s="194"/>
      <c r="AFB13" s="194"/>
      <c r="AFC13" s="194"/>
      <c r="AFD13" s="194"/>
      <c r="AFE13" s="194"/>
      <c r="AFF13" s="194"/>
      <c r="AFG13" s="194"/>
      <c r="AFH13" s="194"/>
      <c r="AFI13" s="194"/>
      <c r="AFJ13" s="194"/>
      <c r="AFK13" s="194"/>
      <c r="AFL13" s="194"/>
      <c r="AFM13" s="194"/>
      <c r="AFN13" s="194"/>
      <c r="AFO13" s="194"/>
      <c r="AFP13" s="194"/>
      <c r="AFQ13" s="194"/>
      <c r="AFR13" s="194"/>
      <c r="AFS13" s="194"/>
      <c r="AFT13" s="194"/>
      <c r="AFU13" s="194"/>
      <c r="AFV13" s="194"/>
      <c r="AFW13" s="194"/>
      <c r="AFX13" s="194"/>
      <c r="AFY13" s="194"/>
      <c r="AFZ13" s="194"/>
      <c r="AGA13" s="194"/>
      <c r="AGB13" s="194"/>
      <c r="AGC13" s="194"/>
      <c r="AGD13" s="194"/>
      <c r="AGE13" s="194"/>
      <c r="AGF13" s="194"/>
      <c r="AGG13" s="194"/>
      <c r="AGH13" s="194"/>
      <c r="AGI13" s="194"/>
      <c r="AGJ13" s="194"/>
      <c r="AGK13" s="194"/>
      <c r="AGL13" s="194"/>
      <c r="AGM13" s="194"/>
      <c r="AGN13" s="194"/>
      <c r="AGO13" s="194"/>
      <c r="AGP13" s="194"/>
      <c r="AGQ13" s="194"/>
      <c r="AGR13" s="194"/>
      <c r="AGS13" s="194"/>
      <c r="AGT13" s="194"/>
      <c r="AGU13" s="194"/>
      <c r="AGV13" s="194"/>
      <c r="AGW13" s="194"/>
      <c r="AGX13" s="194"/>
      <c r="AGY13" s="194"/>
      <c r="AGZ13" s="194"/>
      <c r="AHA13" s="194"/>
      <c r="AHB13" s="194"/>
      <c r="AHC13" s="194"/>
      <c r="AHD13" s="194"/>
      <c r="AHE13" s="194"/>
      <c r="AHF13" s="194"/>
      <c r="AHG13" s="194"/>
      <c r="AHH13" s="194"/>
      <c r="AHI13" s="194"/>
      <c r="AHJ13" s="194"/>
      <c r="AHK13" s="194"/>
      <c r="AHL13" s="194"/>
      <c r="AHM13" s="194"/>
      <c r="AHN13" s="194"/>
      <c r="AHO13" s="194"/>
      <c r="AHP13" s="194"/>
      <c r="AHQ13" s="194"/>
      <c r="AHR13" s="194"/>
      <c r="AHS13" s="194"/>
      <c r="AHT13" s="194"/>
      <c r="AHU13" s="194"/>
      <c r="AHV13" s="194"/>
      <c r="AHW13" s="194"/>
      <c r="AHX13" s="194"/>
      <c r="AHY13" s="194"/>
      <c r="AHZ13" s="194"/>
      <c r="AIA13" s="194"/>
      <c r="AIB13" s="194"/>
      <c r="AIC13" s="194"/>
      <c r="AID13" s="194"/>
      <c r="AIE13" s="194"/>
      <c r="AIF13" s="194"/>
      <c r="AIG13" s="194"/>
      <c r="AIH13" s="194"/>
      <c r="AII13" s="194"/>
      <c r="AIJ13" s="194"/>
      <c r="AIK13" s="194"/>
      <c r="AIL13" s="194"/>
      <c r="AIM13" s="194"/>
      <c r="AIN13" s="194"/>
      <c r="AIO13" s="194"/>
      <c r="AIP13" s="194"/>
      <c r="AIQ13" s="194"/>
      <c r="AIR13" s="194"/>
      <c r="AIS13" s="194"/>
      <c r="AIT13" s="194"/>
      <c r="AIU13" s="194"/>
      <c r="AIV13" s="194"/>
      <c r="AIW13" s="194"/>
      <c r="AIX13" s="194"/>
      <c r="AIY13" s="194"/>
      <c r="AIZ13" s="194"/>
      <c r="AJA13" s="194"/>
      <c r="AJB13" s="194"/>
      <c r="AJC13" s="194"/>
      <c r="AJD13" s="194"/>
      <c r="AJE13" s="194"/>
      <c r="AJF13" s="194"/>
      <c r="AJG13" s="194"/>
      <c r="AJH13" s="194"/>
      <c r="AJI13" s="194"/>
      <c r="AJJ13" s="194"/>
      <c r="AJK13" s="194"/>
      <c r="AJL13" s="194"/>
      <c r="AJM13" s="194"/>
      <c r="AJN13" s="194"/>
      <c r="AJO13" s="194"/>
      <c r="AJP13" s="194"/>
      <c r="AJQ13" s="194"/>
      <c r="AJR13" s="194"/>
      <c r="AJS13" s="194"/>
      <c r="AJT13" s="194"/>
      <c r="AJU13" s="194"/>
      <c r="AJV13" s="194"/>
      <c r="AJW13" s="194"/>
      <c r="AJX13" s="194"/>
      <c r="AJY13" s="194"/>
      <c r="AJZ13" s="194"/>
      <c r="AKA13" s="194"/>
      <c r="AKB13" s="194"/>
      <c r="AKC13" s="194"/>
      <c r="AKD13" s="194"/>
      <c r="AKE13" s="194"/>
      <c r="AKF13" s="194"/>
      <c r="AKG13" s="194"/>
      <c r="AKH13" s="194"/>
      <c r="AKI13" s="194"/>
      <c r="AKJ13" s="194"/>
      <c r="AKK13" s="194"/>
      <c r="AKL13" s="194"/>
      <c r="AKM13" s="194"/>
      <c r="AKN13" s="194"/>
      <c r="AKO13" s="194"/>
      <c r="AKP13" s="194"/>
      <c r="AKQ13" s="194"/>
      <c r="AKR13" s="194"/>
      <c r="AKS13" s="194"/>
      <c r="AKT13" s="194"/>
      <c r="AKU13" s="194"/>
      <c r="AKV13" s="194"/>
      <c r="AKW13" s="194"/>
      <c r="AKX13" s="194"/>
      <c r="AKY13" s="194"/>
      <c r="AKZ13" s="194"/>
      <c r="ALA13" s="194"/>
      <c r="ALB13" s="194"/>
      <c r="ALC13" s="194"/>
      <c r="ALD13" s="194"/>
      <c r="ALE13" s="194"/>
      <c r="ALF13" s="194"/>
      <c r="ALG13" s="194"/>
      <c r="ALH13" s="194"/>
      <c r="ALI13" s="194"/>
      <c r="ALJ13" s="194"/>
      <c r="ALK13" s="194"/>
      <c r="ALL13" s="194"/>
      <c r="ALM13" s="194"/>
      <c r="ALN13" s="194"/>
      <c r="ALO13" s="194"/>
      <c r="ALP13" s="194"/>
      <c r="ALQ13" s="194"/>
      <c r="ALR13" s="194"/>
      <c r="ALS13" s="194"/>
      <c r="ALT13" s="194"/>
      <c r="ALU13" s="194"/>
      <c r="ALV13" s="194"/>
      <c r="ALW13" s="194"/>
      <c r="ALX13" s="194"/>
      <c r="ALY13" s="194"/>
      <c r="ALZ13" s="194"/>
      <c r="AMA13" s="194"/>
      <c r="AMB13" s="194"/>
      <c r="AMC13" s="194"/>
      <c r="AMD13" s="194"/>
      <c r="AME13" s="194"/>
      <c r="AMF13" s="194"/>
      <c r="AMG13" s="194"/>
      <c r="AMH13" s="194"/>
      <c r="AMI13" s="194"/>
      <c r="AMJ13" s="194"/>
    </row>
    <row r="14" spans="1:1024" s="198" customFormat="1" ht="16.899999999999999" customHeight="1">
      <c r="A14" s="194"/>
      <c r="B14" s="243" t="s">
        <v>376</v>
      </c>
      <c r="C14" s="243"/>
      <c r="D14" s="243"/>
      <c r="E14" s="243"/>
      <c r="F14" s="243"/>
      <c r="G14" s="244">
        <f>G13*12</f>
        <v>630687.48</v>
      </c>
      <c r="H14" s="244"/>
      <c r="I14" s="213"/>
      <c r="J14" s="195"/>
      <c r="K14" s="195"/>
      <c r="L14" s="197"/>
      <c r="M14" s="195"/>
      <c r="IY14" s="194"/>
      <c r="IZ14" s="194"/>
      <c r="JA14" s="194"/>
      <c r="JB14" s="194"/>
      <c r="JC14" s="194"/>
      <c r="JD14" s="194"/>
      <c r="JE14" s="194"/>
      <c r="JF14" s="194"/>
      <c r="JG14" s="194"/>
      <c r="JH14" s="194"/>
      <c r="JI14" s="194"/>
      <c r="JJ14" s="194"/>
      <c r="JK14" s="194"/>
      <c r="JL14" s="194"/>
      <c r="JM14" s="194"/>
      <c r="JN14" s="194"/>
      <c r="JO14" s="194"/>
      <c r="JP14" s="194"/>
      <c r="JQ14" s="194"/>
      <c r="JR14" s="194"/>
      <c r="JS14" s="194"/>
      <c r="JT14" s="194"/>
      <c r="JU14" s="194"/>
      <c r="JV14" s="194"/>
      <c r="JW14" s="194"/>
      <c r="JX14" s="194"/>
      <c r="JY14" s="194"/>
      <c r="JZ14" s="194"/>
      <c r="KA14" s="194"/>
      <c r="KB14" s="194"/>
      <c r="KC14" s="194"/>
      <c r="KD14" s="194"/>
      <c r="KE14" s="194"/>
      <c r="KF14" s="194"/>
      <c r="KG14" s="194"/>
      <c r="KH14" s="194"/>
      <c r="KI14" s="194"/>
      <c r="KJ14" s="194"/>
      <c r="KK14" s="194"/>
      <c r="KL14" s="194"/>
      <c r="KM14" s="194"/>
      <c r="KN14" s="194"/>
      <c r="KO14" s="194"/>
      <c r="KP14" s="194"/>
      <c r="KQ14" s="194"/>
      <c r="KR14" s="194"/>
      <c r="KS14" s="194"/>
      <c r="KT14" s="194"/>
      <c r="KU14" s="194"/>
      <c r="KV14" s="194"/>
      <c r="KW14" s="194"/>
      <c r="KX14" s="194"/>
      <c r="KY14" s="194"/>
      <c r="KZ14" s="194"/>
      <c r="LA14" s="194"/>
      <c r="LB14" s="194"/>
      <c r="LC14" s="194"/>
      <c r="LD14" s="194"/>
      <c r="LE14" s="194"/>
      <c r="LF14" s="194"/>
      <c r="LG14" s="194"/>
      <c r="LH14" s="194"/>
      <c r="LI14" s="194"/>
      <c r="LJ14" s="194"/>
      <c r="LK14" s="194"/>
      <c r="LL14" s="194"/>
      <c r="LM14" s="194"/>
      <c r="LN14" s="194"/>
      <c r="LO14" s="194"/>
      <c r="LP14" s="194"/>
      <c r="LQ14" s="194"/>
      <c r="LR14" s="194"/>
      <c r="LS14" s="194"/>
      <c r="LT14" s="194"/>
      <c r="LU14" s="194"/>
      <c r="LV14" s="194"/>
      <c r="LW14" s="194"/>
      <c r="LX14" s="194"/>
      <c r="LY14" s="194"/>
      <c r="LZ14" s="194"/>
      <c r="MA14" s="194"/>
      <c r="MB14" s="194"/>
      <c r="MC14" s="194"/>
      <c r="MD14" s="194"/>
      <c r="ME14" s="194"/>
      <c r="MF14" s="194"/>
      <c r="MG14" s="194"/>
      <c r="MH14" s="194"/>
      <c r="MI14" s="194"/>
      <c r="MJ14" s="194"/>
      <c r="MK14" s="194"/>
      <c r="ML14" s="194"/>
      <c r="MM14" s="194"/>
      <c r="MN14" s="194"/>
      <c r="MO14" s="194"/>
      <c r="MP14" s="194"/>
      <c r="MQ14" s="194"/>
      <c r="MR14" s="194"/>
      <c r="MS14" s="194"/>
      <c r="MT14" s="194"/>
      <c r="MU14" s="194"/>
      <c r="MV14" s="194"/>
      <c r="MW14" s="194"/>
      <c r="MX14" s="194"/>
      <c r="MY14" s="194"/>
      <c r="MZ14" s="194"/>
      <c r="NA14" s="194"/>
      <c r="NB14" s="194"/>
      <c r="NC14" s="194"/>
      <c r="ND14" s="194"/>
      <c r="NE14" s="194"/>
      <c r="NF14" s="194"/>
      <c r="NG14" s="194"/>
      <c r="NH14" s="194"/>
      <c r="NI14" s="194"/>
      <c r="NJ14" s="194"/>
      <c r="NK14" s="194"/>
      <c r="NL14" s="194"/>
      <c r="NM14" s="194"/>
      <c r="NN14" s="194"/>
      <c r="NO14" s="194"/>
      <c r="NP14" s="194"/>
      <c r="NQ14" s="194"/>
      <c r="NR14" s="194"/>
      <c r="NS14" s="194"/>
      <c r="NT14" s="194"/>
      <c r="NU14" s="194"/>
      <c r="NV14" s="194"/>
      <c r="NW14" s="194"/>
      <c r="NX14" s="194"/>
      <c r="NY14" s="194"/>
      <c r="NZ14" s="194"/>
      <c r="OA14" s="194"/>
      <c r="OB14" s="194"/>
      <c r="OC14" s="194"/>
      <c r="OD14" s="194"/>
      <c r="OE14" s="194"/>
      <c r="OF14" s="194"/>
      <c r="OG14" s="194"/>
      <c r="OH14" s="194"/>
      <c r="OI14" s="194"/>
      <c r="OJ14" s="194"/>
      <c r="OK14" s="194"/>
      <c r="OL14" s="194"/>
      <c r="OM14" s="194"/>
      <c r="ON14" s="194"/>
      <c r="OO14" s="194"/>
      <c r="OP14" s="194"/>
      <c r="OQ14" s="194"/>
      <c r="OR14" s="194"/>
      <c r="OS14" s="194"/>
      <c r="OT14" s="194"/>
      <c r="OU14" s="194"/>
      <c r="OV14" s="194"/>
      <c r="OW14" s="194"/>
      <c r="OX14" s="194"/>
      <c r="OY14" s="194"/>
      <c r="OZ14" s="194"/>
      <c r="PA14" s="194"/>
      <c r="PB14" s="194"/>
      <c r="PC14" s="194"/>
      <c r="PD14" s="194"/>
      <c r="PE14" s="194"/>
      <c r="PF14" s="194"/>
      <c r="PG14" s="194"/>
      <c r="PH14" s="194"/>
      <c r="PI14" s="194"/>
      <c r="PJ14" s="194"/>
      <c r="PK14" s="194"/>
      <c r="PL14" s="194"/>
      <c r="PM14" s="194"/>
      <c r="PN14" s="194"/>
      <c r="PO14" s="194"/>
      <c r="PP14" s="194"/>
      <c r="PQ14" s="194"/>
      <c r="PR14" s="194"/>
      <c r="PS14" s="194"/>
      <c r="PT14" s="194"/>
      <c r="PU14" s="194"/>
      <c r="PV14" s="194"/>
      <c r="PW14" s="194"/>
      <c r="PX14" s="194"/>
      <c r="PY14" s="194"/>
      <c r="PZ14" s="194"/>
      <c r="QA14" s="194"/>
      <c r="QB14" s="194"/>
      <c r="QC14" s="194"/>
      <c r="QD14" s="194"/>
      <c r="QE14" s="194"/>
      <c r="QF14" s="194"/>
      <c r="QG14" s="194"/>
      <c r="QH14" s="194"/>
      <c r="QI14" s="194"/>
      <c r="QJ14" s="194"/>
      <c r="QK14" s="194"/>
      <c r="QL14" s="194"/>
      <c r="QM14" s="194"/>
      <c r="QN14" s="194"/>
      <c r="QO14" s="194"/>
      <c r="QP14" s="194"/>
      <c r="QQ14" s="194"/>
      <c r="QR14" s="194"/>
      <c r="QS14" s="194"/>
      <c r="QT14" s="194"/>
      <c r="QU14" s="194"/>
      <c r="QV14" s="194"/>
      <c r="QW14" s="194"/>
      <c r="QX14" s="194"/>
      <c r="QY14" s="194"/>
      <c r="QZ14" s="194"/>
      <c r="RA14" s="194"/>
      <c r="RB14" s="194"/>
      <c r="RC14" s="194"/>
      <c r="RD14" s="194"/>
      <c r="RE14" s="194"/>
      <c r="RF14" s="194"/>
      <c r="RG14" s="194"/>
      <c r="RH14" s="194"/>
      <c r="RI14" s="194"/>
      <c r="RJ14" s="194"/>
      <c r="RK14" s="194"/>
      <c r="RL14" s="194"/>
      <c r="RM14" s="194"/>
      <c r="RN14" s="194"/>
      <c r="RO14" s="194"/>
      <c r="RP14" s="194"/>
      <c r="RQ14" s="194"/>
      <c r="RR14" s="194"/>
      <c r="RS14" s="194"/>
      <c r="RT14" s="194"/>
      <c r="RU14" s="194"/>
      <c r="RV14" s="194"/>
      <c r="RW14" s="194"/>
      <c r="RX14" s="194"/>
      <c r="RY14" s="194"/>
      <c r="RZ14" s="194"/>
      <c r="SA14" s="194"/>
      <c r="SB14" s="194"/>
      <c r="SC14" s="194"/>
      <c r="SD14" s="194"/>
      <c r="SE14" s="194"/>
      <c r="SF14" s="194"/>
      <c r="SG14" s="194"/>
      <c r="SH14" s="194"/>
      <c r="SI14" s="194"/>
      <c r="SJ14" s="194"/>
      <c r="SK14" s="194"/>
      <c r="SL14" s="194"/>
      <c r="SM14" s="194"/>
      <c r="SN14" s="194"/>
      <c r="SO14" s="194"/>
      <c r="SP14" s="194"/>
      <c r="SQ14" s="194"/>
      <c r="SR14" s="194"/>
      <c r="SS14" s="194"/>
      <c r="ST14" s="194"/>
      <c r="SU14" s="194"/>
      <c r="SV14" s="194"/>
      <c r="SW14" s="194"/>
      <c r="SX14" s="194"/>
      <c r="SY14" s="194"/>
      <c r="SZ14" s="194"/>
      <c r="TA14" s="194"/>
      <c r="TB14" s="194"/>
      <c r="TC14" s="194"/>
      <c r="TD14" s="194"/>
      <c r="TE14" s="194"/>
      <c r="TF14" s="194"/>
      <c r="TG14" s="194"/>
      <c r="TH14" s="194"/>
      <c r="TI14" s="194"/>
      <c r="TJ14" s="194"/>
      <c r="TK14" s="194"/>
      <c r="TL14" s="194"/>
      <c r="TM14" s="194"/>
      <c r="TN14" s="194"/>
      <c r="TO14" s="194"/>
      <c r="TP14" s="194"/>
      <c r="TQ14" s="194"/>
      <c r="TR14" s="194"/>
      <c r="TS14" s="194"/>
      <c r="TT14" s="194"/>
      <c r="TU14" s="194"/>
      <c r="TV14" s="194"/>
      <c r="TW14" s="194"/>
      <c r="TX14" s="194"/>
      <c r="TY14" s="194"/>
      <c r="TZ14" s="194"/>
      <c r="UA14" s="194"/>
      <c r="UB14" s="194"/>
      <c r="UC14" s="194"/>
      <c r="UD14" s="194"/>
      <c r="UE14" s="194"/>
      <c r="UF14" s="194"/>
      <c r="UG14" s="194"/>
      <c r="UH14" s="194"/>
      <c r="UI14" s="194"/>
      <c r="UJ14" s="194"/>
      <c r="UK14" s="194"/>
      <c r="UL14" s="194"/>
      <c r="UM14" s="194"/>
      <c r="UN14" s="194"/>
      <c r="UO14" s="194"/>
      <c r="UP14" s="194"/>
      <c r="UQ14" s="194"/>
      <c r="UR14" s="194"/>
      <c r="US14" s="194"/>
      <c r="UT14" s="194"/>
      <c r="UU14" s="194"/>
      <c r="UV14" s="194"/>
      <c r="UW14" s="194"/>
      <c r="UX14" s="194"/>
      <c r="UY14" s="194"/>
      <c r="UZ14" s="194"/>
      <c r="VA14" s="194"/>
      <c r="VB14" s="194"/>
      <c r="VC14" s="194"/>
      <c r="VD14" s="194"/>
      <c r="VE14" s="194"/>
      <c r="VF14" s="194"/>
      <c r="VG14" s="194"/>
      <c r="VH14" s="194"/>
      <c r="VI14" s="194"/>
      <c r="VJ14" s="194"/>
      <c r="VK14" s="194"/>
      <c r="VL14" s="194"/>
      <c r="VM14" s="194"/>
      <c r="VN14" s="194"/>
      <c r="VO14" s="194"/>
      <c r="VP14" s="194"/>
      <c r="VQ14" s="194"/>
      <c r="VR14" s="194"/>
      <c r="VS14" s="194"/>
      <c r="VT14" s="194"/>
      <c r="VU14" s="194"/>
      <c r="VV14" s="194"/>
      <c r="VW14" s="194"/>
      <c r="VX14" s="194"/>
      <c r="VY14" s="194"/>
      <c r="VZ14" s="194"/>
      <c r="WA14" s="194"/>
      <c r="WB14" s="194"/>
      <c r="WC14" s="194"/>
      <c r="WD14" s="194"/>
      <c r="WE14" s="194"/>
      <c r="WF14" s="194"/>
      <c r="WG14" s="194"/>
      <c r="WH14" s="194"/>
      <c r="WI14" s="194"/>
      <c r="WJ14" s="194"/>
      <c r="WK14" s="194"/>
      <c r="WL14" s="194"/>
      <c r="WM14" s="194"/>
      <c r="WN14" s="194"/>
      <c r="WO14" s="194"/>
      <c r="WP14" s="194"/>
      <c r="WQ14" s="194"/>
      <c r="WR14" s="194"/>
      <c r="WS14" s="194"/>
      <c r="WT14" s="194"/>
      <c r="WU14" s="194"/>
      <c r="WV14" s="194"/>
      <c r="WW14" s="194"/>
      <c r="WX14" s="194"/>
      <c r="WY14" s="194"/>
      <c r="WZ14" s="194"/>
      <c r="XA14" s="194"/>
      <c r="XB14" s="194"/>
      <c r="XC14" s="194"/>
      <c r="XD14" s="194"/>
      <c r="XE14" s="194"/>
      <c r="XF14" s="194"/>
      <c r="XG14" s="194"/>
      <c r="XH14" s="194"/>
      <c r="XI14" s="194"/>
      <c r="XJ14" s="194"/>
      <c r="XK14" s="194"/>
      <c r="XL14" s="194"/>
      <c r="XM14" s="194"/>
      <c r="XN14" s="194"/>
      <c r="XO14" s="194"/>
      <c r="XP14" s="194"/>
      <c r="XQ14" s="194"/>
      <c r="XR14" s="194"/>
      <c r="XS14" s="194"/>
      <c r="XT14" s="194"/>
      <c r="XU14" s="194"/>
      <c r="XV14" s="194"/>
      <c r="XW14" s="194"/>
      <c r="XX14" s="194"/>
      <c r="XY14" s="194"/>
      <c r="XZ14" s="194"/>
      <c r="YA14" s="194"/>
      <c r="YB14" s="194"/>
      <c r="YC14" s="194"/>
      <c r="YD14" s="194"/>
      <c r="YE14" s="194"/>
      <c r="YF14" s="194"/>
      <c r="YG14" s="194"/>
      <c r="YH14" s="194"/>
      <c r="YI14" s="194"/>
      <c r="YJ14" s="194"/>
      <c r="YK14" s="194"/>
      <c r="YL14" s="194"/>
      <c r="YM14" s="194"/>
      <c r="YN14" s="194"/>
      <c r="YO14" s="194"/>
      <c r="YP14" s="194"/>
      <c r="YQ14" s="194"/>
      <c r="YR14" s="194"/>
      <c r="YS14" s="194"/>
      <c r="YT14" s="194"/>
      <c r="YU14" s="194"/>
      <c r="YV14" s="194"/>
      <c r="YW14" s="194"/>
      <c r="YX14" s="194"/>
      <c r="YY14" s="194"/>
      <c r="YZ14" s="194"/>
      <c r="ZA14" s="194"/>
      <c r="ZB14" s="194"/>
      <c r="ZC14" s="194"/>
      <c r="ZD14" s="194"/>
      <c r="ZE14" s="194"/>
      <c r="ZF14" s="194"/>
      <c r="ZG14" s="194"/>
      <c r="ZH14" s="194"/>
      <c r="ZI14" s="194"/>
      <c r="ZJ14" s="194"/>
      <c r="ZK14" s="194"/>
      <c r="ZL14" s="194"/>
      <c r="ZM14" s="194"/>
      <c r="ZN14" s="194"/>
      <c r="ZO14" s="194"/>
      <c r="ZP14" s="194"/>
      <c r="ZQ14" s="194"/>
      <c r="ZR14" s="194"/>
      <c r="ZS14" s="194"/>
      <c r="ZT14" s="194"/>
      <c r="ZU14" s="194"/>
      <c r="ZV14" s="194"/>
      <c r="ZW14" s="194"/>
      <c r="ZX14" s="194"/>
      <c r="ZY14" s="194"/>
      <c r="ZZ14" s="194"/>
      <c r="AAA14" s="194"/>
      <c r="AAB14" s="194"/>
      <c r="AAC14" s="194"/>
      <c r="AAD14" s="194"/>
      <c r="AAE14" s="194"/>
      <c r="AAF14" s="194"/>
      <c r="AAG14" s="194"/>
      <c r="AAH14" s="194"/>
      <c r="AAI14" s="194"/>
      <c r="AAJ14" s="194"/>
      <c r="AAK14" s="194"/>
      <c r="AAL14" s="194"/>
      <c r="AAM14" s="194"/>
      <c r="AAN14" s="194"/>
      <c r="AAO14" s="194"/>
      <c r="AAP14" s="194"/>
      <c r="AAQ14" s="194"/>
      <c r="AAR14" s="194"/>
      <c r="AAS14" s="194"/>
      <c r="AAT14" s="194"/>
      <c r="AAU14" s="194"/>
      <c r="AAV14" s="194"/>
      <c r="AAW14" s="194"/>
      <c r="AAX14" s="194"/>
      <c r="AAY14" s="194"/>
      <c r="AAZ14" s="194"/>
      <c r="ABA14" s="194"/>
      <c r="ABB14" s="194"/>
      <c r="ABC14" s="194"/>
      <c r="ABD14" s="194"/>
      <c r="ABE14" s="194"/>
      <c r="ABF14" s="194"/>
      <c r="ABG14" s="194"/>
      <c r="ABH14" s="194"/>
      <c r="ABI14" s="194"/>
      <c r="ABJ14" s="194"/>
      <c r="ABK14" s="194"/>
      <c r="ABL14" s="194"/>
      <c r="ABM14" s="194"/>
      <c r="ABN14" s="194"/>
      <c r="ABO14" s="194"/>
      <c r="ABP14" s="194"/>
      <c r="ABQ14" s="194"/>
      <c r="ABR14" s="194"/>
      <c r="ABS14" s="194"/>
      <c r="ABT14" s="194"/>
      <c r="ABU14" s="194"/>
      <c r="ABV14" s="194"/>
      <c r="ABW14" s="194"/>
      <c r="ABX14" s="194"/>
      <c r="ABY14" s="194"/>
      <c r="ABZ14" s="194"/>
      <c r="ACA14" s="194"/>
      <c r="ACB14" s="194"/>
      <c r="ACC14" s="194"/>
      <c r="ACD14" s="194"/>
      <c r="ACE14" s="194"/>
      <c r="ACF14" s="194"/>
      <c r="ACG14" s="194"/>
      <c r="ACH14" s="194"/>
      <c r="ACI14" s="194"/>
      <c r="ACJ14" s="194"/>
      <c r="ACK14" s="194"/>
      <c r="ACL14" s="194"/>
      <c r="ACM14" s="194"/>
      <c r="ACN14" s="194"/>
      <c r="ACO14" s="194"/>
      <c r="ACP14" s="194"/>
      <c r="ACQ14" s="194"/>
      <c r="ACR14" s="194"/>
      <c r="ACS14" s="194"/>
      <c r="ACT14" s="194"/>
      <c r="ACU14" s="194"/>
      <c r="ACV14" s="194"/>
      <c r="ACW14" s="194"/>
      <c r="ACX14" s="194"/>
      <c r="ACY14" s="194"/>
      <c r="ACZ14" s="194"/>
      <c r="ADA14" s="194"/>
      <c r="ADB14" s="194"/>
      <c r="ADC14" s="194"/>
      <c r="ADD14" s="194"/>
      <c r="ADE14" s="194"/>
      <c r="ADF14" s="194"/>
      <c r="ADG14" s="194"/>
      <c r="ADH14" s="194"/>
      <c r="ADI14" s="194"/>
      <c r="ADJ14" s="194"/>
      <c r="ADK14" s="194"/>
      <c r="ADL14" s="194"/>
      <c r="ADM14" s="194"/>
      <c r="ADN14" s="194"/>
      <c r="ADO14" s="194"/>
      <c r="ADP14" s="194"/>
      <c r="ADQ14" s="194"/>
      <c r="ADR14" s="194"/>
      <c r="ADS14" s="194"/>
      <c r="ADT14" s="194"/>
      <c r="ADU14" s="194"/>
      <c r="ADV14" s="194"/>
      <c r="ADW14" s="194"/>
      <c r="ADX14" s="194"/>
      <c r="ADY14" s="194"/>
      <c r="ADZ14" s="194"/>
      <c r="AEA14" s="194"/>
      <c r="AEB14" s="194"/>
      <c r="AEC14" s="194"/>
      <c r="AED14" s="194"/>
      <c r="AEE14" s="194"/>
      <c r="AEF14" s="194"/>
      <c r="AEG14" s="194"/>
      <c r="AEH14" s="194"/>
      <c r="AEI14" s="194"/>
      <c r="AEJ14" s="194"/>
      <c r="AEK14" s="194"/>
      <c r="AEL14" s="194"/>
      <c r="AEM14" s="194"/>
      <c r="AEN14" s="194"/>
      <c r="AEO14" s="194"/>
      <c r="AEP14" s="194"/>
      <c r="AEQ14" s="194"/>
      <c r="AER14" s="194"/>
      <c r="AES14" s="194"/>
      <c r="AET14" s="194"/>
      <c r="AEU14" s="194"/>
      <c r="AEV14" s="194"/>
      <c r="AEW14" s="194"/>
      <c r="AEX14" s="194"/>
      <c r="AEY14" s="194"/>
      <c r="AEZ14" s="194"/>
      <c r="AFA14" s="194"/>
      <c r="AFB14" s="194"/>
      <c r="AFC14" s="194"/>
      <c r="AFD14" s="194"/>
      <c r="AFE14" s="194"/>
      <c r="AFF14" s="194"/>
      <c r="AFG14" s="194"/>
      <c r="AFH14" s="194"/>
      <c r="AFI14" s="194"/>
      <c r="AFJ14" s="194"/>
      <c r="AFK14" s="194"/>
      <c r="AFL14" s="194"/>
      <c r="AFM14" s="194"/>
      <c r="AFN14" s="194"/>
      <c r="AFO14" s="194"/>
      <c r="AFP14" s="194"/>
      <c r="AFQ14" s="194"/>
      <c r="AFR14" s="194"/>
      <c r="AFS14" s="194"/>
      <c r="AFT14" s="194"/>
      <c r="AFU14" s="194"/>
      <c r="AFV14" s="194"/>
      <c r="AFW14" s="194"/>
      <c r="AFX14" s="194"/>
      <c r="AFY14" s="194"/>
      <c r="AFZ14" s="194"/>
      <c r="AGA14" s="194"/>
      <c r="AGB14" s="194"/>
      <c r="AGC14" s="194"/>
      <c r="AGD14" s="194"/>
      <c r="AGE14" s="194"/>
      <c r="AGF14" s="194"/>
      <c r="AGG14" s="194"/>
      <c r="AGH14" s="194"/>
      <c r="AGI14" s="194"/>
      <c r="AGJ14" s="194"/>
      <c r="AGK14" s="194"/>
      <c r="AGL14" s="194"/>
      <c r="AGM14" s="194"/>
      <c r="AGN14" s="194"/>
      <c r="AGO14" s="194"/>
      <c r="AGP14" s="194"/>
      <c r="AGQ14" s="194"/>
      <c r="AGR14" s="194"/>
      <c r="AGS14" s="194"/>
      <c r="AGT14" s="194"/>
      <c r="AGU14" s="194"/>
      <c r="AGV14" s="194"/>
      <c r="AGW14" s="194"/>
      <c r="AGX14" s="194"/>
      <c r="AGY14" s="194"/>
      <c r="AGZ14" s="194"/>
      <c r="AHA14" s="194"/>
      <c r="AHB14" s="194"/>
      <c r="AHC14" s="194"/>
      <c r="AHD14" s="194"/>
      <c r="AHE14" s="194"/>
      <c r="AHF14" s="194"/>
      <c r="AHG14" s="194"/>
      <c r="AHH14" s="194"/>
      <c r="AHI14" s="194"/>
      <c r="AHJ14" s="194"/>
      <c r="AHK14" s="194"/>
      <c r="AHL14" s="194"/>
      <c r="AHM14" s="194"/>
      <c r="AHN14" s="194"/>
      <c r="AHO14" s="194"/>
      <c r="AHP14" s="194"/>
      <c r="AHQ14" s="194"/>
      <c r="AHR14" s="194"/>
      <c r="AHS14" s="194"/>
      <c r="AHT14" s="194"/>
      <c r="AHU14" s="194"/>
      <c r="AHV14" s="194"/>
      <c r="AHW14" s="194"/>
      <c r="AHX14" s="194"/>
      <c r="AHY14" s="194"/>
      <c r="AHZ14" s="194"/>
      <c r="AIA14" s="194"/>
      <c r="AIB14" s="194"/>
      <c r="AIC14" s="194"/>
      <c r="AID14" s="194"/>
      <c r="AIE14" s="194"/>
      <c r="AIF14" s="194"/>
      <c r="AIG14" s="194"/>
      <c r="AIH14" s="194"/>
      <c r="AII14" s="194"/>
      <c r="AIJ14" s="194"/>
      <c r="AIK14" s="194"/>
      <c r="AIL14" s="194"/>
      <c r="AIM14" s="194"/>
      <c r="AIN14" s="194"/>
      <c r="AIO14" s="194"/>
      <c r="AIP14" s="194"/>
      <c r="AIQ14" s="194"/>
      <c r="AIR14" s="194"/>
      <c r="AIS14" s="194"/>
      <c r="AIT14" s="194"/>
      <c r="AIU14" s="194"/>
      <c r="AIV14" s="194"/>
      <c r="AIW14" s="194"/>
      <c r="AIX14" s="194"/>
      <c r="AIY14" s="194"/>
      <c r="AIZ14" s="194"/>
      <c r="AJA14" s="194"/>
      <c r="AJB14" s="194"/>
      <c r="AJC14" s="194"/>
      <c r="AJD14" s="194"/>
      <c r="AJE14" s="194"/>
      <c r="AJF14" s="194"/>
      <c r="AJG14" s="194"/>
      <c r="AJH14" s="194"/>
      <c r="AJI14" s="194"/>
      <c r="AJJ14" s="194"/>
      <c r="AJK14" s="194"/>
      <c r="AJL14" s="194"/>
      <c r="AJM14" s="194"/>
      <c r="AJN14" s="194"/>
      <c r="AJO14" s="194"/>
      <c r="AJP14" s="194"/>
      <c r="AJQ14" s="194"/>
      <c r="AJR14" s="194"/>
      <c r="AJS14" s="194"/>
      <c r="AJT14" s="194"/>
      <c r="AJU14" s="194"/>
      <c r="AJV14" s="194"/>
      <c r="AJW14" s="194"/>
      <c r="AJX14" s="194"/>
      <c r="AJY14" s="194"/>
      <c r="AJZ14" s="194"/>
      <c r="AKA14" s="194"/>
      <c r="AKB14" s="194"/>
      <c r="AKC14" s="194"/>
      <c r="AKD14" s="194"/>
      <c r="AKE14" s="194"/>
      <c r="AKF14" s="194"/>
      <c r="AKG14" s="194"/>
      <c r="AKH14" s="194"/>
      <c r="AKI14" s="194"/>
      <c r="AKJ14" s="194"/>
      <c r="AKK14" s="194"/>
      <c r="AKL14" s="194"/>
      <c r="AKM14" s="194"/>
      <c r="AKN14" s="194"/>
      <c r="AKO14" s="194"/>
      <c r="AKP14" s="194"/>
      <c r="AKQ14" s="194"/>
      <c r="AKR14" s="194"/>
      <c r="AKS14" s="194"/>
      <c r="AKT14" s="194"/>
      <c r="AKU14" s="194"/>
      <c r="AKV14" s="194"/>
      <c r="AKW14" s="194"/>
      <c r="AKX14" s="194"/>
      <c r="AKY14" s="194"/>
      <c r="AKZ14" s="194"/>
      <c r="ALA14" s="194"/>
      <c r="ALB14" s="194"/>
      <c r="ALC14" s="194"/>
      <c r="ALD14" s="194"/>
      <c r="ALE14" s="194"/>
      <c r="ALF14" s="194"/>
      <c r="ALG14" s="194"/>
      <c r="ALH14" s="194"/>
      <c r="ALI14" s="194"/>
      <c r="ALJ14" s="194"/>
      <c r="ALK14" s="194"/>
      <c r="ALL14" s="194"/>
      <c r="ALM14" s="194"/>
      <c r="ALN14" s="194"/>
      <c r="ALO14" s="194"/>
      <c r="ALP14" s="194"/>
      <c r="ALQ14" s="194"/>
      <c r="ALR14" s="194"/>
      <c r="ALS14" s="194"/>
      <c r="ALT14" s="194"/>
      <c r="ALU14" s="194"/>
      <c r="ALV14" s="194"/>
      <c r="ALW14" s="194"/>
      <c r="ALX14" s="194"/>
      <c r="ALY14" s="194"/>
      <c r="ALZ14" s="194"/>
      <c r="AMA14" s="194"/>
      <c r="AMB14" s="194"/>
      <c r="AMC14" s="194"/>
      <c r="AMD14" s="194"/>
      <c r="AME14" s="194"/>
      <c r="AMF14" s="194"/>
      <c r="AMG14" s="194"/>
      <c r="AMH14" s="194"/>
      <c r="AMI14" s="194"/>
      <c r="AMJ14" s="194"/>
    </row>
    <row r="15" spans="1:1024" s="198" customFormat="1" ht="12.95" customHeight="1">
      <c r="A15" s="194"/>
      <c r="B15" s="214"/>
      <c r="C15" s="214"/>
      <c r="D15" s="214"/>
      <c r="E15" s="214"/>
      <c r="F15" s="214"/>
      <c r="G15" s="215"/>
      <c r="H15" s="216"/>
      <c r="I15" s="217"/>
      <c r="J15" s="218"/>
      <c r="K15" s="219"/>
      <c r="L15" s="197"/>
      <c r="M15" s="195"/>
      <c r="IY15" s="194"/>
      <c r="IZ15" s="194"/>
      <c r="JA15" s="194"/>
      <c r="JB15" s="194"/>
      <c r="JC15" s="194"/>
      <c r="JD15" s="194"/>
      <c r="JE15" s="194"/>
      <c r="JF15" s="194"/>
      <c r="JG15" s="194"/>
      <c r="JH15" s="194"/>
      <c r="JI15" s="194"/>
      <c r="JJ15" s="194"/>
      <c r="JK15" s="194"/>
      <c r="JL15" s="194"/>
      <c r="JM15" s="194"/>
      <c r="JN15" s="194"/>
      <c r="JO15" s="194"/>
      <c r="JP15" s="194"/>
      <c r="JQ15" s="194"/>
      <c r="JR15" s="194"/>
      <c r="JS15" s="194"/>
      <c r="JT15" s="194"/>
      <c r="JU15" s="194"/>
      <c r="JV15" s="194"/>
      <c r="JW15" s="194"/>
      <c r="JX15" s="194"/>
      <c r="JY15" s="194"/>
      <c r="JZ15" s="194"/>
      <c r="KA15" s="194"/>
      <c r="KB15" s="194"/>
      <c r="KC15" s="194"/>
      <c r="KD15" s="194"/>
      <c r="KE15" s="194"/>
      <c r="KF15" s="194"/>
      <c r="KG15" s="194"/>
      <c r="KH15" s="194"/>
      <c r="KI15" s="194"/>
      <c r="KJ15" s="194"/>
      <c r="KK15" s="194"/>
      <c r="KL15" s="194"/>
      <c r="KM15" s="194"/>
      <c r="KN15" s="194"/>
      <c r="KO15" s="194"/>
      <c r="KP15" s="194"/>
      <c r="KQ15" s="194"/>
      <c r="KR15" s="194"/>
      <c r="KS15" s="194"/>
      <c r="KT15" s="194"/>
      <c r="KU15" s="194"/>
      <c r="KV15" s="194"/>
      <c r="KW15" s="194"/>
      <c r="KX15" s="194"/>
      <c r="KY15" s="194"/>
      <c r="KZ15" s="194"/>
      <c r="LA15" s="194"/>
      <c r="LB15" s="194"/>
      <c r="LC15" s="194"/>
      <c r="LD15" s="194"/>
      <c r="LE15" s="194"/>
      <c r="LF15" s="194"/>
      <c r="LG15" s="194"/>
      <c r="LH15" s="194"/>
      <c r="LI15" s="194"/>
      <c r="LJ15" s="194"/>
      <c r="LK15" s="194"/>
      <c r="LL15" s="194"/>
      <c r="LM15" s="194"/>
      <c r="LN15" s="194"/>
      <c r="LO15" s="194"/>
      <c r="LP15" s="194"/>
      <c r="LQ15" s="194"/>
      <c r="LR15" s="194"/>
      <c r="LS15" s="194"/>
      <c r="LT15" s="194"/>
      <c r="LU15" s="194"/>
      <c r="LV15" s="194"/>
      <c r="LW15" s="194"/>
      <c r="LX15" s="194"/>
      <c r="LY15" s="194"/>
      <c r="LZ15" s="194"/>
      <c r="MA15" s="194"/>
      <c r="MB15" s="194"/>
      <c r="MC15" s="194"/>
      <c r="MD15" s="194"/>
      <c r="ME15" s="194"/>
      <c r="MF15" s="194"/>
      <c r="MG15" s="194"/>
      <c r="MH15" s="194"/>
      <c r="MI15" s="194"/>
      <c r="MJ15" s="194"/>
      <c r="MK15" s="194"/>
      <c r="ML15" s="194"/>
      <c r="MM15" s="194"/>
      <c r="MN15" s="194"/>
      <c r="MO15" s="194"/>
      <c r="MP15" s="194"/>
      <c r="MQ15" s="194"/>
      <c r="MR15" s="194"/>
      <c r="MS15" s="194"/>
      <c r="MT15" s="194"/>
      <c r="MU15" s="194"/>
      <c r="MV15" s="194"/>
      <c r="MW15" s="194"/>
      <c r="MX15" s="194"/>
      <c r="MY15" s="194"/>
      <c r="MZ15" s="194"/>
      <c r="NA15" s="194"/>
      <c r="NB15" s="194"/>
      <c r="NC15" s="194"/>
      <c r="ND15" s="194"/>
      <c r="NE15" s="194"/>
      <c r="NF15" s="194"/>
      <c r="NG15" s="194"/>
      <c r="NH15" s="194"/>
      <c r="NI15" s="194"/>
      <c r="NJ15" s="194"/>
      <c r="NK15" s="194"/>
      <c r="NL15" s="194"/>
      <c r="NM15" s="194"/>
      <c r="NN15" s="194"/>
      <c r="NO15" s="194"/>
      <c r="NP15" s="194"/>
      <c r="NQ15" s="194"/>
      <c r="NR15" s="194"/>
      <c r="NS15" s="194"/>
      <c r="NT15" s="194"/>
      <c r="NU15" s="194"/>
      <c r="NV15" s="194"/>
      <c r="NW15" s="194"/>
      <c r="NX15" s="194"/>
      <c r="NY15" s="194"/>
      <c r="NZ15" s="194"/>
      <c r="OA15" s="194"/>
      <c r="OB15" s="194"/>
      <c r="OC15" s="194"/>
      <c r="OD15" s="194"/>
      <c r="OE15" s="194"/>
      <c r="OF15" s="194"/>
      <c r="OG15" s="194"/>
      <c r="OH15" s="194"/>
      <c r="OI15" s="194"/>
      <c r="OJ15" s="194"/>
      <c r="OK15" s="194"/>
      <c r="OL15" s="194"/>
      <c r="OM15" s="194"/>
      <c r="ON15" s="194"/>
      <c r="OO15" s="194"/>
      <c r="OP15" s="194"/>
      <c r="OQ15" s="194"/>
      <c r="OR15" s="194"/>
      <c r="OS15" s="194"/>
      <c r="OT15" s="194"/>
      <c r="OU15" s="194"/>
      <c r="OV15" s="194"/>
      <c r="OW15" s="194"/>
      <c r="OX15" s="194"/>
      <c r="OY15" s="194"/>
      <c r="OZ15" s="194"/>
      <c r="PA15" s="194"/>
      <c r="PB15" s="194"/>
      <c r="PC15" s="194"/>
      <c r="PD15" s="194"/>
      <c r="PE15" s="194"/>
      <c r="PF15" s="194"/>
      <c r="PG15" s="194"/>
      <c r="PH15" s="194"/>
      <c r="PI15" s="194"/>
      <c r="PJ15" s="194"/>
      <c r="PK15" s="194"/>
      <c r="PL15" s="194"/>
      <c r="PM15" s="194"/>
      <c r="PN15" s="194"/>
      <c r="PO15" s="194"/>
      <c r="PP15" s="194"/>
      <c r="PQ15" s="194"/>
      <c r="PR15" s="194"/>
      <c r="PS15" s="194"/>
      <c r="PT15" s="194"/>
      <c r="PU15" s="194"/>
      <c r="PV15" s="194"/>
      <c r="PW15" s="194"/>
      <c r="PX15" s="194"/>
      <c r="PY15" s="194"/>
      <c r="PZ15" s="194"/>
      <c r="QA15" s="194"/>
      <c r="QB15" s="194"/>
      <c r="QC15" s="194"/>
      <c r="QD15" s="194"/>
      <c r="QE15" s="194"/>
      <c r="QF15" s="194"/>
      <c r="QG15" s="194"/>
      <c r="QH15" s="194"/>
      <c r="QI15" s="194"/>
      <c r="QJ15" s="194"/>
      <c r="QK15" s="194"/>
      <c r="QL15" s="194"/>
      <c r="QM15" s="194"/>
      <c r="QN15" s="194"/>
      <c r="QO15" s="194"/>
      <c r="QP15" s="194"/>
      <c r="QQ15" s="194"/>
      <c r="QR15" s="194"/>
      <c r="QS15" s="194"/>
      <c r="QT15" s="194"/>
      <c r="QU15" s="194"/>
      <c r="QV15" s="194"/>
      <c r="QW15" s="194"/>
      <c r="QX15" s="194"/>
      <c r="QY15" s="194"/>
      <c r="QZ15" s="194"/>
      <c r="RA15" s="194"/>
      <c r="RB15" s="194"/>
      <c r="RC15" s="194"/>
      <c r="RD15" s="194"/>
      <c r="RE15" s="194"/>
      <c r="RF15" s="194"/>
      <c r="RG15" s="194"/>
      <c r="RH15" s="194"/>
      <c r="RI15" s="194"/>
      <c r="RJ15" s="194"/>
      <c r="RK15" s="194"/>
      <c r="RL15" s="194"/>
      <c r="RM15" s="194"/>
      <c r="RN15" s="194"/>
      <c r="RO15" s="194"/>
      <c r="RP15" s="194"/>
      <c r="RQ15" s="194"/>
      <c r="RR15" s="194"/>
      <c r="RS15" s="194"/>
      <c r="RT15" s="194"/>
      <c r="RU15" s="194"/>
      <c r="RV15" s="194"/>
      <c r="RW15" s="194"/>
      <c r="RX15" s="194"/>
      <c r="RY15" s="194"/>
      <c r="RZ15" s="194"/>
      <c r="SA15" s="194"/>
      <c r="SB15" s="194"/>
      <c r="SC15" s="194"/>
      <c r="SD15" s="194"/>
      <c r="SE15" s="194"/>
      <c r="SF15" s="194"/>
      <c r="SG15" s="194"/>
      <c r="SH15" s="194"/>
      <c r="SI15" s="194"/>
      <c r="SJ15" s="194"/>
      <c r="SK15" s="194"/>
      <c r="SL15" s="194"/>
      <c r="SM15" s="194"/>
      <c r="SN15" s="194"/>
      <c r="SO15" s="194"/>
      <c r="SP15" s="194"/>
      <c r="SQ15" s="194"/>
      <c r="SR15" s="194"/>
      <c r="SS15" s="194"/>
      <c r="ST15" s="194"/>
      <c r="SU15" s="194"/>
      <c r="SV15" s="194"/>
      <c r="SW15" s="194"/>
      <c r="SX15" s="194"/>
      <c r="SY15" s="194"/>
      <c r="SZ15" s="194"/>
      <c r="TA15" s="194"/>
      <c r="TB15" s="194"/>
      <c r="TC15" s="194"/>
      <c r="TD15" s="194"/>
      <c r="TE15" s="194"/>
      <c r="TF15" s="194"/>
      <c r="TG15" s="194"/>
      <c r="TH15" s="194"/>
      <c r="TI15" s="194"/>
      <c r="TJ15" s="194"/>
      <c r="TK15" s="194"/>
      <c r="TL15" s="194"/>
      <c r="TM15" s="194"/>
      <c r="TN15" s="194"/>
      <c r="TO15" s="194"/>
      <c r="TP15" s="194"/>
      <c r="TQ15" s="194"/>
      <c r="TR15" s="194"/>
      <c r="TS15" s="194"/>
      <c r="TT15" s="194"/>
      <c r="TU15" s="194"/>
      <c r="TV15" s="194"/>
      <c r="TW15" s="194"/>
      <c r="TX15" s="194"/>
      <c r="TY15" s="194"/>
      <c r="TZ15" s="194"/>
      <c r="UA15" s="194"/>
      <c r="UB15" s="194"/>
      <c r="UC15" s="194"/>
      <c r="UD15" s="194"/>
      <c r="UE15" s="194"/>
      <c r="UF15" s="194"/>
      <c r="UG15" s="194"/>
      <c r="UH15" s="194"/>
      <c r="UI15" s="194"/>
      <c r="UJ15" s="194"/>
      <c r="UK15" s="194"/>
      <c r="UL15" s="194"/>
      <c r="UM15" s="194"/>
      <c r="UN15" s="194"/>
      <c r="UO15" s="194"/>
      <c r="UP15" s="194"/>
      <c r="UQ15" s="194"/>
      <c r="UR15" s="194"/>
      <c r="US15" s="194"/>
      <c r="UT15" s="194"/>
      <c r="UU15" s="194"/>
      <c r="UV15" s="194"/>
      <c r="UW15" s="194"/>
      <c r="UX15" s="194"/>
      <c r="UY15" s="194"/>
      <c r="UZ15" s="194"/>
      <c r="VA15" s="194"/>
      <c r="VB15" s="194"/>
      <c r="VC15" s="194"/>
      <c r="VD15" s="194"/>
      <c r="VE15" s="194"/>
      <c r="VF15" s="194"/>
      <c r="VG15" s="194"/>
      <c r="VH15" s="194"/>
      <c r="VI15" s="194"/>
      <c r="VJ15" s="194"/>
      <c r="VK15" s="194"/>
      <c r="VL15" s="194"/>
      <c r="VM15" s="194"/>
      <c r="VN15" s="194"/>
      <c r="VO15" s="194"/>
      <c r="VP15" s="194"/>
      <c r="VQ15" s="194"/>
      <c r="VR15" s="194"/>
      <c r="VS15" s="194"/>
      <c r="VT15" s="194"/>
      <c r="VU15" s="194"/>
      <c r="VV15" s="194"/>
      <c r="VW15" s="194"/>
      <c r="VX15" s="194"/>
      <c r="VY15" s="194"/>
      <c r="VZ15" s="194"/>
      <c r="WA15" s="194"/>
      <c r="WB15" s="194"/>
      <c r="WC15" s="194"/>
      <c r="WD15" s="194"/>
      <c r="WE15" s="194"/>
      <c r="WF15" s="194"/>
      <c r="WG15" s="194"/>
      <c r="WH15" s="194"/>
      <c r="WI15" s="194"/>
      <c r="WJ15" s="194"/>
      <c r="WK15" s="194"/>
      <c r="WL15" s="194"/>
      <c r="WM15" s="194"/>
      <c r="WN15" s="194"/>
      <c r="WO15" s="194"/>
      <c r="WP15" s="194"/>
      <c r="WQ15" s="194"/>
      <c r="WR15" s="194"/>
      <c r="WS15" s="194"/>
      <c r="WT15" s="194"/>
      <c r="WU15" s="194"/>
      <c r="WV15" s="194"/>
      <c r="WW15" s="194"/>
      <c r="WX15" s="194"/>
      <c r="WY15" s="194"/>
      <c r="WZ15" s="194"/>
      <c r="XA15" s="194"/>
      <c r="XB15" s="194"/>
      <c r="XC15" s="194"/>
      <c r="XD15" s="194"/>
      <c r="XE15" s="194"/>
      <c r="XF15" s="194"/>
      <c r="XG15" s="194"/>
      <c r="XH15" s="194"/>
      <c r="XI15" s="194"/>
      <c r="XJ15" s="194"/>
      <c r="XK15" s="194"/>
      <c r="XL15" s="194"/>
      <c r="XM15" s="194"/>
      <c r="XN15" s="194"/>
      <c r="XO15" s="194"/>
      <c r="XP15" s="194"/>
      <c r="XQ15" s="194"/>
      <c r="XR15" s="194"/>
      <c r="XS15" s="194"/>
      <c r="XT15" s="194"/>
      <c r="XU15" s="194"/>
      <c r="XV15" s="194"/>
      <c r="XW15" s="194"/>
      <c r="XX15" s="194"/>
      <c r="XY15" s="194"/>
      <c r="XZ15" s="194"/>
      <c r="YA15" s="194"/>
      <c r="YB15" s="194"/>
      <c r="YC15" s="194"/>
      <c r="YD15" s="194"/>
      <c r="YE15" s="194"/>
      <c r="YF15" s="194"/>
      <c r="YG15" s="194"/>
      <c r="YH15" s="194"/>
      <c r="YI15" s="194"/>
      <c r="YJ15" s="194"/>
      <c r="YK15" s="194"/>
      <c r="YL15" s="194"/>
      <c r="YM15" s="194"/>
      <c r="YN15" s="194"/>
      <c r="YO15" s="194"/>
      <c r="YP15" s="194"/>
      <c r="YQ15" s="194"/>
      <c r="YR15" s="194"/>
      <c r="YS15" s="194"/>
      <c r="YT15" s="194"/>
      <c r="YU15" s="194"/>
      <c r="YV15" s="194"/>
      <c r="YW15" s="194"/>
      <c r="YX15" s="194"/>
      <c r="YY15" s="194"/>
      <c r="YZ15" s="194"/>
      <c r="ZA15" s="194"/>
      <c r="ZB15" s="194"/>
      <c r="ZC15" s="194"/>
      <c r="ZD15" s="194"/>
      <c r="ZE15" s="194"/>
      <c r="ZF15" s="194"/>
      <c r="ZG15" s="194"/>
      <c r="ZH15" s="194"/>
      <c r="ZI15" s="194"/>
      <c r="ZJ15" s="194"/>
      <c r="ZK15" s="194"/>
      <c r="ZL15" s="194"/>
      <c r="ZM15" s="194"/>
      <c r="ZN15" s="194"/>
      <c r="ZO15" s="194"/>
      <c r="ZP15" s="194"/>
      <c r="ZQ15" s="194"/>
      <c r="ZR15" s="194"/>
      <c r="ZS15" s="194"/>
      <c r="ZT15" s="194"/>
      <c r="ZU15" s="194"/>
      <c r="ZV15" s="194"/>
      <c r="ZW15" s="194"/>
      <c r="ZX15" s="194"/>
      <c r="ZY15" s="194"/>
      <c r="ZZ15" s="194"/>
      <c r="AAA15" s="194"/>
      <c r="AAB15" s="194"/>
      <c r="AAC15" s="194"/>
      <c r="AAD15" s="194"/>
      <c r="AAE15" s="194"/>
      <c r="AAF15" s="194"/>
      <c r="AAG15" s="194"/>
      <c r="AAH15" s="194"/>
      <c r="AAI15" s="194"/>
      <c r="AAJ15" s="194"/>
      <c r="AAK15" s="194"/>
      <c r="AAL15" s="194"/>
      <c r="AAM15" s="194"/>
      <c r="AAN15" s="194"/>
      <c r="AAO15" s="194"/>
      <c r="AAP15" s="194"/>
      <c r="AAQ15" s="194"/>
      <c r="AAR15" s="194"/>
      <c r="AAS15" s="194"/>
      <c r="AAT15" s="194"/>
      <c r="AAU15" s="194"/>
      <c r="AAV15" s="194"/>
      <c r="AAW15" s="194"/>
      <c r="AAX15" s="194"/>
      <c r="AAY15" s="194"/>
      <c r="AAZ15" s="194"/>
      <c r="ABA15" s="194"/>
      <c r="ABB15" s="194"/>
      <c r="ABC15" s="194"/>
      <c r="ABD15" s="194"/>
      <c r="ABE15" s="194"/>
      <c r="ABF15" s="194"/>
      <c r="ABG15" s="194"/>
      <c r="ABH15" s="194"/>
      <c r="ABI15" s="194"/>
      <c r="ABJ15" s="194"/>
      <c r="ABK15" s="194"/>
      <c r="ABL15" s="194"/>
      <c r="ABM15" s="194"/>
      <c r="ABN15" s="194"/>
      <c r="ABO15" s="194"/>
      <c r="ABP15" s="194"/>
      <c r="ABQ15" s="194"/>
      <c r="ABR15" s="194"/>
      <c r="ABS15" s="194"/>
      <c r="ABT15" s="194"/>
      <c r="ABU15" s="194"/>
      <c r="ABV15" s="194"/>
      <c r="ABW15" s="194"/>
      <c r="ABX15" s="194"/>
      <c r="ABY15" s="194"/>
      <c r="ABZ15" s="194"/>
      <c r="ACA15" s="194"/>
      <c r="ACB15" s="194"/>
      <c r="ACC15" s="194"/>
      <c r="ACD15" s="194"/>
      <c r="ACE15" s="194"/>
      <c r="ACF15" s="194"/>
      <c r="ACG15" s="194"/>
      <c r="ACH15" s="194"/>
      <c r="ACI15" s="194"/>
      <c r="ACJ15" s="194"/>
      <c r="ACK15" s="194"/>
      <c r="ACL15" s="194"/>
      <c r="ACM15" s="194"/>
      <c r="ACN15" s="194"/>
      <c r="ACO15" s="194"/>
      <c r="ACP15" s="194"/>
      <c r="ACQ15" s="194"/>
      <c r="ACR15" s="194"/>
      <c r="ACS15" s="194"/>
      <c r="ACT15" s="194"/>
      <c r="ACU15" s="194"/>
      <c r="ACV15" s="194"/>
      <c r="ACW15" s="194"/>
      <c r="ACX15" s="194"/>
      <c r="ACY15" s="194"/>
      <c r="ACZ15" s="194"/>
      <c r="ADA15" s="194"/>
      <c r="ADB15" s="194"/>
      <c r="ADC15" s="194"/>
      <c r="ADD15" s="194"/>
      <c r="ADE15" s="194"/>
      <c r="ADF15" s="194"/>
      <c r="ADG15" s="194"/>
      <c r="ADH15" s="194"/>
      <c r="ADI15" s="194"/>
      <c r="ADJ15" s="194"/>
      <c r="ADK15" s="194"/>
      <c r="ADL15" s="194"/>
      <c r="ADM15" s="194"/>
      <c r="ADN15" s="194"/>
      <c r="ADO15" s="194"/>
      <c r="ADP15" s="194"/>
      <c r="ADQ15" s="194"/>
      <c r="ADR15" s="194"/>
      <c r="ADS15" s="194"/>
      <c r="ADT15" s="194"/>
      <c r="ADU15" s="194"/>
      <c r="ADV15" s="194"/>
      <c r="ADW15" s="194"/>
      <c r="ADX15" s="194"/>
      <c r="ADY15" s="194"/>
      <c r="ADZ15" s="194"/>
      <c r="AEA15" s="194"/>
      <c r="AEB15" s="194"/>
      <c r="AEC15" s="194"/>
      <c r="AED15" s="194"/>
      <c r="AEE15" s="194"/>
      <c r="AEF15" s="194"/>
      <c r="AEG15" s="194"/>
      <c r="AEH15" s="194"/>
      <c r="AEI15" s="194"/>
      <c r="AEJ15" s="194"/>
      <c r="AEK15" s="194"/>
      <c r="AEL15" s="194"/>
      <c r="AEM15" s="194"/>
      <c r="AEN15" s="194"/>
      <c r="AEO15" s="194"/>
      <c r="AEP15" s="194"/>
      <c r="AEQ15" s="194"/>
      <c r="AER15" s="194"/>
      <c r="AES15" s="194"/>
      <c r="AET15" s="194"/>
      <c r="AEU15" s="194"/>
      <c r="AEV15" s="194"/>
      <c r="AEW15" s="194"/>
      <c r="AEX15" s="194"/>
      <c r="AEY15" s="194"/>
      <c r="AEZ15" s="194"/>
      <c r="AFA15" s="194"/>
      <c r="AFB15" s="194"/>
      <c r="AFC15" s="194"/>
      <c r="AFD15" s="194"/>
      <c r="AFE15" s="194"/>
      <c r="AFF15" s="194"/>
      <c r="AFG15" s="194"/>
      <c r="AFH15" s="194"/>
      <c r="AFI15" s="194"/>
      <c r="AFJ15" s="194"/>
      <c r="AFK15" s="194"/>
      <c r="AFL15" s="194"/>
      <c r="AFM15" s="194"/>
      <c r="AFN15" s="194"/>
      <c r="AFO15" s="194"/>
      <c r="AFP15" s="194"/>
      <c r="AFQ15" s="194"/>
      <c r="AFR15" s="194"/>
      <c r="AFS15" s="194"/>
      <c r="AFT15" s="194"/>
      <c r="AFU15" s="194"/>
      <c r="AFV15" s="194"/>
      <c r="AFW15" s="194"/>
      <c r="AFX15" s="194"/>
      <c r="AFY15" s="194"/>
      <c r="AFZ15" s="194"/>
      <c r="AGA15" s="194"/>
      <c r="AGB15" s="194"/>
      <c r="AGC15" s="194"/>
      <c r="AGD15" s="194"/>
      <c r="AGE15" s="194"/>
      <c r="AGF15" s="194"/>
      <c r="AGG15" s="194"/>
      <c r="AGH15" s="194"/>
      <c r="AGI15" s="194"/>
      <c r="AGJ15" s="194"/>
      <c r="AGK15" s="194"/>
      <c r="AGL15" s="194"/>
      <c r="AGM15" s="194"/>
      <c r="AGN15" s="194"/>
      <c r="AGO15" s="194"/>
      <c r="AGP15" s="194"/>
      <c r="AGQ15" s="194"/>
      <c r="AGR15" s="194"/>
      <c r="AGS15" s="194"/>
      <c r="AGT15" s="194"/>
      <c r="AGU15" s="194"/>
      <c r="AGV15" s="194"/>
      <c r="AGW15" s="194"/>
      <c r="AGX15" s="194"/>
      <c r="AGY15" s="194"/>
      <c r="AGZ15" s="194"/>
      <c r="AHA15" s="194"/>
      <c r="AHB15" s="194"/>
      <c r="AHC15" s="194"/>
      <c r="AHD15" s="194"/>
      <c r="AHE15" s="194"/>
      <c r="AHF15" s="194"/>
      <c r="AHG15" s="194"/>
      <c r="AHH15" s="194"/>
      <c r="AHI15" s="194"/>
      <c r="AHJ15" s="194"/>
      <c r="AHK15" s="194"/>
      <c r="AHL15" s="194"/>
      <c r="AHM15" s="194"/>
      <c r="AHN15" s="194"/>
      <c r="AHO15" s="194"/>
      <c r="AHP15" s="194"/>
      <c r="AHQ15" s="194"/>
      <c r="AHR15" s="194"/>
      <c r="AHS15" s="194"/>
      <c r="AHT15" s="194"/>
      <c r="AHU15" s="194"/>
      <c r="AHV15" s="194"/>
      <c r="AHW15" s="194"/>
      <c r="AHX15" s="194"/>
      <c r="AHY15" s="194"/>
      <c r="AHZ15" s="194"/>
      <c r="AIA15" s="194"/>
      <c r="AIB15" s="194"/>
      <c r="AIC15" s="194"/>
      <c r="AID15" s="194"/>
      <c r="AIE15" s="194"/>
      <c r="AIF15" s="194"/>
      <c r="AIG15" s="194"/>
      <c r="AIH15" s="194"/>
      <c r="AII15" s="194"/>
      <c r="AIJ15" s="194"/>
      <c r="AIK15" s="194"/>
      <c r="AIL15" s="194"/>
      <c r="AIM15" s="194"/>
      <c r="AIN15" s="194"/>
      <c r="AIO15" s="194"/>
      <c r="AIP15" s="194"/>
      <c r="AIQ15" s="194"/>
      <c r="AIR15" s="194"/>
      <c r="AIS15" s="194"/>
      <c r="AIT15" s="194"/>
      <c r="AIU15" s="194"/>
      <c r="AIV15" s="194"/>
      <c r="AIW15" s="194"/>
      <c r="AIX15" s="194"/>
      <c r="AIY15" s="194"/>
      <c r="AIZ15" s="194"/>
      <c r="AJA15" s="194"/>
      <c r="AJB15" s="194"/>
      <c r="AJC15" s="194"/>
      <c r="AJD15" s="194"/>
      <c r="AJE15" s="194"/>
      <c r="AJF15" s="194"/>
      <c r="AJG15" s="194"/>
      <c r="AJH15" s="194"/>
      <c r="AJI15" s="194"/>
      <c r="AJJ15" s="194"/>
      <c r="AJK15" s="194"/>
      <c r="AJL15" s="194"/>
      <c r="AJM15" s="194"/>
      <c r="AJN15" s="194"/>
      <c r="AJO15" s="194"/>
      <c r="AJP15" s="194"/>
      <c r="AJQ15" s="194"/>
      <c r="AJR15" s="194"/>
      <c r="AJS15" s="194"/>
      <c r="AJT15" s="194"/>
      <c r="AJU15" s="194"/>
      <c r="AJV15" s="194"/>
      <c r="AJW15" s="194"/>
      <c r="AJX15" s="194"/>
      <c r="AJY15" s="194"/>
      <c r="AJZ15" s="194"/>
      <c r="AKA15" s="194"/>
      <c r="AKB15" s="194"/>
      <c r="AKC15" s="194"/>
      <c r="AKD15" s="194"/>
      <c r="AKE15" s="194"/>
      <c r="AKF15" s="194"/>
      <c r="AKG15" s="194"/>
      <c r="AKH15" s="194"/>
      <c r="AKI15" s="194"/>
      <c r="AKJ15" s="194"/>
      <c r="AKK15" s="194"/>
      <c r="AKL15" s="194"/>
      <c r="AKM15" s="194"/>
      <c r="AKN15" s="194"/>
      <c r="AKO15" s="194"/>
      <c r="AKP15" s="194"/>
      <c r="AKQ15" s="194"/>
      <c r="AKR15" s="194"/>
      <c r="AKS15" s="194"/>
      <c r="AKT15" s="194"/>
      <c r="AKU15" s="194"/>
      <c r="AKV15" s="194"/>
      <c r="AKW15" s="194"/>
      <c r="AKX15" s="194"/>
      <c r="AKY15" s="194"/>
      <c r="AKZ15" s="194"/>
      <c r="ALA15" s="194"/>
      <c r="ALB15" s="194"/>
      <c r="ALC15" s="194"/>
      <c r="ALD15" s="194"/>
      <c r="ALE15" s="194"/>
      <c r="ALF15" s="194"/>
      <c r="ALG15" s="194"/>
      <c r="ALH15" s="194"/>
      <c r="ALI15" s="194"/>
      <c r="ALJ15" s="194"/>
      <c r="ALK15" s="194"/>
      <c r="ALL15" s="194"/>
      <c r="ALM15" s="194"/>
      <c r="ALN15" s="194"/>
      <c r="ALO15" s="194"/>
      <c r="ALP15" s="194"/>
      <c r="ALQ15" s="194"/>
      <c r="ALR15" s="194"/>
      <c r="ALS15" s="194"/>
      <c r="ALT15" s="194"/>
      <c r="ALU15" s="194"/>
      <c r="ALV15" s="194"/>
      <c r="ALW15" s="194"/>
      <c r="ALX15" s="194"/>
      <c r="ALY15" s="194"/>
      <c r="ALZ15" s="194"/>
      <c r="AMA15" s="194"/>
      <c r="AMB15" s="194"/>
      <c r="AMC15" s="194"/>
      <c r="AMD15" s="194"/>
      <c r="AME15" s="194"/>
      <c r="AMF15" s="194"/>
      <c r="AMG15" s="194"/>
      <c r="AMH15" s="194"/>
      <c r="AMI15" s="194"/>
      <c r="AMJ15" s="194"/>
    </row>
    <row r="16" spans="1:1024" s="198" customFormat="1" ht="19.7" customHeight="1">
      <c r="A16" s="194"/>
      <c r="B16" s="195"/>
      <c r="C16" s="245" t="s">
        <v>377</v>
      </c>
      <c r="D16" s="245"/>
      <c r="E16" s="245"/>
      <c r="F16" s="245"/>
      <c r="G16" s="245"/>
      <c r="H16" s="245"/>
      <c r="I16" s="218"/>
      <c r="J16" s="220"/>
      <c r="K16" s="218"/>
      <c r="L16" s="197"/>
      <c r="M16" s="195"/>
      <c r="IY16" s="194"/>
      <c r="IZ16" s="194"/>
      <c r="JA16" s="194"/>
      <c r="JB16" s="194"/>
      <c r="JC16" s="194"/>
      <c r="JD16" s="194"/>
      <c r="JE16" s="194"/>
      <c r="JF16" s="194"/>
      <c r="JG16" s="194"/>
      <c r="JH16" s="194"/>
      <c r="JI16" s="194"/>
      <c r="JJ16" s="194"/>
      <c r="JK16" s="194"/>
      <c r="JL16" s="194"/>
      <c r="JM16" s="194"/>
      <c r="JN16" s="194"/>
      <c r="JO16" s="194"/>
      <c r="JP16" s="194"/>
      <c r="JQ16" s="194"/>
      <c r="JR16" s="194"/>
      <c r="JS16" s="194"/>
      <c r="JT16" s="194"/>
      <c r="JU16" s="194"/>
      <c r="JV16" s="194"/>
      <c r="JW16" s="194"/>
      <c r="JX16" s="194"/>
      <c r="JY16" s="194"/>
      <c r="JZ16" s="194"/>
      <c r="KA16" s="194"/>
      <c r="KB16" s="194"/>
      <c r="KC16" s="194"/>
      <c r="KD16" s="194"/>
      <c r="KE16" s="194"/>
      <c r="KF16" s="194"/>
      <c r="KG16" s="194"/>
      <c r="KH16" s="194"/>
      <c r="KI16" s="194"/>
      <c r="KJ16" s="194"/>
      <c r="KK16" s="194"/>
      <c r="KL16" s="194"/>
      <c r="KM16" s="194"/>
      <c r="KN16" s="194"/>
      <c r="KO16" s="194"/>
      <c r="KP16" s="194"/>
      <c r="KQ16" s="194"/>
      <c r="KR16" s="194"/>
      <c r="KS16" s="194"/>
      <c r="KT16" s="194"/>
      <c r="KU16" s="194"/>
      <c r="KV16" s="194"/>
      <c r="KW16" s="194"/>
      <c r="KX16" s="194"/>
      <c r="KY16" s="194"/>
      <c r="KZ16" s="194"/>
      <c r="LA16" s="194"/>
      <c r="LB16" s="194"/>
      <c r="LC16" s="194"/>
      <c r="LD16" s="194"/>
      <c r="LE16" s="194"/>
      <c r="LF16" s="194"/>
      <c r="LG16" s="194"/>
      <c r="LH16" s="194"/>
      <c r="LI16" s="194"/>
      <c r="LJ16" s="194"/>
      <c r="LK16" s="194"/>
      <c r="LL16" s="194"/>
      <c r="LM16" s="194"/>
      <c r="LN16" s="194"/>
      <c r="LO16" s="194"/>
      <c r="LP16" s="194"/>
      <c r="LQ16" s="194"/>
      <c r="LR16" s="194"/>
      <c r="LS16" s="194"/>
      <c r="LT16" s="194"/>
      <c r="LU16" s="194"/>
      <c r="LV16" s="194"/>
      <c r="LW16" s="194"/>
      <c r="LX16" s="194"/>
      <c r="LY16" s="194"/>
      <c r="LZ16" s="194"/>
      <c r="MA16" s="194"/>
      <c r="MB16" s="194"/>
      <c r="MC16" s="194"/>
      <c r="MD16" s="194"/>
      <c r="ME16" s="194"/>
      <c r="MF16" s="194"/>
      <c r="MG16" s="194"/>
      <c r="MH16" s="194"/>
      <c r="MI16" s="194"/>
      <c r="MJ16" s="194"/>
      <c r="MK16" s="194"/>
      <c r="ML16" s="194"/>
      <c r="MM16" s="194"/>
      <c r="MN16" s="194"/>
      <c r="MO16" s="194"/>
      <c r="MP16" s="194"/>
      <c r="MQ16" s="194"/>
      <c r="MR16" s="194"/>
      <c r="MS16" s="194"/>
      <c r="MT16" s="194"/>
      <c r="MU16" s="194"/>
      <c r="MV16" s="194"/>
      <c r="MW16" s="194"/>
      <c r="MX16" s="194"/>
      <c r="MY16" s="194"/>
      <c r="MZ16" s="194"/>
      <c r="NA16" s="194"/>
      <c r="NB16" s="194"/>
      <c r="NC16" s="194"/>
      <c r="ND16" s="194"/>
      <c r="NE16" s="194"/>
      <c r="NF16" s="194"/>
      <c r="NG16" s="194"/>
      <c r="NH16" s="194"/>
      <c r="NI16" s="194"/>
      <c r="NJ16" s="194"/>
      <c r="NK16" s="194"/>
      <c r="NL16" s="194"/>
      <c r="NM16" s="194"/>
      <c r="NN16" s="194"/>
      <c r="NO16" s="194"/>
      <c r="NP16" s="194"/>
      <c r="NQ16" s="194"/>
      <c r="NR16" s="194"/>
      <c r="NS16" s="194"/>
      <c r="NT16" s="194"/>
      <c r="NU16" s="194"/>
      <c r="NV16" s="194"/>
      <c r="NW16" s="194"/>
      <c r="NX16" s="194"/>
      <c r="NY16" s="194"/>
      <c r="NZ16" s="194"/>
      <c r="OA16" s="194"/>
      <c r="OB16" s="194"/>
      <c r="OC16" s="194"/>
      <c r="OD16" s="194"/>
      <c r="OE16" s="194"/>
      <c r="OF16" s="194"/>
      <c r="OG16" s="194"/>
      <c r="OH16" s="194"/>
      <c r="OI16" s="194"/>
      <c r="OJ16" s="194"/>
      <c r="OK16" s="194"/>
      <c r="OL16" s="194"/>
      <c r="OM16" s="194"/>
      <c r="ON16" s="194"/>
      <c r="OO16" s="194"/>
      <c r="OP16" s="194"/>
      <c r="OQ16" s="194"/>
      <c r="OR16" s="194"/>
      <c r="OS16" s="194"/>
      <c r="OT16" s="194"/>
      <c r="OU16" s="194"/>
      <c r="OV16" s="194"/>
      <c r="OW16" s="194"/>
      <c r="OX16" s="194"/>
      <c r="OY16" s="194"/>
      <c r="OZ16" s="194"/>
      <c r="PA16" s="194"/>
      <c r="PB16" s="194"/>
      <c r="PC16" s="194"/>
      <c r="PD16" s="194"/>
      <c r="PE16" s="194"/>
      <c r="PF16" s="194"/>
      <c r="PG16" s="194"/>
      <c r="PH16" s="194"/>
      <c r="PI16" s="194"/>
      <c r="PJ16" s="194"/>
      <c r="PK16" s="194"/>
      <c r="PL16" s="194"/>
      <c r="PM16" s="194"/>
      <c r="PN16" s="194"/>
      <c r="PO16" s="194"/>
      <c r="PP16" s="194"/>
      <c r="PQ16" s="194"/>
      <c r="PR16" s="194"/>
      <c r="PS16" s="194"/>
      <c r="PT16" s="194"/>
      <c r="PU16" s="194"/>
      <c r="PV16" s="194"/>
      <c r="PW16" s="194"/>
      <c r="PX16" s="194"/>
      <c r="PY16" s="194"/>
      <c r="PZ16" s="194"/>
      <c r="QA16" s="194"/>
      <c r="QB16" s="194"/>
      <c r="QC16" s="194"/>
      <c r="QD16" s="194"/>
      <c r="QE16" s="194"/>
      <c r="QF16" s="194"/>
      <c r="QG16" s="194"/>
      <c r="QH16" s="194"/>
      <c r="QI16" s="194"/>
      <c r="QJ16" s="194"/>
      <c r="QK16" s="194"/>
      <c r="QL16" s="194"/>
      <c r="QM16" s="194"/>
      <c r="QN16" s="194"/>
      <c r="QO16" s="194"/>
      <c r="QP16" s="194"/>
      <c r="QQ16" s="194"/>
      <c r="QR16" s="194"/>
      <c r="QS16" s="194"/>
      <c r="QT16" s="194"/>
      <c r="QU16" s="194"/>
      <c r="QV16" s="194"/>
      <c r="QW16" s="194"/>
      <c r="QX16" s="194"/>
      <c r="QY16" s="194"/>
      <c r="QZ16" s="194"/>
      <c r="RA16" s="194"/>
      <c r="RB16" s="194"/>
      <c r="RC16" s="194"/>
      <c r="RD16" s="194"/>
      <c r="RE16" s="194"/>
      <c r="RF16" s="194"/>
      <c r="RG16" s="194"/>
      <c r="RH16" s="194"/>
      <c r="RI16" s="194"/>
      <c r="RJ16" s="194"/>
      <c r="RK16" s="194"/>
      <c r="RL16" s="194"/>
      <c r="RM16" s="194"/>
      <c r="RN16" s="194"/>
      <c r="RO16" s="194"/>
      <c r="RP16" s="194"/>
      <c r="RQ16" s="194"/>
      <c r="RR16" s="194"/>
      <c r="RS16" s="194"/>
      <c r="RT16" s="194"/>
      <c r="RU16" s="194"/>
      <c r="RV16" s="194"/>
      <c r="RW16" s="194"/>
      <c r="RX16" s="194"/>
      <c r="RY16" s="194"/>
      <c r="RZ16" s="194"/>
      <c r="SA16" s="194"/>
      <c r="SB16" s="194"/>
      <c r="SC16" s="194"/>
      <c r="SD16" s="194"/>
      <c r="SE16" s="194"/>
      <c r="SF16" s="194"/>
      <c r="SG16" s="194"/>
      <c r="SH16" s="194"/>
      <c r="SI16" s="194"/>
      <c r="SJ16" s="194"/>
      <c r="SK16" s="194"/>
      <c r="SL16" s="194"/>
      <c r="SM16" s="194"/>
      <c r="SN16" s="194"/>
      <c r="SO16" s="194"/>
      <c r="SP16" s="194"/>
      <c r="SQ16" s="194"/>
      <c r="SR16" s="194"/>
      <c r="SS16" s="194"/>
      <c r="ST16" s="194"/>
      <c r="SU16" s="194"/>
      <c r="SV16" s="194"/>
      <c r="SW16" s="194"/>
      <c r="SX16" s="194"/>
      <c r="SY16" s="194"/>
      <c r="SZ16" s="194"/>
      <c r="TA16" s="194"/>
      <c r="TB16" s="194"/>
      <c r="TC16" s="194"/>
      <c r="TD16" s="194"/>
      <c r="TE16" s="194"/>
      <c r="TF16" s="194"/>
      <c r="TG16" s="194"/>
      <c r="TH16" s="194"/>
      <c r="TI16" s="194"/>
      <c r="TJ16" s="194"/>
      <c r="TK16" s="194"/>
      <c r="TL16" s="194"/>
      <c r="TM16" s="194"/>
      <c r="TN16" s="194"/>
      <c r="TO16" s="194"/>
      <c r="TP16" s="194"/>
      <c r="TQ16" s="194"/>
      <c r="TR16" s="194"/>
      <c r="TS16" s="194"/>
      <c r="TT16" s="194"/>
      <c r="TU16" s="194"/>
      <c r="TV16" s="194"/>
      <c r="TW16" s="194"/>
      <c r="TX16" s="194"/>
      <c r="TY16" s="194"/>
      <c r="TZ16" s="194"/>
      <c r="UA16" s="194"/>
      <c r="UB16" s="194"/>
      <c r="UC16" s="194"/>
      <c r="UD16" s="194"/>
      <c r="UE16" s="194"/>
      <c r="UF16" s="194"/>
      <c r="UG16" s="194"/>
      <c r="UH16" s="194"/>
      <c r="UI16" s="194"/>
      <c r="UJ16" s="194"/>
      <c r="UK16" s="194"/>
      <c r="UL16" s="194"/>
      <c r="UM16" s="194"/>
      <c r="UN16" s="194"/>
      <c r="UO16" s="194"/>
      <c r="UP16" s="194"/>
      <c r="UQ16" s="194"/>
      <c r="UR16" s="194"/>
      <c r="US16" s="194"/>
      <c r="UT16" s="194"/>
      <c r="UU16" s="194"/>
      <c r="UV16" s="194"/>
      <c r="UW16" s="194"/>
      <c r="UX16" s="194"/>
      <c r="UY16" s="194"/>
      <c r="UZ16" s="194"/>
      <c r="VA16" s="194"/>
      <c r="VB16" s="194"/>
      <c r="VC16" s="194"/>
      <c r="VD16" s="194"/>
      <c r="VE16" s="194"/>
      <c r="VF16" s="194"/>
      <c r="VG16" s="194"/>
      <c r="VH16" s="194"/>
      <c r="VI16" s="194"/>
      <c r="VJ16" s="194"/>
      <c r="VK16" s="194"/>
      <c r="VL16" s="194"/>
      <c r="VM16" s="194"/>
      <c r="VN16" s="194"/>
      <c r="VO16" s="194"/>
      <c r="VP16" s="194"/>
      <c r="VQ16" s="194"/>
      <c r="VR16" s="194"/>
      <c r="VS16" s="194"/>
      <c r="VT16" s="194"/>
      <c r="VU16" s="194"/>
      <c r="VV16" s="194"/>
      <c r="VW16" s="194"/>
      <c r="VX16" s="194"/>
      <c r="VY16" s="194"/>
      <c r="VZ16" s="194"/>
      <c r="WA16" s="194"/>
      <c r="WB16" s="194"/>
      <c r="WC16" s="194"/>
      <c r="WD16" s="194"/>
      <c r="WE16" s="194"/>
      <c r="WF16" s="194"/>
      <c r="WG16" s="194"/>
      <c r="WH16" s="194"/>
      <c r="WI16" s="194"/>
      <c r="WJ16" s="194"/>
      <c r="WK16" s="194"/>
      <c r="WL16" s="194"/>
      <c r="WM16" s="194"/>
      <c r="WN16" s="194"/>
      <c r="WO16" s="194"/>
      <c r="WP16" s="194"/>
      <c r="WQ16" s="194"/>
      <c r="WR16" s="194"/>
      <c r="WS16" s="194"/>
      <c r="WT16" s="194"/>
      <c r="WU16" s="194"/>
      <c r="WV16" s="194"/>
      <c r="WW16" s="194"/>
      <c r="WX16" s="194"/>
      <c r="WY16" s="194"/>
      <c r="WZ16" s="194"/>
      <c r="XA16" s="194"/>
      <c r="XB16" s="194"/>
      <c r="XC16" s="194"/>
      <c r="XD16" s="194"/>
      <c r="XE16" s="194"/>
      <c r="XF16" s="194"/>
      <c r="XG16" s="194"/>
      <c r="XH16" s="194"/>
      <c r="XI16" s="194"/>
      <c r="XJ16" s="194"/>
      <c r="XK16" s="194"/>
      <c r="XL16" s="194"/>
      <c r="XM16" s="194"/>
      <c r="XN16" s="194"/>
      <c r="XO16" s="194"/>
      <c r="XP16" s="194"/>
      <c r="XQ16" s="194"/>
      <c r="XR16" s="194"/>
      <c r="XS16" s="194"/>
      <c r="XT16" s="194"/>
      <c r="XU16" s="194"/>
      <c r="XV16" s="194"/>
      <c r="XW16" s="194"/>
      <c r="XX16" s="194"/>
      <c r="XY16" s="194"/>
      <c r="XZ16" s="194"/>
      <c r="YA16" s="194"/>
      <c r="YB16" s="194"/>
      <c r="YC16" s="194"/>
      <c r="YD16" s="194"/>
      <c r="YE16" s="194"/>
      <c r="YF16" s="194"/>
      <c r="YG16" s="194"/>
      <c r="YH16" s="194"/>
      <c r="YI16" s="194"/>
      <c r="YJ16" s="194"/>
      <c r="YK16" s="194"/>
      <c r="YL16" s="194"/>
      <c r="YM16" s="194"/>
      <c r="YN16" s="194"/>
      <c r="YO16" s="194"/>
      <c r="YP16" s="194"/>
      <c r="YQ16" s="194"/>
      <c r="YR16" s="194"/>
      <c r="YS16" s="194"/>
      <c r="YT16" s="194"/>
      <c r="YU16" s="194"/>
      <c r="YV16" s="194"/>
      <c r="YW16" s="194"/>
      <c r="YX16" s="194"/>
      <c r="YY16" s="194"/>
      <c r="YZ16" s="194"/>
      <c r="ZA16" s="194"/>
      <c r="ZB16" s="194"/>
      <c r="ZC16" s="194"/>
      <c r="ZD16" s="194"/>
      <c r="ZE16" s="194"/>
      <c r="ZF16" s="194"/>
      <c r="ZG16" s="194"/>
      <c r="ZH16" s="194"/>
      <c r="ZI16" s="194"/>
      <c r="ZJ16" s="194"/>
      <c r="ZK16" s="194"/>
      <c r="ZL16" s="194"/>
      <c r="ZM16" s="194"/>
      <c r="ZN16" s="194"/>
      <c r="ZO16" s="194"/>
      <c r="ZP16" s="194"/>
      <c r="ZQ16" s="194"/>
      <c r="ZR16" s="194"/>
      <c r="ZS16" s="194"/>
      <c r="ZT16" s="194"/>
      <c r="ZU16" s="194"/>
      <c r="ZV16" s="194"/>
      <c r="ZW16" s="194"/>
      <c r="ZX16" s="194"/>
      <c r="ZY16" s="194"/>
      <c r="ZZ16" s="194"/>
      <c r="AAA16" s="194"/>
      <c r="AAB16" s="194"/>
      <c r="AAC16" s="194"/>
      <c r="AAD16" s="194"/>
      <c r="AAE16" s="194"/>
      <c r="AAF16" s="194"/>
      <c r="AAG16" s="194"/>
      <c r="AAH16" s="194"/>
      <c r="AAI16" s="194"/>
      <c r="AAJ16" s="194"/>
      <c r="AAK16" s="194"/>
      <c r="AAL16" s="194"/>
      <c r="AAM16" s="194"/>
      <c r="AAN16" s="194"/>
      <c r="AAO16" s="194"/>
      <c r="AAP16" s="194"/>
      <c r="AAQ16" s="194"/>
      <c r="AAR16" s="194"/>
      <c r="AAS16" s="194"/>
      <c r="AAT16" s="194"/>
      <c r="AAU16" s="194"/>
      <c r="AAV16" s="194"/>
      <c r="AAW16" s="194"/>
      <c r="AAX16" s="194"/>
      <c r="AAY16" s="194"/>
      <c r="AAZ16" s="194"/>
      <c r="ABA16" s="194"/>
      <c r="ABB16" s="194"/>
      <c r="ABC16" s="194"/>
      <c r="ABD16" s="194"/>
      <c r="ABE16" s="194"/>
      <c r="ABF16" s="194"/>
      <c r="ABG16" s="194"/>
      <c r="ABH16" s="194"/>
      <c r="ABI16" s="194"/>
      <c r="ABJ16" s="194"/>
      <c r="ABK16" s="194"/>
      <c r="ABL16" s="194"/>
      <c r="ABM16" s="194"/>
      <c r="ABN16" s="194"/>
      <c r="ABO16" s="194"/>
      <c r="ABP16" s="194"/>
      <c r="ABQ16" s="194"/>
      <c r="ABR16" s="194"/>
      <c r="ABS16" s="194"/>
      <c r="ABT16" s="194"/>
      <c r="ABU16" s="194"/>
      <c r="ABV16" s="194"/>
      <c r="ABW16" s="194"/>
      <c r="ABX16" s="194"/>
      <c r="ABY16" s="194"/>
      <c r="ABZ16" s="194"/>
      <c r="ACA16" s="194"/>
      <c r="ACB16" s="194"/>
      <c r="ACC16" s="194"/>
      <c r="ACD16" s="194"/>
      <c r="ACE16" s="194"/>
      <c r="ACF16" s="194"/>
      <c r="ACG16" s="194"/>
      <c r="ACH16" s="194"/>
      <c r="ACI16" s="194"/>
      <c r="ACJ16" s="194"/>
      <c r="ACK16" s="194"/>
      <c r="ACL16" s="194"/>
      <c r="ACM16" s="194"/>
      <c r="ACN16" s="194"/>
      <c r="ACO16" s="194"/>
      <c r="ACP16" s="194"/>
      <c r="ACQ16" s="194"/>
      <c r="ACR16" s="194"/>
      <c r="ACS16" s="194"/>
      <c r="ACT16" s="194"/>
      <c r="ACU16" s="194"/>
      <c r="ACV16" s="194"/>
      <c r="ACW16" s="194"/>
      <c r="ACX16" s="194"/>
      <c r="ACY16" s="194"/>
      <c r="ACZ16" s="194"/>
      <c r="ADA16" s="194"/>
      <c r="ADB16" s="194"/>
      <c r="ADC16" s="194"/>
      <c r="ADD16" s="194"/>
      <c r="ADE16" s="194"/>
      <c r="ADF16" s="194"/>
      <c r="ADG16" s="194"/>
      <c r="ADH16" s="194"/>
      <c r="ADI16" s="194"/>
      <c r="ADJ16" s="194"/>
      <c r="ADK16" s="194"/>
      <c r="ADL16" s="194"/>
      <c r="ADM16" s="194"/>
      <c r="ADN16" s="194"/>
      <c r="ADO16" s="194"/>
      <c r="ADP16" s="194"/>
      <c r="ADQ16" s="194"/>
      <c r="ADR16" s="194"/>
      <c r="ADS16" s="194"/>
      <c r="ADT16" s="194"/>
      <c r="ADU16" s="194"/>
      <c r="ADV16" s="194"/>
      <c r="ADW16" s="194"/>
      <c r="ADX16" s="194"/>
      <c r="ADY16" s="194"/>
      <c r="ADZ16" s="194"/>
      <c r="AEA16" s="194"/>
      <c r="AEB16" s="194"/>
      <c r="AEC16" s="194"/>
      <c r="AED16" s="194"/>
      <c r="AEE16" s="194"/>
      <c r="AEF16" s="194"/>
      <c r="AEG16" s="194"/>
      <c r="AEH16" s="194"/>
      <c r="AEI16" s="194"/>
      <c r="AEJ16" s="194"/>
      <c r="AEK16" s="194"/>
      <c r="AEL16" s="194"/>
      <c r="AEM16" s="194"/>
      <c r="AEN16" s="194"/>
      <c r="AEO16" s="194"/>
      <c r="AEP16" s="194"/>
      <c r="AEQ16" s="194"/>
      <c r="AER16" s="194"/>
      <c r="AES16" s="194"/>
      <c r="AET16" s="194"/>
      <c r="AEU16" s="194"/>
      <c r="AEV16" s="194"/>
      <c r="AEW16" s="194"/>
      <c r="AEX16" s="194"/>
      <c r="AEY16" s="194"/>
      <c r="AEZ16" s="194"/>
      <c r="AFA16" s="194"/>
      <c r="AFB16" s="194"/>
      <c r="AFC16" s="194"/>
      <c r="AFD16" s="194"/>
      <c r="AFE16" s="194"/>
      <c r="AFF16" s="194"/>
      <c r="AFG16" s="194"/>
      <c r="AFH16" s="194"/>
      <c r="AFI16" s="194"/>
      <c r="AFJ16" s="194"/>
      <c r="AFK16" s="194"/>
      <c r="AFL16" s="194"/>
      <c r="AFM16" s="194"/>
      <c r="AFN16" s="194"/>
      <c r="AFO16" s="194"/>
      <c r="AFP16" s="194"/>
      <c r="AFQ16" s="194"/>
      <c r="AFR16" s="194"/>
      <c r="AFS16" s="194"/>
      <c r="AFT16" s="194"/>
      <c r="AFU16" s="194"/>
      <c r="AFV16" s="194"/>
      <c r="AFW16" s="194"/>
      <c r="AFX16" s="194"/>
      <c r="AFY16" s="194"/>
      <c r="AFZ16" s="194"/>
      <c r="AGA16" s="194"/>
      <c r="AGB16" s="194"/>
      <c r="AGC16" s="194"/>
      <c r="AGD16" s="194"/>
      <c r="AGE16" s="194"/>
      <c r="AGF16" s="194"/>
      <c r="AGG16" s="194"/>
      <c r="AGH16" s="194"/>
      <c r="AGI16" s="194"/>
      <c r="AGJ16" s="194"/>
      <c r="AGK16" s="194"/>
      <c r="AGL16" s="194"/>
      <c r="AGM16" s="194"/>
      <c r="AGN16" s="194"/>
      <c r="AGO16" s="194"/>
      <c r="AGP16" s="194"/>
      <c r="AGQ16" s="194"/>
      <c r="AGR16" s="194"/>
      <c r="AGS16" s="194"/>
      <c r="AGT16" s="194"/>
      <c r="AGU16" s="194"/>
      <c r="AGV16" s="194"/>
      <c r="AGW16" s="194"/>
      <c r="AGX16" s="194"/>
      <c r="AGY16" s="194"/>
      <c r="AGZ16" s="194"/>
      <c r="AHA16" s="194"/>
      <c r="AHB16" s="194"/>
      <c r="AHC16" s="194"/>
      <c r="AHD16" s="194"/>
      <c r="AHE16" s="194"/>
      <c r="AHF16" s="194"/>
      <c r="AHG16" s="194"/>
      <c r="AHH16" s="194"/>
      <c r="AHI16" s="194"/>
      <c r="AHJ16" s="194"/>
      <c r="AHK16" s="194"/>
      <c r="AHL16" s="194"/>
      <c r="AHM16" s="194"/>
      <c r="AHN16" s="194"/>
      <c r="AHO16" s="194"/>
      <c r="AHP16" s="194"/>
      <c r="AHQ16" s="194"/>
      <c r="AHR16" s="194"/>
      <c r="AHS16" s="194"/>
      <c r="AHT16" s="194"/>
      <c r="AHU16" s="194"/>
      <c r="AHV16" s="194"/>
      <c r="AHW16" s="194"/>
      <c r="AHX16" s="194"/>
      <c r="AHY16" s="194"/>
      <c r="AHZ16" s="194"/>
      <c r="AIA16" s="194"/>
      <c r="AIB16" s="194"/>
      <c r="AIC16" s="194"/>
      <c r="AID16" s="194"/>
      <c r="AIE16" s="194"/>
      <c r="AIF16" s="194"/>
      <c r="AIG16" s="194"/>
      <c r="AIH16" s="194"/>
      <c r="AII16" s="194"/>
      <c r="AIJ16" s="194"/>
      <c r="AIK16" s="194"/>
      <c r="AIL16" s="194"/>
      <c r="AIM16" s="194"/>
      <c r="AIN16" s="194"/>
      <c r="AIO16" s="194"/>
      <c r="AIP16" s="194"/>
      <c r="AIQ16" s="194"/>
      <c r="AIR16" s="194"/>
      <c r="AIS16" s="194"/>
      <c r="AIT16" s="194"/>
      <c r="AIU16" s="194"/>
      <c r="AIV16" s="194"/>
      <c r="AIW16" s="194"/>
      <c r="AIX16" s="194"/>
      <c r="AIY16" s="194"/>
      <c r="AIZ16" s="194"/>
      <c r="AJA16" s="194"/>
      <c r="AJB16" s="194"/>
      <c r="AJC16" s="194"/>
      <c r="AJD16" s="194"/>
      <c r="AJE16" s="194"/>
      <c r="AJF16" s="194"/>
      <c r="AJG16" s="194"/>
      <c r="AJH16" s="194"/>
      <c r="AJI16" s="194"/>
      <c r="AJJ16" s="194"/>
      <c r="AJK16" s="194"/>
      <c r="AJL16" s="194"/>
      <c r="AJM16" s="194"/>
      <c r="AJN16" s="194"/>
      <c r="AJO16" s="194"/>
      <c r="AJP16" s="194"/>
      <c r="AJQ16" s="194"/>
      <c r="AJR16" s="194"/>
      <c r="AJS16" s="194"/>
      <c r="AJT16" s="194"/>
      <c r="AJU16" s="194"/>
      <c r="AJV16" s="194"/>
      <c r="AJW16" s="194"/>
      <c r="AJX16" s="194"/>
      <c r="AJY16" s="194"/>
      <c r="AJZ16" s="194"/>
      <c r="AKA16" s="194"/>
      <c r="AKB16" s="194"/>
      <c r="AKC16" s="194"/>
      <c r="AKD16" s="194"/>
      <c r="AKE16" s="194"/>
      <c r="AKF16" s="194"/>
      <c r="AKG16" s="194"/>
      <c r="AKH16" s="194"/>
      <c r="AKI16" s="194"/>
      <c r="AKJ16" s="194"/>
      <c r="AKK16" s="194"/>
      <c r="AKL16" s="194"/>
      <c r="AKM16" s="194"/>
      <c r="AKN16" s="194"/>
      <c r="AKO16" s="194"/>
      <c r="AKP16" s="194"/>
      <c r="AKQ16" s="194"/>
      <c r="AKR16" s="194"/>
      <c r="AKS16" s="194"/>
      <c r="AKT16" s="194"/>
      <c r="AKU16" s="194"/>
      <c r="AKV16" s="194"/>
      <c r="AKW16" s="194"/>
      <c r="AKX16" s="194"/>
      <c r="AKY16" s="194"/>
      <c r="AKZ16" s="194"/>
      <c r="ALA16" s="194"/>
      <c r="ALB16" s="194"/>
      <c r="ALC16" s="194"/>
      <c r="ALD16" s="194"/>
      <c r="ALE16" s="194"/>
      <c r="ALF16" s="194"/>
      <c r="ALG16" s="194"/>
      <c r="ALH16" s="194"/>
      <c r="ALI16" s="194"/>
      <c r="ALJ16" s="194"/>
      <c r="ALK16" s="194"/>
      <c r="ALL16" s="194"/>
      <c r="ALM16" s="194"/>
      <c r="ALN16" s="194"/>
      <c r="ALO16" s="194"/>
      <c r="ALP16" s="194"/>
      <c r="ALQ16" s="194"/>
      <c r="ALR16" s="194"/>
      <c r="ALS16" s="194"/>
      <c r="ALT16" s="194"/>
      <c r="ALU16" s="194"/>
      <c r="ALV16" s="194"/>
      <c r="ALW16" s="194"/>
      <c r="ALX16" s="194"/>
      <c r="ALY16" s="194"/>
      <c r="ALZ16" s="194"/>
      <c r="AMA16" s="194"/>
      <c r="AMB16" s="194"/>
      <c r="AMC16" s="194"/>
      <c r="AMD16" s="194"/>
      <c r="AME16" s="194"/>
      <c r="AMF16" s="194"/>
      <c r="AMG16" s="194"/>
      <c r="AMH16" s="194"/>
      <c r="AMI16" s="194"/>
      <c r="AMJ16" s="194"/>
    </row>
    <row r="17" spans="1:1024" s="198" customFormat="1" ht="19.7" customHeight="1">
      <c r="A17" s="194"/>
      <c r="B17" s="195"/>
      <c r="C17" s="221" t="s">
        <v>378</v>
      </c>
      <c r="D17" s="239" t="s">
        <v>379</v>
      </c>
      <c r="E17" s="239"/>
      <c r="F17" s="239"/>
      <c r="G17" s="239"/>
      <c r="H17" s="239"/>
      <c r="I17" s="218"/>
      <c r="J17" s="220"/>
      <c r="K17" s="195"/>
      <c r="L17" s="197"/>
      <c r="M17" s="195"/>
      <c r="IY17" s="194"/>
      <c r="IZ17" s="194"/>
      <c r="JA17" s="194"/>
      <c r="JB17" s="194"/>
      <c r="JC17" s="194"/>
      <c r="JD17" s="194"/>
      <c r="JE17" s="194"/>
      <c r="JF17" s="194"/>
      <c r="JG17" s="194"/>
      <c r="JH17" s="194"/>
      <c r="JI17" s="194"/>
      <c r="JJ17" s="194"/>
      <c r="JK17" s="194"/>
      <c r="JL17" s="194"/>
      <c r="JM17" s="194"/>
      <c r="JN17" s="194"/>
      <c r="JO17" s="194"/>
      <c r="JP17" s="194"/>
      <c r="JQ17" s="194"/>
      <c r="JR17" s="194"/>
      <c r="JS17" s="194"/>
      <c r="JT17" s="194"/>
      <c r="JU17" s="194"/>
      <c r="JV17" s="194"/>
      <c r="JW17" s="194"/>
      <c r="JX17" s="194"/>
      <c r="JY17" s="194"/>
      <c r="JZ17" s="194"/>
      <c r="KA17" s="194"/>
      <c r="KB17" s="194"/>
      <c r="KC17" s="194"/>
      <c r="KD17" s="194"/>
      <c r="KE17" s="194"/>
      <c r="KF17" s="194"/>
      <c r="KG17" s="194"/>
      <c r="KH17" s="194"/>
      <c r="KI17" s="194"/>
      <c r="KJ17" s="194"/>
      <c r="KK17" s="194"/>
      <c r="KL17" s="194"/>
      <c r="KM17" s="194"/>
      <c r="KN17" s="194"/>
      <c r="KO17" s="194"/>
      <c r="KP17" s="194"/>
      <c r="KQ17" s="194"/>
      <c r="KR17" s="194"/>
      <c r="KS17" s="194"/>
      <c r="KT17" s="194"/>
      <c r="KU17" s="194"/>
      <c r="KV17" s="194"/>
      <c r="KW17" s="194"/>
      <c r="KX17" s="194"/>
      <c r="KY17" s="194"/>
      <c r="KZ17" s="194"/>
      <c r="LA17" s="194"/>
      <c r="LB17" s="194"/>
      <c r="LC17" s="194"/>
      <c r="LD17" s="194"/>
      <c r="LE17" s="194"/>
      <c r="LF17" s="194"/>
      <c r="LG17" s="194"/>
      <c r="LH17" s="194"/>
      <c r="LI17" s="194"/>
      <c r="LJ17" s="194"/>
      <c r="LK17" s="194"/>
      <c r="LL17" s="194"/>
      <c r="LM17" s="194"/>
      <c r="LN17" s="194"/>
      <c r="LO17" s="194"/>
      <c r="LP17" s="194"/>
      <c r="LQ17" s="194"/>
      <c r="LR17" s="194"/>
      <c r="LS17" s="194"/>
      <c r="LT17" s="194"/>
      <c r="LU17" s="194"/>
      <c r="LV17" s="194"/>
      <c r="LW17" s="194"/>
      <c r="LX17" s="194"/>
      <c r="LY17" s="194"/>
      <c r="LZ17" s="194"/>
      <c r="MA17" s="194"/>
      <c r="MB17" s="194"/>
      <c r="MC17" s="194"/>
      <c r="MD17" s="194"/>
      <c r="ME17" s="194"/>
      <c r="MF17" s="194"/>
      <c r="MG17" s="194"/>
      <c r="MH17" s="194"/>
      <c r="MI17" s="194"/>
      <c r="MJ17" s="194"/>
      <c r="MK17" s="194"/>
      <c r="ML17" s="194"/>
      <c r="MM17" s="194"/>
      <c r="MN17" s="194"/>
      <c r="MO17" s="194"/>
      <c r="MP17" s="194"/>
      <c r="MQ17" s="194"/>
      <c r="MR17" s="194"/>
      <c r="MS17" s="194"/>
      <c r="MT17" s="194"/>
      <c r="MU17" s="194"/>
      <c r="MV17" s="194"/>
      <c r="MW17" s="194"/>
      <c r="MX17" s="194"/>
      <c r="MY17" s="194"/>
      <c r="MZ17" s="194"/>
      <c r="NA17" s="194"/>
      <c r="NB17" s="194"/>
      <c r="NC17" s="194"/>
      <c r="ND17" s="194"/>
      <c r="NE17" s="194"/>
      <c r="NF17" s="194"/>
      <c r="NG17" s="194"/>
      <c r="NH17" s="194"/>
      <c r="NI17" s="194"/>
      <c r="NJ17" s="194"/>
      <c r="NK17" s="194"/>
      <c r="NL17" s="194"/>
      <c r="NM17" s="194"/>
      <c r="NN17" s="194"/>
      <c r="NO17" s="194"/>
      <c r="NP17" s="194"/>
      <c r="NQ17" s="194"/>
      <c r="NR17" s="194"/>
      <c r="NS17" s="194"/>
      <c r="NT17" s="194"/>
      <c r="NU17" s="194"/>
      <c r="NV17" s="194"/>
      <c r="NW17" s="194"/>
      <c r="NX17" s="194"/>
      <c r="NY17" s="194"/>
      <c r="NZ17" s="194"/>
      <c r="OA17" s="194"/>
      <c r="OB17" s="194"/>
      <c r="OC17" s="194"/>
      <c r="OD17" s="194"/>
      <c r="OE17" s="194"/>
      <c r="OF17" s="194"/>
      <c r="OG17" s="194"/>
      <c r="OH17" s="194"/>
      <c r="OI17" s="194"/>
      <c r="OJ17" s="194"/>
      <c r="OK17" s="194"/>
      <c r="OL17" s="194"/>
      <c r="OM17" s="194"/>
      <c r="ON17" s="194"/>
      <c r="OO17" s="194"/>
      <c r="OP17" s="194"/>
      <c r="OQ17" s="194"/>
      <c r="OR17" s="194"/>
      <c r="OS17" s="194"/>
      <c r="OT17" s="194"/>
      <c r="OU17" s="194"/>
      <c r="OV17" s="194"/>
      <c r="OW17" s="194"/>
      <c r="OX17" s="194"/>
      <c r="OY17" s="194"/>
      <c r="OZ17" s="194"/>
      <c r="PA17" s="194"/>
      <c r="PB17" s="194"/>
      <c r="PC17" s="194"/>
      <c r="PD17" s="194"/>
      <c r="PE17" s="194"/>
      <c r="PF17" s="194"/>
      <c r="PG17" s="194"/>
      <c r="PH17" s="194"/>
      <c r="PI17" s="194"/>
      <c r="PJ17" s="194"/>
      <c r="PK17" s="194"/>
      <c r="PL17" s="194"/>
      <c r="PM17" s="194"/>
      <c r="PN17" s="194"/>
      <c r="PO17" s="194"/>
      <c r="PP17" s="194"/>
      <c r="PQ17" s="194"/>
      <c r="PR17" s="194"/>
      <c r="PS17" s="194"/>
      <c r="PT17" s="194"/>
      <c r="PU17" s="194"/>
      <c r="PV17" s="194"/>
      <c r="PW17" s="194"/>
      <c r="PX17" s="194"/>
      <c r="PY17" s="194"/>
      <c r="PZ17" s="194"/>
      <c r="QA17" s="194"/>
      <c r="QB17" s="194"/>
      <c r="QC17" s="194"/>
      <c r="QD17" s="194"/>
      <c r="QE17" s="194"/>
      <c r="QF17" s="194"/>
      <c r="QG17" s="194"/>
      <c r="QH17" s="194"/>
      <c r="QI17" s="194"/>
      <c r="QJ17" s="194"/>
      <c r="QK17" s="194"/>
      <c r="QL17" s="194"/>
      <c r="QM17" s="194"/>
      <c r="QN17" s="194"/>
      <c r="QO17" s="194"/>
      <c r="QP17" s="194"/>
      <c r="QQ17" s="194"/>
      <c r="QR17" s="194"/>
      <c r="QS17" s="194"/>
      <c r="QT17" s="194"/>
      <c r="QU17" s="194"/>
      <c r="QV17" s="194"/>
      <c r="QW17" s="194"/>
      <c r="QX17" s="194"/>
      <c r="QY17" s="194"/>
      <c r="QZ17" s="194"/>
      <c r="RA17" s="194"/>
      <c r="RB17" s="194"/>
      <c r="RC17" s="194"/>
      <c r="RD17" s="194"/>
      <c r="RE17" s="194"/>
      <c r="RF17" s="194"/>
      <c r="RG17" s="194"/>
      <c r="RH17" s="194"/>
      <c r="RI17" s="194"/>
      <c r="RJ17" s="194"/>
      <c r="RK17" s="194"/>
      <c r="RL17" s="194"/>
      <c r="RM17" s="194"/>
      <c r="RN17" s="194"/>
      <c r="RO17" s="194"/>
      <c r="RP17" s="194"/>
      <c r="RQ17" s="194"/>
      <c r="RR17" s="194"/>
      <c r="RS17" s="194"/>
      <c r="RT17" s="194"/>
      <c r="RU17" s="194"/>
      <c r="RV17" s="194"/>
      <c r="RW17" s="194"/>
      <c r="RX17" s="194"/>
      <c r="RY17" s="194"/>
      <c r="RZ17" s="194"/>
      <c r="SA17" s="194"/>
      <c r="SB17" s="194"/>
      <c r="SC17" s="194"/>
      <c r="SD17" s="194"/>
      <c r="SE17" s="194"/>
      <c r="SF17" s="194"/>
      <c r="SG17" s="194"/>
      <c r="SH17" s="194"/>
      <c r="SI17" s="194"/>
      <c r="SJ17" s="194"/>
      <c r="SK17" s="194"/>
      <c r="SL17" s="194"/>
      <c r="SM17" s="194"/>
      <c r="SN17" s="194"/>
      <c r="SO17" s="194"/>
      <c r="SP17" s="194"/>
      <c r="SQ17" s="194"/>
      <c r="SR17" s="194"/>
      <c r="SS17" s="194"/>
      <c r="ST17" s="194"/>
      <c r="SU17" s="194"/>
      <c r="SV17" s="194"/>
      <c r="SW17" s="194"/>
      <c r="SX17" s="194"/>
      <c r="SY17" s="194"/>
      <c r="SZ17" s="194"/>
      <c r="TA17" s="194"/>
      <c r="TB17" s="194"/>
      <c r="TC17" s="194"/>
      <c r="TD17" s="194"/>
      <c r="TE17" s="194"/>
      <c r="TF17" s="194"/>
      <c r="TG17" s="194"/>
      <c r="TH17" s="194"/>
      <c r="TI17" s="194"/>
      <c r="TJ17" s="194"/>
      <c r="TK17" s="194"/>
      <c r="TL17" s="194"/>
      <c r="TM17" s="194"/>
      <c r="TN17" s="194"/>
      <c r="TO17" s="194"/>
      <c r="TP17" s="194"/>
      <c r="TQ17" s="194"/>
      <c r="TR17" s="194"/>
      <c r="TS17" s="194"/>
      <c r="TT17" s="194"/>
      <c r="TU17" s="194"/>
      <c r="TV17" s="194"/>
      <c r="TW17" s="194"/>
      <c r="TX17" s="194"/>
      <c r="TY17" s="194"/>
      <c r="TZ17" s="194"/>
      <c r="UA17" s="194"/>
      <c r="UB17" s="194"/>
      <c r="UC17" s="194"/>
      <c r="UD17" s="194"/>
      <c r="UE17" s="194"/>
      <c r="UF17" s="194"/>
      <c r="UG17" s="194"/>
      <c r="UH17" s="194"/>
      <c r="UI17" s="194"/>
      <c r="UJ17" s="194"/>
      <c r="UK17" s="194"/>
      <c r="UL17" s="194"/>
      <c r="UM17" s="194"/>
      <c r="UN17" s="194"/>
      <c r="UO17" s="194"/>
      <c r="UP17" s="194"/>
      <c r="UQ17" s="194"/>
      <c r="UR17" s="194"/>
      <c r="US17" s="194"/>
      <c r="UT17" s="194"/>
      <c r="UU17" s="194"/>
      <c r="UV17" s="194"/>
      <c r="UW17" s="194"/>
      <c r="UX17" s="194"/>
      <c r="UY17" s="194"/>
      <c r="UZ17" s="194"/>
      <c r="VA17" s="194"/>
      <c r="VB17" s="194"/>
      <c r="VC17" s="194"/>
      <c r="VD17" s="194"/>
      <c r="VE17" s="194"/>
      <c r="VF17" s="194"/>
      <c r="VG17" s="194"/>
      <c r="VH17" s="194"/>
      <c r="VI17" s="194"/>
      <c r="VJ17" s="194"/>
      <c r="VK17" s="194"/>
      <c r="VL17" s="194"/>
      <c r="VM17" s="194"/>
      <c r="VN17" s="194"/>
      <c r="VO17" s="194"/>
      <c r="VP17" s="194"/>
      <c r="VQ17" s="194"/>
      <c r="VR17" s="194"/>
      <c r="VS17" s="194"/>
      <c r="VT17" s="194"/>
      <c r="VU17" s="194"/>
      <c r="VV17" s="194"/>
      <c r="VW17" s="194"/>
      <c r="VX17" s="194"/>
      <c r="VY17" s="194"/>
      <c r="VZ17" s="194"/>
      <c r="WA17" s="194"/>
      <c r="WB17" s="194"/>
      <c r="WC17" s="194"/>
      <c r="WD17" s="194"/>
      <c r="WE17" s="194"/>
      <c r="WF17" s="194"/>
      <c r="WG17" s="194"/>
      <c r="WH17" s="194"/>
      <c r="WI17" s="194"/>
      <c r="WJ17" s="194"/>
      <c r="WK17" s="194"/>
      <c r="WL17" s="194"/>
      <c r="WM17" s="194"/>
      <c r="WN17" s="194"/>
      <c r="WO17" s="194"/>
      <c r="WP17" s="194"/>
      <c r="WQ17" s="194"/>
      <c r="WR17" s="194"/>
      <c r="WS17" s="194"/>
      <c r="WT17" s="194"/>
      <c r="WU17" s="194"/>
      <c r="WV17" s="194"/>
      <c r="WW17" s="194"/>
      <c r="WX17" s="194"/>
      <c r="WY17" s="194"/>
      <c r="WZ17" s="194"/>
      <c r="XA17" s="194"/>
      <c r="XB17" s="194"/>
      <c r="XC17" s="194"/>
      <c r="XD17" s="194"/>
      <c r="XE17" s="194"/>
      <c r="XF17" s="194"/>
      <c r="XG17" s="194"/>
      <c r="XH17" s="194"/>
      <c r="XI17" s="194"/>
      <c r="XJ17" s="194"/>
      <c r="XK17" s="194"/>
      <c r="XL17" s="194"/>
      <c r="XM17" s="194"/>
      <c r="XN17" s="194"/>
      <c r="XO17" s="194"/>
      <c r="XP17" s="194"/>
      <c r="XQ17" s="194"/>
      <c r="XR17" s="194"/>
      <c r="XS17" s="194"/>
      <c r="XT17" s="194"/>
      <c r="XU17" s="194"/>
      <c r="XV17" s="194"/>
      <c r="XW17" s="194"/>
      <c r="XX17" s="194"/>
      <c r="XY17" s="194"/>
      <c r="XZ17" s="194"/>
      <c r="YA17" s="194"/>
      <c r="YB17" s="194"/>
      <c r="YC17" s="194"/>
      <c r="YD17" s="194"/>
      <c r="YE17" s="194"/>
      <c r="YF17" s="194"/>
      <c r="YG17" s="194"/>
      <c r="YH17" s="194"/>
      <c r="YI17" s="194"/>
      <c r="YJ17" s="194"/>
      <c r="YK17" s="194"/>
      <c r="YL17" s="194"/>
      <c r="YM17" s="194"/>
      <c r="YN17" s="194"/>
      <c r="YO17" s="194"/>
      <c r="YP17" s="194"/>
      <c r="YQ17" s="194"/>
      <c r="YR17" s="194"/>
      <c r="YS17" s="194"/>
      <c r="YT17" s="194"/>
      <c r="YU17" s="194"/>
      <c r="YV17" s="194"/>
      <c r="YW17" s="194"/>
      <c r="YX17" s="194"/>
      <c r="YY17" s="194"/>
      <c r="YZ17" s="194"/>
      <c r="ZA17" s="194"/>
      <c r="ZB17" s="194"/>
      <c r="ZC17" s="194"/>
      <c r="ZD17" s="194"/>
      <c r="ZE17" s="194"/>
      <c r="ZF17" s="194"/>
      <c r="ZG17" s="194"/>
      <c r="ZH17" s="194"/>
      <c r="ZI17" s="194"/>
      <c r="ZJ17" s="194"/>
      <c r="ZK17" s="194"/>
      <c r="ZL17" s="194"/>
      <c r="ZM17" s="194"/>
      <c r="ZN17" s="194"/>
      <c r="ZO17" s="194"/>
      <c r="ZP17" s="194"/>
      <c r="ZQ17" s="194"/>
      <c r="ZR17" s="194"/>
      <c r="ZS17" s="194"/>
      <c r="ZT17" s="194"/>
      <c r="ZU17" s="194"/>
      <c r="ZV17" s="194"/>
      <c r="ZW17" s="194"/>
      <c r="ZX17" s="194"/>
      <c r="ZY17" s="194"/>
      <c r="ZZ17" s="194"/>
      <c r="AAA17" s="194"/>
      <c r="AAB17" s="194"/>
      <c r="AAC17" s="194"/>
      <c r="AAD17" s="194"/>
      <c r="AAE17" s="194"/>
      <c r="AAF17" s="194"/>
      <c r="AAG17" s="194"/>
      <c r="AAH17" s="194"/>
      <c r="AAI17" s="194"/>
      <c r="AAJ17" s="194"/>
      <c r="AAK17" s="194"/>
      <c r="AAL17" s="194"/>
      <c r="AAM17" s="194"/>
      <c r="AAN17" s="194"/>
      <c r="AAO17" s="194"/>
      <c r="AAP17" s="194"/>
      <c r="AAQ17" s="194"/>
      <c r="AAR17" s="194"/>
      <c r="AAS17" s="194"/>
      <c r="AAT17" s="194"/>
      <c r="AAU17" s="194"/>
      <c r="AAV17" s="194"/>
      <c r="AAW17" s="194"/>
      <c r="AAX17" s="194"/>
      <c r="AAY17" s="194"/>
      <c r="AAZ17" s="194"/>
      <c r="ABA17" s="194"/>
      <c r="ABB17" s="194"/>
      <c r="ABC17" s="194"/>
      <c r="ABD17" s="194"/>
      <c r="ABE17" s="194"/>
      <c r="ABF17" s="194"/>
      <c r="ABG17" s="194"/>
      <c r="ABH17" s="194"/>
      <c r="ABI17" s="194"/>
      <c r="ABJ17" s="194"/>
      <c r="ABK17" s="194"/>
      <c r="ABL17" s="194"/>
      <c r="ABM17" s="194"/>
      <c r="ABN17" s="194"/>
      <c r="ABO17" s="194"/>
      <c r="ABP17" s="194"/>
      <c r="ABQ17" s="194"/>
      <c r="ABR17" s="194"/>
      <c r="ABS17" s="194"/>
      <c r="ABT17" s="194"/>
      <c r="ABU17" s="194"/>
      <c r="ABV17" s="194"/>
      <c r="ABW17" s="194"/>
      <c r="ABX17" s="194"/>
      <c r="ABY17" s="194"/>
      <c r="ABZ17" s="194"/>
      <c r="ACA17" s="194"/>
      <c r="ACB17" s="194"/>
      <c r="ACC17" s="194"/>
      <c r="ACD17" s="194"/>
      <c r="ACE17" s="194"/>
      <c r="ACF17" s="194"/>
      <c r="ACG17" s="194"/>
      <c r="ACH17" s="194"/>
      <c r="ACI17" s="194"/>
      <c r="ACJ17" s="194"/>
      <c r="ACK17" s="194"/>
      <c r="ACL17" s="194"/>
      <c r="ACM17" s="194"/>
      <c r="ACN17" s="194"/>
      <c r="ACO17" s="194"/>
      <c r="ACP17" s="194"/>
      <c r="ACQ17" s="194"/>
      <c r="ACR17" s="194"/>
      <c r="ACS17" s="194"/>
      <c r="ACT17" s="194"/>
      <c r="ACU17" s="194"/>
      <c r="ACV17" s="194"/>
      <c r="ACW17" s="194"/>
      <c r="ACX17" s="194"/>
      <c r="ACY17" s="194"/>
      <c r="ACZ17" s="194"/>
      <c r="ADA17" s="194"/>
      <c r="ADB17" s="194"/>
      <c r="ADC17" s="194"/>
      <c r="ADD17" s="194"/>
      <c r="ADE17" s="194"/>
      <c r="ADF17" s="194"/>
      <c r="ADG17" s="194"/>
      <c r="ADH17" s="194"/>
      <c r="ADI17" s="194"/>
      <c r="ADJ17" s="194"/>
      <c r="ADK17" s="194"/>
      <c r="ADL17" s="194"/>
      <c r="ADM17" s="194"/>
      <c r="ADN17" s="194"/>
      <c r="ADO17" s="194"/>
      <c r="ADP17" s="194"/>
      <c r="ADQ17" s="194"/>
      <c r="ADR17" s="194"/>
      <c r="ADS17" s="194"/>
      <c r="ADT17" s="194"/>
      <c r="ADU17" s="194"/>
      <c r="ADV17" s="194"/>
      <c r="ADW17" s="194"/>
      <c r="ADX17" s="194"/>
      <c r="ADY17" s="194"/>
      <c r="ADZ17" s="194"/>
      <c r="AEA17" s="194"/>
      <c r="AEB17" s="194"/>
      <c r="AEC17" s="194"/>
      <c r="AED17" s="194"/>
      <c r="AEE17" s="194"/>
      <c r="AEF17" s="194"/>
      <c r="AEG17" s="194"/>
      <c r="AEH17" s="194"/>
      <c r="AEI17" s="194"/>
      <c r="AEJ17" s="194"/>
      <c r="AEK17" s="194"/>
      <c r="AEL17" s="194"/>
      <c r="AEM17" s="194"/>
      <c r="AEN17" s="194"/>
      <c r="AEO17" s="194"/>
      <c r="AEP17" s="194"/>
      <c r="AEQ17" s="194"/>
      <c r="AER17" s="194"/>
      <c r="AES17" s="194"/>
      <c r="AET17" s="194"/>
      <c r="AEU17" s="194"/>
      <c r="AEV17" s="194"/>
      <c r="AEW17" s="194"/>
      <c r="AEX17" s="194"/>
      <c r="AEY17" s="194"/>
      <c r="AEZ17" s="194"/>
      <c r="AFA17" s="194"/>
      <c r="AFB17" s="194"/>
      <c r="AFC17" s="194"/>
      <c r="AFD17" s="194"/>
      <c r="AFE17" s="194"/>
      <c r="AFF17" s="194"/>
      <c r="AFG17" s="194"/>
      <c r="AFH17" s="194"/>
      <c r="AFI17" s="194"/>
      <c r="AFJ17" s="194"/>
      <c r="AFK17" s="194"/>
      <c r="AFL17" s="194"/>
      <c r="AFM17" s="194"/>
      <c r="AFN17" s="194"/>
      <c r="AFO17" s="194"/>
      <c r="AFP17" s="194"/>
      <c r="AFQ17" s="194"/>
      <c r="AFR17" s="194"/>
      <c r="AFS17" s="194"/>
      <c r="AFT17" s="194"/>
      <c r="AFU17" s="194"/>
      <c r="AFV17" s="194"/>
      <c r="AFW17" s="194"/>
      <c r="AFX17" s="194"/>
      <c r="AFY17" s="194"/>
      <c r="AFZ17" s="194"/>
      <c r="AGA17" s="194"/>
      <c r="AGB17" s="194"/>
      <c r="AGC17" s="194"/>
      <c r="AGD17" s="194"/>
      <c r="AGE17" s="194"/>
      <c r="AGF17" s="194"/>
      <c r="AGG17" s="194"/>
      <c r="AGH17" s="194"/>
      <c r="AGI17" s="194"/>
      <c r="AGJ17" s="194"/>
      <c r="AGK17" s="194"/>
      <c r="AGL17" s="194"/>
      <c r="AGM17" s="194"/>
      <c r="AGN17" s="194"/>
      <c r="AGO17" s="194"/>
      <c r="AGP17" s="194"/>
      <c r="AGQ17" s="194"/>
      <c r="AGR17" s="194"/>
      <c r="AGS17" s="194"/>
      <c r="AGT17" s="194"/>
      <c r="AGU17" s="194"/>
      <c r="AGV17" s="194"/>
      <c r="AGW17" s="194"/>
      <c r="AGX17" s="194"/>
      <c r="AGY17" s="194"/>
      <c r="AGZ17" s="194"/>
      <c r="AHA17" s="194"/>
      <c r="AHB17" s="194"/>
      <c r="AHC17" s="194"/>
      <c r="AHD17" s="194"/>
      <c r="AHE17" s="194"/>
      <c r="AHF17" s="194"/>
      <c r="AHG17" s="194"/>
      <c r="AHH17" s="194"/>
      <c r="AHI17" s="194"/>
      <c r="AHJ17" s="194"/>
      <c r="AHK17" s="194"/>
      <c r="AHL17" s="194"/>
      <c r="AHM17" s="194"/>
      <c r="AHN17" s="194"/>
      <c r="AHO17" s="194"/>
      <c r="AHP17" s="194"/>
      <c r="AHQ17" s="194"/>
      <c r="AHR17" s="194"/>
      <c r="AHS17" s="194"/>
      <c r="AHT17" s="194"/>
      <c r="AHU17" s="194"/>
      <c r="AHV17" s="194"/>
      <c r="AHW17" s="194"/>
      <c r="AHX17" s="194"/>
      <c r="AHY17" s="194"/>
      <c r="AHZ17" s="194"/>
      <c r="AIA17" s="194"/>
      <c r="AIB17" s="194"/>
      <c r="AIC17" s="194"/>
      <c r="AID17" s="194"/>
      <c r="AIE17" s="194"/>
      <c r="AIF17" s="194"/>
      <c r="AIG17" s="194"/>
      <c r="AIH17" s="194"/>
      <c r="AII17" s="194"/>
      <c r="AIJ17" s="194"/>
      <c r="AIK17" s="194"/>
      <c r="AIL17" s="194"/>
      <c r="AIM17" s="194"/>
      <c r="AIN17" s="194"/>
      <c r="AIO17" s="194"/>
      <c r="AIP17" s="194"/>
      <c r="AIQ17" s="194"/>
      <c r="AIR17" s="194"/>
      <c r="AIS17" s="194"/>
      <c r="AIT17" s="194"/>
      <c r="AIU17" s="194"/>
      <c r="AIV17" s="194"/>
      <c r="AIW17" s="194"/>
      <c r="AIX17" s="194"/>
      <c r="AIY17" s="194"/>
      <c r="AIZ17" s="194"/>
      <c r="AJA17" s="194"/>
      <c r="AJB17" s="194"/>
      <c r="AJC17" s="194"/>
      <c r="AJD17" s="194"/>
      <c r="AJE17" s="194"/>
      <c r="AJF17" s="194"/>
      <c r="AJG17" s="194"/>
      <c r="AJH17" s="194"/>
      <c r="AJI17" s="194"/>
      <c r="AJJ17" s="194"/>
      <c r="AJK17" s="194"/>
      <c r="AJL17" s="194"/>
      <c r="AJM17" s="194"/>
      <c r="AJN17" s="194"/>
      <c r="AJO17" s="194"/>
      <c r="AJP17" s="194"/>
      <c r="AJQ17" s="194"/>
      <c r="AJR17" s="194"/>
      <c r="AJS17" s="194"/>
      <c r="AJT17" s="194"/>
      <c r="AJU17" s="194"/>
      <c r="AJV17" s="194"/>
      <c r="AJW17" s="194"/>
      <c r="AJX17" s="194"/>
      <c r="AJY17" s="194"/>
      <c r="AJZ17" s="194"/>
      <c r="AKA17" s="194"/>
      <c r="AKB17" s="194"/>
      <c r="AKC17" s="194"/>
      <c r="AKD17" s="194"/>
      <c r="AKE17" s="194"/>
      <c r="AKF17" s="194"/>
      <c r="AKG17" s="194"/>
      <c r="AKH17" s="194"/>
      <c r="AKI17" s="194"/>
      <c r="AKJ17" s="194"/>
      <c r="AKK17" s="194"/>
      <c r="AKL17" s="194"/>
      <c r="AKM17" s="194"/>
      <c r="AKN17" s="194"/>
      <c r="AKO17" s="194"/>
      <c r="AKP17" s="194"/>
      <c r="AKQ17" s="194"/>
      <c r="AKR17" s="194"/>
      <c r="AKS17" s="194"/>
      <c r="AKT17" s="194"/>
      <c r="AKU17" s="194"/>
      <c r="AKV17" s="194"/>
      <c r="AKW17" s="194"/>
      <c r="AKX17" s="194"/>
      <c r="AKY17" s="194"/>
      <c r="AKZ17" s="194"/>
      <c r="ALA17" s="194"/>
      <c r="ALB17" s="194"/>
      <c r="ALC17" s="194"/>
      <c r="ALD17" s="194"/>
      <c r="ALE17" s="194"/>
      <c r="ALF17" s="194"/>
      <c r="ALG17" s="194"/>
      <c r="ALH17" s="194"/>
      <c r="ALI17" s="194"/>
      <c r="ALJ17" s="194"/>
      <c r="ALK17" s="194"/>
      <c r="ALL17" s="194"/>
      <c r="ALM17" s="194"/>
      <c r="ALN17" s="194"/>
      <c r="ALO17" s="194"/>
      <c r="ALP17" s="194"/>
      <c r="ALQ17" s="194"/>
      <c r="ALR17" s="194"/>
      <c r="ALS17" s="194"/>
      <c r="ALT17" s="194"/>
      <c r="ALU17" s="194"/>
      <c r="ALV17" s="194"/>
      <c r="ALW17" s="194"/>
      <c r="ALX17" s="194"/>
      <c r="ALY17" s="194"/>
      <c r="ALZ17" s="194"/>
      <c r="AMA17" s="194"/>
      <c r="AMB17" s="194"/>
      <c r="AMC17" s="194"/>
      <c r="AMD17" s="194"/>
      <c r="AME17" s="194"/>
      <c r="AMF17" s="194"/>
      <c r="AMG17" s="194"/>
      <c r="AMH17" s="194"/>
      <c r="AMI17" s="194"/>
      <c r="AMJ17" s="194"/>
    </row>
    <row r="18" spans="1:1024" s="198" customFormat="1" ht="19.7" customHeight="1">
      <c r="A18" s="194"/>
      <c r="B18" s="195"/>
      <c r="C18" s="221" t="s">
        <v>380</v>
      </c>
      <c r="D18" s="239" t="s">
        <v>338</v>
      </c>
      <c r="E18" s="239"/>
      <c r="F18" s="239"/>
      <c r="G18" s="239"/>
      <c r="H18" s="239"/>
      <c r="I18" s="218"/>
      <c r="J18" s="220"/>
      <c r="K18" s="195"/>
      <c r="L18" s="197"/>
      <c r="M18" s="195"/>
      <c r="IY18" s="194"/>
      <c r="IZ18" s="194"/>
      <c r="JA18" s="194"/>
      <c r="JB18" s="194"/>
      <c r="JC18" s="194"/>
      <c r="JD18" s="194"/>
      <c r="JE18" s="194"/>
      <c r="JF18" s="194"/>
      <c r="JG18" s="194"/>
      <c r="JH18" s="194"/>
      <c r="JI18" s="194"/>
      <c r="JJ18" s="194"/>
      <c r="JK18" s="194"/>
      <c r="JL18" s="194"/>
      <c r="JM18" s="194"/>
      <c r="JN18" s="194"/>
      <c r="JO18" s="194"/>
      <c r="JP18" s="194"/>
      <c r="JQ18" s="194"/>
      <c r="JR18" s="194"/>
      <c r="JS18" s="194"/>
      <c r="JT18" s="194"/>
      <c r="JU18" s="194"/>
      <c r="JV18" s="194"/>
      <c r="JW18" s="194"/>
      <c r="JX18" s="194"/>
      <c r="JY18" s="194"/>
      <c r="JZ18" s="194"/>
      <c r="KA18" s="194"/>
      <c r="KB18" s="194"/>
      <c r="KC18" s="194"/>
      <c r="KD18" s="194"/>
      <c r="KE18" s="194"/>
      <c r="KF18" s="194"/>
      <c r="KG18" s="194"/>
      <c r="KH18" s="194"/>
      <c r="KI18" s="194"/>
      <c r="KJ18" s="194"/>
      <c r="KK18" s="194"/>
      <c r="KL18" s="194"/>
      <c r="KM18" s="194"/>
      <c r="KN18" s="194"/>
      <c r="KO18" s="194"/>
      <c r="KP18" s="194"/>
      <c r="KQ18" s="194"/>
      <c r="KR18" s="194"/>
      <c r="KS18" s="194"/>
      <c r="KT18" s="194"/>
      <c r="KU18" s="194"/>
      <c r="KV18" s="194"/>
      <c r="KW18" s="194"/>
      <c r="KX18" s="194"/>
      <c r="KY18" s="194"/>
      <c r="KZ18" s="194"/>
      <c r="LA18" s="194"/>
      <c r="LB18" s="194"/>
      <c r="LC18" s="194"/>
      <c r="LD18" s="194"/>
      <c r="LE18" s="194"/>
      <c r="LF18" s="194"/>
      <c r="LG18" s="194"/>
      <c r="LH18" s="194"/>
      <c r="LI18" s="194"/>
      <c r="LJ18" s="194"/>
      <c r="LK18" s="194"/>
      <c r="LL18" s="194"/>
      <c r="LM18" s="194"/>
      <c r="LN18" s="194"/>
      <c r="LO18" s="194"/>
      <c r="LP18" s="194"/>
      <c r="LQ18" s="194"/>
      <c r="LR18" s="194"/>
      <c r="LS18" s="194"/>
      <c r="LT18" s="194"/>
      <c r="LU18" s="194"/>
      <c r="LV18" s="194"/>
      <c r="LW18" s="194"/>
      <c r="LX18" s="194"/>
      <c r="LY18" s="194"/>
      <c r="LZ18" s="194"/>
      <c r="MA18" s="194"/>
      <c r="MB18" s="194"/>
      <c r="MC18" s="194"/>
      <c r="MD18" s="194"/>
      <c r="ME18" s="194"/>
      <c r="MF18" s="194"/>
      <c r="MG18" s="194"/>
      <c r="MH18" s="194"/>
      <c r="MI18" s="194"/>
      <c r="MJ18" s="194"/>
      <c r="MK18" s="194"/>
      <c r="ML18" s="194"/>
      <c r="MM18" s="194"/>
      <c r="MN18" s="194"/>
      <c r="MO18" s="194"/>
      <c r="MP18" s="194"/>
      <c r="MQ18" s="194"/>
      <c r="MR18" s="194"/>
      <c r="MS18" s="194"/>
      <c r="MT18" s="194"/>
      <c r="MU18" s="194"/>
      <c r="MV18" s="194"/>
      <c r="MW18" s="194"/>
      <c r="MX18" s="194"/>
      <c r="MY18" s="194"/>
      <c r="MZ18" s="194"/>
      <c r="NA18" s="194"/>
      <c r="NB18" s="194"/>
      <c r="NC18" s="194"/>
      <c r="ND18" s="194"/>
      <c r="NE18" s="194"/>
      <c r="NF18" s="194"/>
      <c r="NG18" s="194"/>
      <c r="NH18" s="194"/>
      <c r="NI18" s="194"/>
      <c r="NJ18" s="194"/>
      <c r="NK18" s="194"/>
      <c r="NL18" s="194"/>
      <c r="NM18" s="194"/>
      <c r="NN18" s="194"/>
      <c r="NO18" s="194"/>
      <c r="NP18" s="194"/>
      <c r="NQ18" s="194"/>
      <c r="NR18" s="194"/>
      <c r="NS18" s="194"/>
      <c r="NT18" s="194"/>
      <c r="NU18" s="194"/>
      <c r="NV18" s="194"/>
      <c r="NW18" s="194"/>
      <c r="NX18" s="194"/>
      <c r="NY18" s="194"/>
      <c r="NZ18" s="194"/>
      <c r="OA18" s="194"/>
      <c r="OB18" s="194"/>
      <c r="OC18" s="194"/>
      <c r="OD18" s="194"/>
      <c r="OE18" s="194"/>
      <c r="OF18" s="194"/>
      <c r="OG18" s="194"/>
      <c r="OH18" s="194"/>
      <c r="OI18" s="194"/>
      <c r="OJ18" s="194"/>
      <c r="OK18" s="194"/>
      <c r="OL18" s="194"/>
      <c r="OM18" s="194"/>
      <c r="ON18" s="194"/>
      <c r="OO18" s="194"/>
      <c r="OP18" s="194"/>
      <c r="OQ18" s="194"/>
      <c r="OR18" s="194"/>
      <c r="OS18" s="194"/>
      <c r="OT18" s="194"/>
      <c r="OU18" s="194"/>
      <c r="OV18" s="194"/>
      <c r="OW18" s="194"/>
      <c r="OX18" s="194"/>
      <c r="OY18" s="194"/>
      <c r="OZ18" s="194"/>
      <c r="PA18" s="194"/>
      <c r="PB18" s="194"/>
      <c r="PC18" s="194"/>
      <c r="PD18" s="194"/>
      <c r="PE18" s="194"/>
      <c r="PF18" s="194"/>
      <c r="PG18" s="194"/>
      <c r="PH18" s="194"/>
      <c r="PI18" s="194"/>
      <c r="PJ18" s="194"/>
      <c r="PK18" s="194"/>
      <c r="PL18" s="194"/>
      <c r="PM18" s="194"/>
      <c r="PN18" s="194"/>
      <c r="PO18" s="194"/>
      <c r="PP18" s="194"/>
      <c r="PQ18" s="194"/>
      <c r="PR18" s="194"/>
      <c r="PS18" s="194"/>
      <c r="PT18" s="194"/>
      <c r="PU18" s="194"/>
      <c r="PV18" s="194"/>
      <c r="PW18" s="194"/>
      <c r="PX18" s="194"/>
      <c r="PY18" s="194"/>
      <c r="PZ18" s="194"/>
      <c r="QA18" s="194"/>
      <c r="QB18" s="194"/>
      <c r="QC18" s="194"/>
      <c r="QD18" s="194"/>
      <c r="QE18" s="194"/>
      <c r="QF18" s="194"/>
      <c r="QG18" s="194"/>
      <c r="QH18" s="194"/>
      <c r="QI18" s="194"/>
      <c r="QJ18" s="194"/>
      <c r="QK18" s="194"/>
      <c r="QL18" s="194"/>
      <c r="QM18" s="194"/>
      <c r="QN18" s="194"/>
      <c r="QO18" s="194"/>
      <c r="QP18" s="194"/>
      <c r="QQ18" s="194"/>
      <c r="QR18" s="194"/>
      <c r="QS18" s="194"/>
      <c r="QT18" s="194"/>
      <c r="QU18" s="194"/>
      <c r="QV18" s="194"/>
      <c r="QW18" s="194"/>
      <c r="QX18" s="194"/>
      <c r="QY18" s="194"/>
      <c r="QZ18" s="194"/>
      <c r="RA18" s="194"/>
      <c r="RB18" s="194"/>
      <c r="RC18" s="194"/>
      <c r="RD18" s="194"/>
      <c r="RE18" s="194"/>
      <c r="RF18" s="194"/>
      <c r="RG18" s="194"/>
      <c r="RH18" s="194"/>
      <c r="RI18" s="194"/>
      <c r="RJ18" s="194"/>
      <c r="RK18" s="194"/>
      <c r="RL18" s="194"/>
      <c r="RM18" s="194"/>
      <c r="RN18" s="194"/>
      <c r="RO18" s="194"/>
      <c r="RP18" s="194"/>
      <c r="RQ18" s="194"/>
      <c r="RR18" s="194"/>
      <c r="RS18" s="194"/>
      <c r="RT18" s="194"/>
      <c r="RU18" s="194"/>
      <c r="RV18" s="194"/>
      <c r="RW18" s="194"/>
      <c r="RX18" s="194"/>
      <c r="RY18" s="194"/>
      <c r="RZ18" s="194"/>
      <c r="SA18" s="194"/>
      <c r="SB18" s="194"/>
      <c r="SC18" s="194"/>
      <c r="SD18" s="194"/>
      <c r="SE18" s="194"/>
      <c r="SF18" s="194"/>
      <c r="SG18" s="194"/>
      <c r="SH18" s="194"/>
      <c r="SI18" s="194"/>
      <c r="SJ18" s="194"/>
      <c r="SK18" s="194"/>
      <c r="SL18" s="194"/>
      <c r="SM18" s="194"/>
      <c r="SN18" s="194"/>
      <c r="SO18" s="194"/>
      <c r="SP18" s="194"/>
      <c r="SQ18" s="194"/>
      <c r="SR18" s="194"/>
      <c r="SS18" s="194"/>
      <c r="ST18" s="194"/>
      <c r="SU18" s="194"/>
      <c r="SV18" s="194"/>
      <c r="SW18" s="194"/>
      <c r="SX18" s="194"/>
      <c r="SY18" s="194"/>
      <c r="SZ18" s="194"/>
      <c r="TA18" s="194"/>
      <c r="TB18" s="194"/>
      <c r="TC18" s="194"/>
      <c r="TD18" s="194"/>
      <c r="TE18" s="194"/>
      <c r="TF18" s="194"/>
      <c r="TG18" s="194"/>
      <c r="TH18" s="194"/>
      <c r="TI18" s="194"/>
      <c r="TJ18" s="194"/>
      <c r="TK18" s="194"/>
      <c r="TL18" s="194"/>
      <c r="TM18" s="194"/>
      <c r="TN18" s="194"/>
      <c r="TO18" s="194"/>
      <c r="TP18" s="194"/>
      <c r="TQ18" s="194"/>
      <c r="TR18" s="194"/>
      <c r="TS18" s="194"/>
      <c r="TT18" s="194"/>
      <c r="TU18" s="194"/>
      <c r="TV18" s="194"/>
      <c r="TW18" s="194"/>
      <c r="TX18" s="194"/>
      <c r="TY18" s="194"/>
      <c r="TZ18" s="194"/>
      <c r="UA18" s="194"/>
      <c r="UB18" s="194"/>
      <c r="UC18" s="194"/>
      <c r="UD18" s="194"/>
      <c r="UE18" s="194"/>
      <c r="UF18" s="194"/>
      <c r="UG18" s="194"/>
      <c r="UH18" s="194"/>
      <c r="UI18" s="194"/>
      <c r="UJ18" s="194"/>
      <c r="UK18" s="194"/>
      <c r="UL18" s="194"/>
      <c r="UM18" s="194"/>
      <c r="UN18" s="194"/>
      <c r="UO18" s="194"/>
      <c r="UP18" s="194"/>
      <c r="UQ18" s="194"/>
      <c r="UR18" s="194"/>
      <c r="US18" s="194"/>
      <c r="UT18" s="194"/>
      <c r="UU18" s="194"/>
      <c r="UV18" s="194"/>
      <c r="UW18" s="194"/>
      <c r="UX18" s="194"/>
      <c r="UY18" s="194"/>
      <c r="UZ18" s="194"/>
      <c r="VA18" s="194"/>
      <c r="VB18" s="194"/>
      <c r="VC18" s="194"/>
      <c r="VD18" s="194"/>
      <c r="VE18" s="194"/>
      <c r="VF18" s="194"/>
      <c r="VG18" s="194"/>
      <c r="VH18" s="194"/>
      <c r="VI18" s="194"/>
      <c r="VJ18" s="194"/>
      <c r="VK18" s="194"/>
      <c r="VL18" s="194"/>
      <c r="VM18" s="194"/>
      <c r="VN18" s="194"/>
      <c r="VO18" s="194"/>
      <c r="VP18" s="194"/>
      <c r="VQ18" s="194"/>
      <c r="VR18" s="194"/>
      <c r="VS18" s="194"/>
      <c r="VT18" s="194"/>
      <c r="VU18" s="194"/>
      <c r="VV18" s="194"/>
      <c r="VW18" s="194"/>
      <c r="VX18" s="194"/>
      <c r="VY18" s="194"/>
      <c r="VZ18" s="194"/>
      <c r="WA18" s="194"/>
      <c r="WB18" s="194"/>
      <c r="WC18" s="194"/>
      <c r="WD18" s="194"/>
      <c r="WE18" s="194"/>
      <c r="WF18" s="194"/>
      <c r="WG18" s="194"/>
      <c r="WH18" s="194"/>
      <c r="WI18" s="194"/>
      <c r="WJ18" s="194"/>
      <c r="WK18" s="194"/>
      <c r="WL18" s="194"/>
      <c r="WM18" s="194"/>
      <c r="WN18" s="194"/>
      <c r="WO18" s="194"/>
      <c r="WP18" s="194"/>
      <c r="WQ18" s="194"/>
      <c r="WR18" s="194"/>
      <c r="WS18" s="194"/>
      <c r="WT18" s="194"/>
      <c r="WU18" s="194"/>
      <c r="WV18" s="194"/>
      <c r="WW18" s="194"/>
      <c r="WX18" s="194"/>
      <c r="WY18" s="194"/>
      <c r="WZ18" s="194"/>
      <c r="XA18" s="194"/>
      <c r="XB18" s="194"/>
      <c r="XC18" s="194"/>
      <c r="XD18" s="194"/>
      <c r="XE18" s="194"/>
      <c r="XF18" s="194"/>
      <c r="XG18" s="194"/>
      <c r="XH18" s="194"/>
      <c r="XI18" s="194"/>
      <c r="XJ18" s="194"/>
      <c r="XK18" s="194"/>
      <c r="XL18" s="194"/>
      <c r="XM18" s="194"/>
      <c r="XN18" s="194"/>
      <c r="XO18" s="194"/>
      <c r="XP18" s="194"/>
      <c r="XQ18" s="194"/>
      <c r="XR18" s="194"/>
      <c r="XS18" s="194"/>
      <c r="XT18" s="194"/>
      <c r="XU18" s="194"/>
      <c r="XV18" s="194"/>
      <c r="XW18" s="194"/>
      <c r="XX18" s="194"/>
      <c r="XY18" s="194"/>
      <c r="XZ18" s="194"/>
      <c r="YA18" s="194"/>
      <c r="YB18" s="194"/>
      <c r="YC18" s="194"/>
      <c r="YD18" s="194"/>
      <c r="YE18" s="194"/>
      <c r="YF18" s="194"/>
      <c r="YG18" s="194"/>
      <c r="YH18" s="194"/>
      <c r="YI18" s="194"/>
      <c r="YJ18" s="194"/>
      <c r="YK18" s="194"/>
      <c r="YL18" s="194"/>
      <c r="YM18" s="194"/>
      <c r="YN18" s="194"/>
      <c r="YO18" s="194"/>
      <c r="YP18" s="194"/>
      <c r="YQ18" s="194"/>
      <c r="YR18" s="194"/>
      <c r="YS18" s="194"/>
      <c r="YT18" s="194"/>
      <c r="YU18" s="194"/>
      <c r="YV18" s="194"/>
      <c r="YW18" s="194"/>
      <c r="YX18" s="194"/>
      <c r="YY18" s="194"/>
      <c r="YZ18" s="194"/>
      <c r="ZA18" s="194"/>
      <c r="ZB18" s="194"/>
      <c r="ZC18" s="194"/>
      <c r="ZD18" s="194"/>
      <c r="ZE18" s="194"/>
      <c r="ZF18" s="194"/>
      <c r="ZG18" s="194"/>
      <c r="ZH18" s="194"/>
      <c r="ZI18" s="194"/>
      <c r="ZJ18" s="194"/>
      <c r="ZK18" s="194"/>
      <c r="ZL18" s="194"/>
      <c r="ZM18" s="194"/>
      <c r="ZN18" s="194"/>
      <c r="ZO18" s="194"/>
      <c r="ZP18" s="194"/>
      <c r="ZQ18" s="194"/>
      <c r="ZR18" s="194"/>
      <c r="ZS18" s="194"/>
      <c r="ZT18" s="194"/>
      <c r="ZU18" s="194"/>
      <c r="ZV18" s="194"/>
      <c r="ZW18" s="194"/>
      <c r="ZX18" s="194"/>
      <c r="ZY18" s="194"/>
      <c r="ZZ18" s="194"/>
      <c r="AAA18" s="194"/>
      <c r="AAB18" s="194"/>
      <c r="AAC18" s="194"/>
      <c r="AAD18" s="194"/>
      <c r="AAE18" s="194"/>
      <c r="AAF18" s="194"/>
      <c r="AAG18" s="194"/>
      <c r="AAH18" s="194"/>
      <c r="AAI18" s="194"/>
      <c r="AAJ18" s="194"/>
      <c r="AAK18" s="194"/>
      <c r="AAL18" s="194"/>
      <c r="AAM18" s="194"/>
      <c r="AAN18" s="194"/>
      <c r="AAO18" s="194"/>
      <c r="AAP18" s="194"/>
      <c r="AAQ18" s="194"/>
      <c r="AAR18" s="194"/>
      <c r="AAS18" s="194"/>
      <c r="AAT18" s="194"/>
      <c r="AAU18" s="194"/>
      <c r="AAV18" s="194"/>
      <c r="AAW18" s="194"/>
      <c r="AAX18" s="194"/>
      <c r="AAY18" s="194"/>
      <c r="AAZ18" s="194"/>
      <c r="ABA18" s="194"/>
      <c r="ABB18" s="194"/>
      <c r="ABC18" s="194"/>
      <c r="ABD18" s="194"/>
      <c r="ABE18" s="194"/>
      <c r="ABF18" s="194"/>
      <c r="ABG18" s="194"/>
      <c r="ABH18" s="194"/>
      <c r="ABI18" s="194"/>
      <c r="ABJ18" s="194"/>
      <c r="ABK18" s="194"/>
      <c r="ABL18" s="194"/>
      <c r="ABM18" s="194"/>
      <c r="ABN18" s="194"/>
      <c r="ABO18" s="194"/>
      <c r="ABP18" s="194"/>
      <c r="ABQ18" s="194"/>
      <c r="ABR18" s="194"/>
      <c r="ABS18" s="194"/>
      <c r="ABT18" s="194"/>
      <c r="ABU18" s="194"/>
      <c r="ABV18" s="194"/>
      <c r="ABW18" s="194"/>
      <c r="ABX18" s="194"/>
      <c r="ABY18" s="194"/>
      <c r="ABZ18" s="194"/>
      <c r="ACA18" s="194"/>
      <c r="ACB18" s="194"/>
      <c r="ACC18" s="194"/>
      <c r="ACD18" s="194"/>
      <c r="ACE18" s="194"/>
      <c r="ACF18" s="194"/>
      <c r="ACG18" s="194"/>
      <c r="ACH18" s="194"/>
      <c r="ACI18" s="194"/>
      <c r="ACJ18" s="194"/>
      <c r="ACK18" s="194"/>
      <c r="ACL18" s="194"/>
      <c r="ACM18" s="194"/>
      <c r="ACN18" s="194"/>
      <c r="ACO18" s="194"/>
      <c r="ACP18" s="194"/>
      <c r="ACQ18" s="194"/>
      <c r="ACR18" s="194"/>
      <c r="ACS18" s="194"/>
      <c r="ACT18" s="194"/>
      <c r="ACU18" s="194"/>
      <c r="ACV18" s="194"/>
      <c r="ACW18" s="194"/>
      <c r="ACX18" s="194"/>
      <c r="ACY18" s="194"/>
      <c r="ACZ18" s="194"/>
      <c r="ADA18" s="194"/>
      <c r="ADB18" s="194"/>
      <c r="ADC18" s="194"/>
      <c r="ADD18" s="194"/>
      <c r="ADE18" s="194"/>
      <c r="ADF18" s="194"/>
      <c r="ADG18" s="194"/>
      <c r="ADH18" s="194"/>
      <c r="ADI18" s="194"/>
      <c r="ADJ18" s="194"/>
      <c r="ADK18" s="194"/>
      <c r="ADL18" s="194"/>
      <c r="ADM18" s="194"/>
      <c r="ADN18" s="194"/>
      <c r="ADO18" s="194"/>
      <c r="ADP18" s="194"/>
      <c r="ADQ18" s="194"/>
      <c r="ADR18" s="194"/>
      <c r="ADS18" s="194"/>
      <c r="ADT18" s="194"/>
      <c r="ADU18" s="194"/>
      <c r="ADV18" s="194"/>
      <c r="ADW18" s="194"/>
      <c r="ADX18" s="194"/>
      <c r="ADY18" s="194"/>
      <c r="ADZ18" s="194"/>
      <c r="AEA18" s="194"/>
      <c r="AEB18" s="194"/>
      <c r="AEC18" s="194"/>
      <c r="AED18" s="194"/>
      <c r="AEE18" s="194"/>
      <c r="AEF18" s="194"/>
      <c r="AEG18" s="194"/>
      <c r="AEH18" s="194"/>
      <c r="AEI18" s="194"/>
      <c r="AEJ18" s="194"/>
      <c r="AEK18" s="194"/>
      <c r="AEL18" s="194"/>
      <c r="AEM18" s="194"/>
      <c r="AEN18" s="194"/>
      <c r="AEO18" s="194"/>
      <c r="AEP18" s="194"/>
      <c r="AEQ18" s="194"/>
      <c r="AER18" s="194"/>
      <c r="AES18" s="194"/>
      <c r="AET18" s="194"/>
      <c r="AEU18" s="194"/>
      <c r="AEV18" s="194"/>
      <c r="AEW18" s="194"/>
      <c r="AEX18" s="194"/>
      <c r="AEY18" s="194"/>
      <c r="AEZ18" s="194"/>
      <c r="AFA18" s="194"/>
      <c r="AFB18" s="194"/>
      <c r="AFC18" s="194"/>
      <c r="AFD18" s="194"/>
      <c r="AFE18" s="194"/>
      <c r="AFF18" s="194"/>
      <c r="AFG18" s="194"/>
      <c r="AFH18" s="194"/>
      <c r="AFI18" s="194"/>
      <c r="AFJ18" s="194"/>
      <c r="AFK18" s="194"/>
      <c r="AFL18" s="194"/>
      <c r="AFM18" s="194"/>
      <c r="AFN18" s="194"/>
      <c r="AFO18" s="194"/>
      <c r="AFP18" s="194"/>
      <c r="AFQ18" s="194"/>
      <c r="AFR18" s="194"/>
      <c r="AFS18" s="194"/>
      <c r="AFT18" s="194"/>
      <c r="AFU18" s="194"/>
      <c r="AFV18" s="194"/>
      <c r="AFW18" s="194"/>
      <c r="AFX18" s="194"/>
      <c r="AFY18" s="194"/>
      <c r="AFZ18" s="194"/>
      <c r="AGA18" s="194"/>
      <c r="AGB18" s="194"/>
      <c r="AGC18" s="194"/>
      <c r="AGD18" s="194"/>
      <c r="AGE18" s="194"/>
      <c r="AGF18" s="194"/>
      <c r="AGG18" s="194"/>
      <c r="AGH18" s="194"/>
      <c r="AGI18" s="194"/>
      <c r="AGJ18" s="194"/>
      <c r="AGK18" s="194"/>
      <c r="AGL18" s="194"/>
      <c r="AGM18" s="194"/>
      <c r="AGN18" s="194"/>
      <c r="AGO18" s="194"/>
      <c r="AGP18" s="194"/>
      <c r="AGQ18" s="194"/>
      <c r="AGR18" s="194"/>
      <c r="AGS18" s="194"/>
      <c r="AGT18" s="194"/>
      <c r="AGU18" s="194"/>
      <c r="AGV18" s="194"/>
      <c r="AGW18" s="194"/>
      <c r="AGX18" s="194"/>
      <c r="AGY18" s="194"/>
      <c r="AGZ18" s="194"/>
      <c r="AHA18" s="194"/>
      <c r="AHB18" s="194"/>
      <c r="AHC18" s="194"/>
      <c r="AHD18" s="194"/>
      <c r="AHE18" s="194"/>
      <c r="AHF18" s="194"/>
      <c r="AHG18" s="194"/>
      <c r="AHH18" s="194"/>
      <c r="AHI18" s="194"/>
      <c r="AHJ18" s="194"/>
      <c r="AHK18" s="194"/>
      <c r="AHL18" s="194"/>
      <c r="AHM18" s="194"/>
      <c r="AHN18" s="194"/>
      <c r="AHO18" s="194"/>
      <c r="AHP18" s="194"/>
      <c r="AHQ18" s="194"/>
      <c r="AHR18" s="194"/>
      <c r="AHS18" s="194"/>
      <c r="AHT18" s="194"/>
      <c r="AHU18" s="194"/>
      <c r="AHV18" s="194"/>
      <c r="AHW18" s="194"/>
      <c r="AHX18" s="194"/>
      <c r="AHY18" s="194"/>
      <c r="AHZ18" s="194"/>
      <c r="AIA18" s="194"/>
      <c r="AIB18" s="194"/>
      <c r="AIC18" s="194"/>
      <c r="AID18" s="194"/>
      <c r="AIE18" s="194"/>
      <c r="AIF18" s="194"/>
      <c r="AIG18" s="194"/>
      <c r="AIH18" s="194"/>
      <c r="AII18" s="194"/>
      <c r="AIJ18" s="194"/>
      <c r="AIK18" s="194"/>
      <c r="AIL18" s="194"/>
      <c r="AIM18" s="194"/>
      <c r="AIN18" s="194"/>
      <c r="AIO18" s="194"/>
      <c r="AIP18" s="194"/>
      <c r="AIQ18" s="194"/>
      <c r="AIR18" s="194"/>
      <c r="AIS18" s="194"/>
      <c r="AIT18" s="194"/>
      <c r="AIU18" s="194"/>
      <c r="AIV18" s="194"/>
      <c r="AIW18" s="194"/>
      <c r="AIX18" s="194"/>
      <c r="AIY18" s="194"/>
      <c r="AIZ18" s="194"/>
      <c r="AJA18" s="194"/>
      <c r="AJB18" s="194"/>
      <c r="AJC18" s="194"/>
      <c r="AJD18" s="194"/>
      <c r="AJE18" s="194"/>
      <c r="AJF18" s="194"/>
      <c r="AJG18" s="194"/>
      <c r="AJH18" s="194"/>
      <c r="AJI18" s="194"/>
      <c r="AJJ18" s="194"/>
      <c r="AJK18" s="194"/>
      <c r="AJL18" s="194"/>
      <c r="AJM18" s="194"/>
      <c r="AJN18" s="194"/>
      <c r="AJO18" s="194"/>
      <c r="AJP18" s="194"/>
      <c r="AJQ18" s="194"/>
      <c r="AJR18" s="194"/>
      <c r="AJS18" s="194"/>
      <c r="AJT18" s="194"/>
      <c r="AJU18" s="194"/>
      <c r="AJV18" s="194"/>
      <c r="AJW18" s="194"/>
      <c r="AJX18" s="194"/>
      <c r="AJY18" s="194"/>
      <c r="AJZ18" s="194"/>
      <c r="AKA18" s="194"/>
      <c r="AKB18" s="194"/>
      <c r="AKC18" s="194"/>
      <c r="AKD18" s="194"/>
      <c r="AKE18" s="194"/>
      <c r="AKF18" s="194"/>
      <c r="AKG18" s="194"/>
      <c r="AKH18" s="194"/>
      <c r="AKI18" s="194"/>
      <c r="AKJ18" s="194"/>
      <c r="AKK18" s="194"/>
      <c r="AKL18" s="194"/>
      <c r="AKM18" s="194"/>
      <c r="AKN18" s="194"/>
      <c r="AKO18" s="194"/>
      <c r="AKP18" s="194"/>
      <c r="AKQ18" s="194"/>
      <c r="AKR18" s="194"/>
      <c r="AKS18" s="194"/>
      <c r="AKT18" s="194"/>
      <c r="AKU18" s="194"/>
      <c r="AKV18" s="194"/>
      <c r="AKW18" s="194"/>
      <c r="AKX18" s="194"/>
      <c r="AKY18" s="194"/>
      <c r="AKZ18" s="194"/>
      <c r="ALA18" s="194"/>
      <c r="ALB18" s="194"/>
      <c r="ALC18" s="194"/>
      <c r="ALD18" s="194"/>
      <c r="ALE18" s="194"/>
      <c r="ALF18" s="194"/>
      <c r="ALG18" s="194"/>
      <c r="ALH18" s="194"/>
      <c r="ALI18" s="194"/>
      <c r="ALJ18" s="194"/>
      <c r="ALK18" s="194"/>
      <c r="ALL18" s="194"/>
      <c r="ALM18" s="194"/>
      <c r="ALN18" s="194"/>
      <c r="ALO18" s="194"/>
      <c r="ALP18" s="194"/>
      <c r="ALQ18" s="194"/>
      <c r="ALR18" s="194"/>
      <c r="ALS18" s="194"/>
      <c r="ALT18" s="194"/>
      <c r="ALU18" s="194"/>
      <c r="ALV18" s="194"/>
      <c r="ALW18" s="194"/>
      <c r="ALX18" s="194"/>
      <c r="ALY18" s="194"/>
      <c r="ALZ18" s="194"/>
      <c r="AMA18" s="194"/>
      <c r="AMB18" s="194"/>
      <c r="AMC18" s="194"/>
      <c r="AMD18" s="194"/>
      <c r="AME18" s="194"/>
      <c r="AMF18" s="194"/>
      <c r="AMG18" s="194"/>
      <c r="AMH18" s="194"/>
      <c r="AMI18" s="194"/>
      <c r="AMJ18" s="194"/>
    </row>
    <row r="19" spans="1:1024" s="198" customFormat="1" ht="19.7" customHeight="1">
      <c r="A19" s="194"/>
      <c r="B19" s="195"/>
      <c r="C19" s="221" t="s">
        <v>381</v>
      </c>
      <c r="D19" s="239" t="s">
        <v>382</v>
      </c>
      <c r="E19" s="239"/>
      <c r="F19" s="239"/>
      <c r="G19" s="239"/>
      <c r="H19" s="239"/>
      <c r="I19" s="218"/>
      <c r="J19" s="195"/>
      <c r="K19" s="195"/>
      <c r="L19" s="197"/>
      <c r="M19" s="195"/>
      <c r="IY19" s="194"/>
      <c r="IZ19" s="194"/>
      <c r="JA19" s="194"/>
      <c r="JB19" s="194"/>
      <c r="JC19" s="194"/>
      <c r="JD19" s="194"/>
      <c r="JE19" s="194"/>
      <c r="JF19" s="194"/>
      <c r="JG19" s="194"/>
      <c r="JH19" s="194"/>
      <c r="JI19" s="194"/>
      <c r="JJ19" s="194"/>
      <c r="JK19" s="194"/>
      <c r="JL19" s="194"/>
      <c r="JM19" s="194"/>
      <c r="JN19" s="194"/>
      <c r="JO19" s="194"/>
      <c r="JP19" s="194"/>
      <c r="JQ19" s="194"/>
      <c r="JR19" s="194"/>
      <c r="JS19" s="194"/>
      <c r="JT19" s="194"/>
      <c r="JU19" s="194"/>
      <c r="JV19" s="194"/>
      <c r="JW19" s="194"/>
      <c r="JX19" s="194"/>
      <c r="JY19" s="194"/>
      <c r="JZ19" s="194"/>
      <c r="KA19" s="194"/>
      <c r="KB19" s="194"/>
      <c r="KC19" s="194"/>
      <c r="KD19" s="194"/>
      <c r="KE19" s="194"/>
      <c r="KF19" s="194"/>
      <c r="KG19" s="194"/>
      <c r="KH19" s="194"/>
      <c r="KI19" s="194"/>
      <c r="KJ19" s="194"/>
      <c r="KK19" s="194"/>
      <c r="KL19" s="194"/>
      <c r="KM19" s="194"/>
      <c r="KN19" s="194"/>
      <c r="KO19" s="194"/>
      <c r="KP19" s="194"/>
      <c r="KQ19" s="194"/>
      <c r="KR19" s="194"/>
      <c r="KS19" s="194"/>
      <c r="KT19" s="194"/>
      <c r="KU19" s="194"/>
      <c r="KV19" s="194"/>
      <c r="KW19" s="194"/>
      <c r="KX19" s="194"/>
      <c r="KY19" s="194"/>
      <c r="KZ19" s="194"/>
      <c r="LA19" s="194"/>
      <c r="LB19" s="194"/>
      <c r="LC19" s="194"/>
      <c r="LD19" s="194"/>
      <c r="LE19" s="194"/>
      <c r="LF19" s="194"/>
      <c r="LG19" s="194"/>
      <c r="LH19" s="194"/>
      <c r="LI19" s="194"/>
      <c r="LJ19" s="194"/>
      <c r="LK19" s="194"/>
      <c r="LL19" s="194"/>
      <c r="LM19" s="194"/>
      <c r="LN19" s="194"/>
      <c r="LO19" s="194"/>
      <c r="LP19" s="194"/>
      <c r="LQ19" s="194"/>
      <c r="LR19" s="194"/>
      <c r="LS19" s="194"/>
      <c r="LT19" s="194"/>
      <c r="LU19" s="194"/>
      <c r="LV19" s="194"/>
      <c r="LW19" s="194"/>
      <c r="LX19" s="194"/>
      <c r="LY19" s="194"/>
      <c r="LZ19" s="194"/>
      <c r="MA19" s="194"/>
      <c r="MB19" s="194"/>
      <c r="MC19" s="194"/>
      <c r="MD19" s="194"/>
      <c r="ME19" s="194"/>
      <c r="MF19" s="194"/>
      <c r="MG19" s="194"/>
      <c r="MH19" s="194"/>
      <c r="MI19" s="194"/>
      <c r="MJ19" s="194"/>
      <c r="MK19" s="194"/>
      <c r="ML19" s="194"/>
      <c r="MM19" s="194"/>
      <c r="MN19" s="194"/>
      <c r="MO19" s="194"/>
      <c r="MP19" s="194"/>
      <c r="MQ19" s="194"/>
      <c r="MR19" s="194"/>
      <c r="MS19" s="194"/>
      <c r="MT19" s="194"/>
      <c r="MU19" s="194"/>
      <c r="MV19" s="194"/>
      <c r="MW19" s="194"/>
      <c r="MX19" s="194"/>
      <c r="MY19" s="194"/>
      <c r="MZ19" s="194"/>
      <c r="NA19" s="194"/>
      <c r="NB19" s="194"/>
      <c r="NC19" s="194"/>
      <c r="ND19" s="194"/>
      <c r="NE19" s="194"/>
      <c r="NF19" s="194"/>
      <c r="NG19" s="194"/>
      <c r="NH19" s="194"/>
      <c r="NI19" s="194"/>
      <c r="NJ19" s="194"/>
      <c r="NK19" s="194"/>
      <c r="NL19" s="194"/>
      <c r="NM19" s="194"/>
      <c r="NN19" s="194"/>
      <c r="NO19" s="194"/>
      <c r="NP19" s="194"/>
      <c r="NQ19" s="194"/>
      <c r="NR19" s="194"/>
      <c r="NS19" s="194"/>
      <c r="NT19" s="194"/>
      <c r="NU19" s="194"/>
      <c r="NV19" s="194"/>
      <c r="NW19" s="194"/>
      <c r="NX19" s="194"/>
      <c r="NY19" s="194"/>
      <c r="NZ19" s="194"/>
      <c r="OA19" s="194"/>
      <c r="OB19" s="194"/>
      <c r="OC19" s="194"/>
      <c r="OD19" s="194"/>
      <c r="OE19" s="194"/>
      <c r="OF19" s="194"/>
      <c r="OG19" s="194"/>
      <c r="OH19" s="194"/>
      <c r="OI19" s="194"/>
      <c r="OJ19" s="194"/>
      <c r="OK19" s="194"/>
      <c r="OL19" s="194"/>
      <c r="OM19" s="194"/>
      <c r="ON19" s="194"/>
      <c r="OO19" s="194"/>
      <c r="OP19" s="194"/>
      <c r="OQ19" s="194"/>
      <c r="OR19" s="194"/>
      <c r="OS19" s="194"/>
      <c r="OT19" s="194"/>
      <c r="OU19" s="194"/>
      <c r="OV19" s="194"/>
      <c r="OW19" s="194"/>
      <c r="OX19" s="194"/>
      <c r="OY19" s="194"/>
      <c r="OZ19" s="194"/>
      <c r="PA19" s="194"/>
      <c r="PB19" s="194"/>
      <c r="PC19" s="194"/>
      <c r="PD19" s="194"/>
      <c r="PE19" s="194"/>
      <c r="PF19" s="194"/>
      <c r="PG19" s="194"/>
      <c r="PH19" s="194"/>
      <c r="PI19" s="194"/>
      <c r="PJ19" s="194"/>
      <c r="PK19" s="194"/>
      <c r="PL19" s="194"/>
      <c r="PM19" s="194"/>
      <c r="PN19" s="194"/>
      <c r="PO19" s="194"/>
      <c r="PP19" s="194"/>
      <c r="PQ19" s="194"/>
      <c r="PR19" s="194"/>
      <c r="PS19" s="194"/>
      <c r="PT19" s="194"/>
      <c r="PU19" s="194"/>
      <c r="PV19" s="194"/>
      <c r="PW19" s="194"/>
      <c r="PX19" s="194"/>
      <c r="PY19" s="194"/>
      <c r="PZ19" s="194"/>
      <c r="QA19" s="194"/>
      <c r="QB19" s="194"/>
      <c r="QC19" s="194"/>
      <c r="QD19" s="194"/>
      <c r="QE19" s="194"/>
      <c r="QF19" s="194"/>
      <c r="QG19" s="194"/>
      <c r="QH19" s="194"/>
      <c r="QI19" s="194"/>
      <c r="QJ19" s="194"/>
      <c r="QK19" s="194"/>
      <c r="QL19" s="194"/>
      <c r="QM19" s="194"/>
      <c r="QN19" s="194"/>
      <c r="QO19" s="194"/>
      <c r="QP19" s="194"/>
      <c r="QQ19" s="194"/>
      <c r="QR19" s="194"/>
      <c r="QS19" s="194"/>
      <c r="QT19" s="194"/>
      <c r="QU19" s="194"/>
      <c r="QV19" s="194"/>
      <c r="QW19" s="194"/>
      <c r="QX19" s="194"/>
      <c r="QY19" s="194"/>
      <c r="QZ19" s="194"/>
      <c r="RA19" s="194"/>
      <c r="RB19" s="194"/>
      <c r="RC19" s="194"/>
      <c r="RD19" s="194"/>
      <c r="RE19" s="194"/>
      <c r="RF19" s="194"/>
      <c r="RG19" s="194"/>
      <c r="RH19" s="194"/>
      <c r="RI19" s="194"/>
      <c r="RJ19" s="194"/>
      <c r="RK19" s="194"/>
      <c r="RL19" s="194"/>
      <c r="RM19" s="194"/>
      <c r="RN19" s="194"/>
      <c r="RO19" s="194"/>
      <c r="RP19" s="194"/>
      <c r="RQ19" s="194"/>
      <c r="RR19" s="194"/>
      <c r="RS19" s="194"/>
      <c r="RT19" s="194"/>
      <c r="RU19" s="194"/>
      <c r="RV19" s="194"/>
      <c r="RW19" s="194"/>
      <c r="RX19" s="194"/>
      <c r="RY19" s="194"/>
      <c r="RZ19" s="194"/>
      <c r="SA19" s="194"/>
      <c r="SB19" s="194"/>
      <c r="SC19" s="194"/>
      <c r="SD19" s="194"/>
      <c r="SE19" s="194"/>
      <c r="SF19" s="194"/>
      <c r="SG19" s="194"/>
      <c r="SH19" s="194"/>
      <c r="SI19" s="194"/>
      <c r="SJ19" s="194"/>
      <c r="SK19" s="194"/>
      <c r="SL19" s="194"/>
      <c r="SM19" s="194"/>
      <c r="SN19" s="194"/>
      <c r="SO19" s="194"/>
      <c r="SP19" s="194"/>
      <c r="SQ19" s="194"/>
      <c r="SR19" s="194"/>
      <c r="SS19" s="194"/>
      <c r="ST19" s="194"/>
      <c r="SU19" s="194"/>
      <c r="SV19" s="194"/>
      <c r="SW19" s="194"/>
      <c r="SX19" s="194"/>
      <c r="SY19" s="194"/>
      <c r="SZ19" s="194"/>
      <c r="TA19" s="194"/>
      <c r="TB19" s="194"/>
      <c r="TC19" s="194"/>
      <c r="TD19" s="194"/>
      <c r="TE19" s="194"/>
      <c r="TF19" s="194"/>
      <c r="TG19" s="194"/>
      <c r="TH19" s="194"/>
      <c r="TI19" s="194"/>
      <c r="TJ19" s="194"/>
      <c r="TK19" s="194"/>
      <c r="TL19" s="194"/>
      <c r="TM19" s="194"/>
      <c r="TN19" s="194"/>
      <c r="TO19" s="194"/>
      <c r="TP19" s="194"/>
      <c r="TQ19" s="194"/>
      <c r="TR19" s="194"/>
      <c r="TS19" s="194"/>
      <c r="TT19" s="194"/>
      <c r="TU19" s="194"/>
      <c r="TV19" s="194"/>
      <c r="TW19" s="194"/>
      <c r="TX19" s="194"/>
      <c r="TY19" s="194"/>
      <c r="TZ19" s="194"/>
      <c r="UA19" s="194"/>
      <c r="UB19" s="194"/>
      <c r="UC19" s="194"/>
      <c r="UD19" s="194"/>
      <c r="UE19" s="194"/>
      <c r="UF19" s="194"/>
      <c r="UG19" s="194"/>
      <c r="UH19" s="194"/>
      <c r="UI19" s="194"/>
      <c r="UJ19" s="194"/>
      <c r="UK19" s="194"/>
      <c r="UL19" s="194"/>
      <c r="UM19" s="194"/>
      <c r="UN19" s="194"/>
      <c r="UO19" s="194"/>
      <c r="UP19" s="194"/>
      <c r="UQ19" s="194"/>
      <c r="UR19" s="194"/>
      <c r="US19" s="194"/>
      <c r="UT19" s="194"/>
      <c r="UU19" s="194"/>
      <c r="UV19" s="194"/>
      <c r="UW19" s="194"/>
      <c r="UX19" s="194"/>
      <c r="UY19" s="194"/>
      <c r="UZ19" s="194"/>
      <c r="VA19" s="194"/>
      <c r="VB19" s="194"/>
      <c r="VC19" s="194"/>
      <c r="VD19" s="194"/>
      <c r="VE19" s="194"/>
      <c r="VF19" s="194"/>
      <c r="VG19" s="194"/>
      <c r="VH19" s="194"/>
      <c r="VI19" s="194"/>
      <c r="VJ19" s="194"/>
      <c r="VK19" s="194"/>
      <c r="VL19" s="194"/>
      <c r="VM19" s="194"/>
      <c r="VN19" s="194"/>
      <c r="VO19" s="194"/>
      <c r="VP19" s="194"/>
      <c r="VQ19" s="194"/>
      <c r="VR19" s="194"/>
      <c r="VS19" s="194"/>
      <c r="VT19" s="194"/>
      <c r="VU19" s="194"/>
      <c r="VV19" s="194"/>
      <c r="VW19" s="194"/>
      <c r="VX19" s="194"/>
      <c r="VY19" s="194"/>
      <c r="VZ19" s="194"/>
      <c r="WA19" s="194"/>
      <c r="WB19" s="194"/>
      <c r="WC19" s="194"/>
      <c r="WD19" s="194"/>
      <c r="WE19" s="194"/>
      <c r="WF19" s="194"/>
      <c r="WG19" s="194"/>
      <c r="WH19" s="194"/>
      <c r="WI19" s="194"/>
      <c r="WJ19" s="194"/>
      <c r="WK19" s="194"/>
      <c r="WL19" s="194"/>
      <c r="WM19" s="194"/>
      <c r="WN19" s="194"/>
      <c r="WO19" s="194"/>
      <c r="WP19" s="194"/>
      <c r="WQ19" s="194"/>
      <c r="WR19" s="194"/>
      <c r="WS19" s="194"/>
      <c r="WT19" s="194"/>
      <c r="WU19" s="194"/>
      <c r="WV19" s="194"/>
      <c r="WW19" s="194"/>
      <c r="WX19" s="194"/>
      <c r="WY19" s="194"/>
      <c r="WZ19" s="194"/>
      <c r="XA19" s="194"/>
      <c r="XB19" s="194"/>
      <c r="XC19" s="194"/>
      <c r="XD19" s="194"/>
      <c r="XE19" s="194"/>
      <c r="XF19" s="194"/>
      <c r="XG19" s="194"/>
      <c r="XH19" s="194"/>
      <c r="XI19" s="194"/>
      <c r="XJ19" s="194"/>
      <c r="XK19" s="194"/>
      <c r="XL19" s="194"/>
      <c r="XM19" s="194"/>
      <c r="XN19" s="194"/>
      <c r="XO19" s="194"/>
      <c r="XP19" s="194"/>
      <c r="XQ19" s="194"/>
      <c r="XR19" s="194"/>
      <c r="XS19" s="194"/>
      <c r="XT19" s="194"/>
      <c r="XU19" s="194"/>
      <c r="XV19" s="194"/>
      <c r="XW19" s="194"/>
      <c r="XX19" s="194"/>
      <c r="XY19" s="194"/>
      <c r="XZ19" s="194"/>
      <c r="YA19" s="194"/>
      <c r="YB19" s="194"/>
      <c r="YC19" s="194"/>
      <c r="YD19" s="194"/>
      <c r="YE19" s="194"/>
      <c r="YF19" s="194"/>
      <c r="YG19" s="194"/>
      <c r="YH19" s="194"/>
      <c r="YI19" s="194"/>
      <c r="YJ19" s="194"/>
      <c r="YK19" s="194"/>
      <c r="YL19" s="194"/>
      <c r="YM19" s="194"/>
      <c r="YN19" s="194"/>
      <c r="YO19" s="194"/>
      <c r="YP19" s="194"/>
      <c r="YQ19" s="194"/>
      <c r="YR19" s="194"/>
      <c r="YS19" s="194"/>
      <c r="YT19" s="194"/>
      <c r="YU19" s="194"/>
      <c r="YV19" s="194"/>
      <c r="YW19" s="194"/>
      <c r="YX19" s="194"/>
      <c r="YY19" s="194"/>
      <c r="YZ19" s="194"/>
      <c r="ZA19" s="194"/>
      <c r="ZB19" s="194"/>
      <c r="ZC19" s="194"/>
      <c r="ZD19" s="194"/>
      <c r="ZE19" s="194"/>
      <c r="ZF19" s="194"/>
      <c r="ZG19" s="194"/>
      <c r="ZH19" s="194"/>
      <c r="ZI19" s="194"/>
      <c r="ZJ19" s="194"/>
      <c r="ZK19" s="194"/>
      <c r="ZL19" s="194"/>
      <c r="ZM19" s="194"/>
      <c r="ZN19" s="194"/>
      <c r="ZO19" s="194"/>
      <c r="ZP19" s="194"/>
      <c r="ZQ19" s="194"/>
      <c r="ZR19" s="194"/>
      <c r="ZS19" s="194"/>
      <c r="ZT19" s="194"/>
      <c r="ZU19" s="194"/>
      <c r="ZV19" s="194"/>
      <c r="ZW19" s="194"/>
      <c r="ZX19" s="194"/>
      <c r="ZY19" s="194"/>
      <c r="ZZ19" s="194"/>
      <c r="AAA19" s="194"/>
      <c r="AAB19" s="194"/>
      <c r="AAC19" s="194"/>
      <c r="AAD19" s="194"/>
      <c r="AAE19" s="194"/>
      <c r="AAF19" s="194"/>
      <c r="AAG19" s="194"/>
      <c r="AAH19" s="194"/>
      <c r="AAI19" s="194"/>
      <c r="AAJ19" s="194"/>
      <c r="AAK19" s="194"/>
      <c r="AAL19" s="194"/>
      <c r="AAM19" s="194"/>
      <c r="AAN19" s="194"/>
      <c r="AAO19" s="194"/>
      <c r="AAP19" s="194"/>
      <c r="AAQ19" s="194"/>
      <c r="AAR19" s="194"/>
      <c r="AAS19" s="194"/>
      <c r="AAT19" s="194"/>
      <c r="AAU19" s="194"/>
      <c r="AAV19" s="194"/>
      <c r="AAW19" s="194"/>
      <c r="AAX19" s="194"/>
      <c r="AAY19" s="194"/>
      <c r="AAZ19" s="194"/>
      <c r="ABA19" s="194"/>
      <c r="ABB19" s="194"/>
      <c r="ABC19" s="194"/>
      <c r="ABD19" s="194"/>
      <c r="ABE19" s="194"/>
      <c r="ABF19" s="194"/>
      <c r="ABG19" s="194"/>
      <c r="ABH19" s="194"/>
      <c r="ABI19" s="194"/>
      <c r="ABJ19" s="194"/>
      <c r="ABK19" s="194"/>
      <c r="ABL19" s="194"/>
      <c r="ABM19" s="194"/>
      <c r="ABN19" s="194"/>
      <c r="ABO19" s="194"/>
      <c r="ABP19" s="194"/>
      <c r="ABQ19" s="194"/>
      <c r="ABR19" s="194"/>
      <c r="ABS19" s="194"/>
      <c r="ABT19" s="194"/>
      <c r="ABU19" s="194"/>
      <c r="ABV19" s="194"/>
      <c r="ABW19" s="194"/>
      <c r="ABX19" s="194"/>
      <c r="ABY19" s="194"/>
      <c r="ABZ19" s="194"/>
      <c r="ACA19" s="194"/>
      <c r="ACB19" s="194"/>
      <c r="ACC19" s="194"/>
      <c r="ACD19" s="194"/>
      <c r="ACE19" s="194"/>
      <c r="ACF19" s="194"/>
      <c r="ACG19" s="194"/>
      <c r="ACH19" s="194"/>
      <c r="ACI19" s="194"/>
      <c r="ACJ19" s="194"/>
      <c r="ACK19" s="194"/>
      <c r="ACL19" s="194"/>
      <c r="ACM19" s="194"/>
      <c r="ACN19" s="194"/>
      <c r="ACO19" s="194"/>
      <c r="ACP19" s="194"/>
      <c r="ACQ19" s="194"/>
      <c r="ACR19" s="194"/>
      <c r="ACS19" s="194"/>
      <c r="ACT19" s="194"/>
      <c r="ACU19" s="194"/>
      <c r="ACV19" s="194"/>
      <c r="ACW19" s="194"/>
      <c r="ACX19" s="194"/>
      <c r="ACY19" s="194"/>
      <c r="ACZ19" s="194"/>
      <c r="ADA19" s="194"/>
      <c r="ADB19" s="194"/>
      <c r="ADC19" s="194"/>
      <c r="ADD19" s="194"/>
      <c r="ADE19" s="194"/>
      <c r="ADF19" s="194"/>
      <c r="ADG19" s="194"/>
      <c r="ADH19" s="194"/>
      <c r="ADI19" s="194"/>
      <c r="ADJ19" s="194"/>
      <c r="ADK19" s="194"/>
      <c r="ADL19" s="194"/>
      <c r="ADM19" s="194"/>
      <c r="ADN19" s="194"/>
      <c r="ADO19" s="194"/>
      <c r="ADP19" s="194"/>
      <c r="ADQ19" s="194"/>
      <c r="ADR19" s="194"/>
      <c r="ADS19" s="194"/>
      <c r="ADT19" s="194"/>
      <c r="ADU19" s="194"/>
      <c r="ADV19" s="194"/>
      <c r="ADW19" s="194"/>
      <c r="ADX19" s="194"/>
      <c r="ADY19" s="194"/>
      <c r="ADZ19" s="194"/>
      <c r="AEA19" s="194"/>
      <c r="AEB19" s="194"/>
      <c r="AEC19" s="194"/>
      <c r="AED19" s="194"/>
      <c r="AEE19" s="194"/>
      <c r="AEF19" s="194"/>
      <c r="AEG19" s="194"/>
      <c r="AEH19" s="194"/>
      <c r="AEI19" s="194"/>
      <c r="AEJ19" s="194"/>
      <c r="AEK19" s="194"/>
      <c r="AEL19" s="194"/>
      <c r="AEM19" s="194"/>
      <c r="AEN19" s="194"/>
      <c r="AEO19" s="194"/>
      <c r="AEP19" s="194"/>
      <c r="AEQ19" s="194"/>
      <c r="AER19" s="194"/>
      <c r="AES19" s="194"/>
      <c r="AET19" s="194"/>
      <c r="AEU19" s="194"/>
      <c r="AEV19" s="194"/>
      <c r="AEW19" s="194"/>
      <c r="AEX19" s="194"/>
      <c r="AEY19" s="194"/>
      <c r="AEZ19" s="194"/>
      <c r="AFA19" s="194"/>
      <c r="AFB19" s="194"/>
      <c r="AFC19" s="194"/>
      <c r="AFD19" s="194"/>
      <c r="AFE19" s="194"/>
      <c r="AFF19" s="194"/>
      <c r="AFG19" s="194"/>
      <c r="AFH19" s="194"/>
      <c r="AFI19" s="194"/>
      <c r="AFJ19" s="194"/>
      <c r="AFK19" s="194"/>
      <c r="AFL19" s="194"/>
      <c r="AFM19" s="194"/>
      <c r="AFN19" s="194"/>
      <c r="AFO19" s="194"/>
      <c r="AFP19" s="194"/>
      <c r="AFQ19" s="194"/>
      <c r="AFR19" s="194"/>
      <c r="AFS19" s="194"/>
      <c r="AFT19" s="194"/>
      <c r="AFU19" s="194"/>
      <c r="AFV19" s="194"/>
      <c r="AFW19" s="194"/>
      <c r="AFX19" s="194"/>
      <c r="AFY19" s="194"/>
      <c r="AFZ19" s="194"/>
      <c r="AGA19" s="194"/>
      <c r="AGB19" s="194"/>
      <c r="AGC19" s="194"/>
      <c r="AGD19" s="194"/>
      <c r="AGE19" s="194"/>
      <c r="AGF19" s="194"/>
      <c r="AGG19" s="194"/>
      <c r="AGH19" s="194"/>
      <c r="AGI19" s="194"/>
      <c r="AGJ19" s="194"/>
      <c r="AGK19" s="194"/>
      <c r="AGL19" s="194"/>
      <c r="AGM19" s="194"/>
      <c r="AGN19" s="194"/>
      <c r="AGO19" s="194"/>
      <c r="AGP19" s="194"/>
      <c r="AGQ19" s="194"/>
      <c r="AGR19" s="194"/>
      <c r="AGS19" s="194"/>
      <c r="AGT19" s="194"/>
      <c r="AGU19" s="194"/>
      <c r="AGV19" s="194"/>
      <c r="AGW19" s="194"/>
      <c r="AGX19" s="194"/>
      <c r="AGY19" s="194"/>
      <c r="AGZ19" s="194"/>
      <c r="AHA19" s="194"/>
      <c r="AHB19" s="194"/>
      <c r="AHC19" s="194"/>
      <c r="AHD19" s="194"/>
      <c r="AHE19" s="194"/>
      <c r="AHF19" s="194"/>
      <c r="AHG19" s="194"/>
      <c r="AHH19" s="194"/>
      <c r="AHI19" s="194"/>
      <c r="AHJ19" s="194"/>
      <c r="AHK19" s="194"/>
      <c r="AHL19" s="194"/>
      <c r="AHM19" s="194"/>
      <c r="AHN19" s="194"/>
      <c r="AHO19" s="194"/>
      <c r="AHP19" s="194"/>
      <c r="AHQ19" s="194"/>
      <c r="AHR19" s="194"/>
      <c r="AHS19" s="194"/>
      <c r="AHT19" s="194"/>
      <c r="AHU19" s="194"/>
      <c r="AHV19" s="194"/>
      <c r="AHW19" s="194"/>
      <c r="AHX19" s="194"/>
      <c r="AHY19" s="194"/>
      <c r="AHZ19" s="194"/>
      <c r="AIA19" s="194"/>
      <c r="AIB19" s="194"/>
      <c r="AIC19" s="194"/>
      <c r="AID19" s="194"/>
      <c r="AIE19" s="194"/>
      <c r="AIF19" s="194"/>
      <c r="AIG19" s="194"/>
      <c r="AIH19" s="194"/>
      <c r="AII19" s="194"/>
      <c r="AIJ19" s="194"/>
      <c r="AIK19" s="194"/>
      <c r="AIL19" s="194"/>
      <c r="AIM19" s="194"/>
      <c r="AIN19" s="194"/>
      <c r="AIO19" s="194"/>
      <c r="AIP19" s="194"/>
      <c r="AIQ19" s="194"/>
      <c r="AIR19" s="194"/>
      <c r="AIS19" s="194"/>
      <c r="AIT19" s="194"/>
      <c r="AIU19" s="194"/>
      <c r="AIV19" s="194"/>
      <c r="AIW19" s="194"/>
      <c r="AIX19" s="194"/>
      <c r="AIY19" s="194"/>
      <c r="AIZ19" s="194"/>
      <c r="AJA19" s="194"/>
      <c r="AJB19" s="194"/>
      <c r="AJC19" s="194"/>
      <c r="AJD19" s="194"/>
      <c r="AJE19" s="194"/>
      <c r="AJF19" s="194"/>
      <c r="AJG19" s="194"/>
      <c r="AJH19" s="194"/>
      <c r="AJI19" s="194"/>
      <c r="AJJ19" s="194"/>
      <c r="AJK19" s="194"/>
      <c r="AJL19" s="194"/>
      <c r="AJM19" s="194"/>
      <c r="AJN19" s="194"/>
      <c r="AJO19" s="194"/>
      <c r="AJP19" s="194"/>
      <c r="AJQ19" s="194"/>
      <c r="AJR19" s="194"/>
      <c r="AJS19" s="194"/>
      <c r="AJT19" s="194"/>
      <c r="AJU19" s="194"/>
      <c r="AJV19" s="194"/>
      <c r="AJW19" s="194"/>
      <c r="AJX19" s="194"/>
      <c r="AJY19" s="194"/>
      <c r="AJZ19" s="194"/>
      <c r="AKA19" s="194"/>
      <c r="AKB19" s="194"/>
      <c r="AKC19" s="194"/>
      <c r="AKD19" s="194"/>
      <c r="AKE19" s="194"/>
      <c r="AKF19" s="194"/>
      <c r="AKG19" s="194"/>
      <c r="AKH19" s="194"/>
      <c r="AKI19" s="194"/>
      <c r="AKJ19" s="194"/>
      <c r="AKK19" s="194"/>
      <c r="AKL19" s="194"/>
      <c r="AKM19" s="194"/>
      <c r="AKN19" s="194"/>
      <c r="AKO19" s="194"/>
      <c r="AKP19" s="194"/>
      <c r="AKQ19" s="194"/>
      <c r="AKR19" s="194"/>
      <c r="AKS19" s="194"/>
      <c r="AKT19" s="194"/>
      <c r="AKU19" s="194"/>
      <c r="AKV19" s="194"/>
      <c r="AKW19" s="194"/>
      <c r="AKX19" s="194"/>
      <c r="AKY19" s="194"/>
      <c r="AKZ19" s="194"/>
      <c r="ALA19" s="194"/>
      <c r="ALB19" s="194"/>
      <c r="ALC19" s="194"/>
      <c r="ALD19" s="194"/>
      <c r="ALE19" s="194"/>
      <c r="ALF19" s="194"/>
      <c r="ALG19" s="194"/>
      <c r="ALH19" s="194"/>
      <c r="ALI19" s="194"/>
      <c r="ALJ19" s="194"/>
      <c r="ALK19" s="194"/>
      <c r="ALL19" s="194"/>
      <c r="ALM19" s="194"/>
      <c r="ALN19" s="194"/>
      <c r="ALO19" s="194"/>
      <c r="ALP19" s="194"/>
      <c r="ALQ19" s="194"/>
      <c r="ALR19" s="194"/>
      <c r="ALS19" s="194"/>
      <c r="ALT19" s="194"/>
      <c r="ALU19" s="194"/>
      <c r="ALV19" s="194"/>
      <c r="ALW19" s="194"/>
      <c r="ALX19" s="194"/>
      <c r="ALY19" s="194"/>
      <c r="ALZ19" s="194"/>
      <c r="AMA19" s="194"/>
      <c r="AMB19" s="194"/>
      <c r="AMC19" s="194"/>
      <c r="AMD19" s="194"/>
      <c r="AME19" s="194"/>
      <c r="AMF19" s="194"/>
      <c r="AMG19" s="194"/>
      <c r="AMH19" s="194"/>
      <c r="AMI19" s="194"/>
      <c r="AMJ19" s="194"/>
    </row>
    <row r="20" spans="1:1024" s="198" customFormat="1" ht="19.7" customHeight="1">
      <c r="A20" s="194"/>
      <c r="B20" s="195"/>
      <c r="C20" s="221" t="s">
        <v>383</v>
      </c>
      <c r="D20" s="240" t="s">
        <v>384</v>
      </c>
      <c r="E20" s="240"/>
      <c r="F20" s="240"/>
      <c r="G20" s="240"/>
      <c r="H20" s="240"/>
      <c r="I20" s="218"/>
      <c r="J20" s="195"/>
      <c r="K20" s="195"/>
      <c r="L20" s="197"/>
      <c r="M20" s="195"/>
      <c r="IY20" s="194"/>
      <c r="IZ20" s="194"/>
      <c r="JA20" s="194"/>
      <c r="JB20" s="194"/>
      <c r="JC20" s="194"/>
      <c r="JD20" s="194"/>
      <c r="JE20" s="194"/>
      <c r="JF20" s="194"/>
      <c r="JG20" s="194"/>
      <c r="JH20" s="194"/>
      <c r="JI20" s="194"/>
      <c r="JJ20" s="194"/>
      <c r="JK20" s="194"/>
      <c r="JL20" s="194"/>
      <c r="JM20" s="194"/>
      <c r="JN20" s="194"/>
      <c r="JO20" s="194"/>
      <c r="JP20" s="194"/>
      <c r="JQ20" s="194"/>
      <c r="JR20" s="194"/>
      <c r="JS20" s="194"/>
      <c r="JT20" s="194"/>
      <c r="JU20" s="194"/>
      <c r="JV20" s="194"/>
      <c r="JW20" s="194"/>
      <c r="JX20" s="194"/>
      <c r="JY20" s="194"/>
      <c r="JZ20" s="194"/>
      <c r="KA20" s="194"/>
      <c r="KB20" s="194"/>
      <c r="KC20" s="194"/>
      <c r="KD20" s="194"/>
      <c r="KE20" s="194"/>
      <c r="KF20" s="194"/>
      <c r="KG20" s="194"/>
      <c r="KH20" s="194"/>
      <c r="KI20" s="194"/>
      <c r="KJ20" s="194"/>
      <c r="KK20" s="194"/>
      <c r="KL20" s="194"/>
      <c r="KM20" s="194"/>
      <c r="KN20" s="194"/>
      <c r="KO20" s="194"/>
      <c r="KP20" s="194"/>
      <c r="KQ20" s="194"/>
      <c r="KR20" s="194"/>
      <c r="KS20" s="194"/>
      <c r="KT20" s="194"/>
      <c r="KU20" s="194"/>
      <c r="KV20" s="194"/>
      <c r="KW20" s="194"/>
      <c r="KX20" s="194"/>
      <c r="KY20" s="194"/>
      <c r="KZ20" s="194"/>
      <c r="LA20" s="194"/>
      <c r="LB20" s="194"/>
      <c r="LC20" s="194"/>
      <c r="LD20" s="194"/>
      <c r="LE20" s="194"/>
      <c r="LF20" s="194"/>
      <c r="LG20" s="194"/>
      <c r="LH20" s="194"/>
      <c r="LI20" s="194"/>
      <c r="LJ20" s="194"/>
      <c r="LK20" s="194"/>
      <c r="LL20" s="194"/>
      <c r="LM20" s="194"/>
      <c r="LN20" s="194"/>
      <c r="LO20" s="194"/>
      <c r="LP20" s="194"/>
      <c r="LQ20" s="194"/>
      <c r="LR20" s="194"/>
      <c r="LS20" s="194"/>
      <c r="LT20" s="194"/>
      <c r="LU20" s="194"/>
      <c r="LV20" s="194"/>
      <c r="LW20" s="194"/>
      <c r="LX20" s="194"/>
      <c r="LY20" s="194"/>
      <c r="LZ20" s="194"/>
      <c r="MA20" s="194"/>
      <c r="MB20" s="194"/>
      <c r="MC20" s="194"/>
      <c r="MD20" s="194"/>
      <c r="ME20" s="194"/>
      <c r="MF20" s="194"/>
      <c r="MG20" s="194"/>
      <c r="MH20" s="194"/>
      <c r="MI20" s="194"/>
      <c r="MJ20" s="194"/>
      <c r="MK20" s="194"/>
      <c r="ML20" s="194"/>
      <c r="MM20" s="194"/>
      <c r="MN20" s="194"/>
      <c r="MO20" s="194"/>
      <c r="MP20" s="194"/>
      <c r="MQ20" s="194"/>
      <c r="MR20" s="194"/>
      <c r="MS20" s="194"/>
      <c r="MT20" s="194"/>
      <c r="MU20" s="194"/>
      <c r="MV20" s="194"/>
      <c r="MW20" s="194"/>
      <c r="MX20" s="194"/>
      <c r="MY20" s="194"/>
      <c r="MZ20" s="194"/>
      <c r="NA20" s="194"/>
      <c r="NB20" s="194"/>
      <c r="NC20" s="194"/>
      <c r="ND20" s="194"/>
      <c r="NE20" s="194"/>
      <c r="NF20" s="194"/>
      <c r="NG20" s="194"/>
      <c r="NH20" s="194"/>
      <c r="NI20" s="194"/>
      <c r="NJ20" s="194"/>
      <c r="NK20" s="194"/>
      <c r="NL20" s="194"/>
      <c r="NM20" s="194"/>
      <c r="NN20" s="194"/>
      <c r="NO20" s="194"/>
      <c r="NP20" s="194"/>
      <c r="NQ20" s="194"/>
      <c r="NR20" s="194"/>
      <c r="NS20" s="194"/>
      <c r="NT20" s="194"/>
      <c r="NU20" s="194"/>
      <c r="NV20" s="194"/>
      <c r="NW20" s="194"/>
      <c r="NX20" s="194"/>
      <c r="NY20" s="194"/>
      <c r="NZ20" s="194"/>
      <c r="OA20" s="194"/>
      <c r="OB20" s="194"/>
      <c r="OC20" s="194"/>
      <c r="OD20" s="194"/>
      <c r="OE20" s="194"/>
      <c r="OF20" s="194"/>
      <c r="OG20" s="194"/>
      <c r="OH20" s="194"/>
      <c r="OI20" s="194"/>
      <c r="OJ20" s="194"/>
      <c r="OK20" s="194"/>
      <c r="OL20" s="194"/>
      <c r="OM20" s="194"/>
      <c r="ON20" s="194"/>
      <c r="OO20" s="194"/>
      <c r="OP20" s="194"/>
      <c r="OQ20" s="194"/>
      <c r="OR20" s="194"/>
      <c r="OS20" s="194"/>
      <c r="OT20" s="194"/>
      <c r="OU20" s="194"/>
      <c r="OV20" s="194"/>
      <c r="OW20" s="194"/>
      <c r="OX20" s="194"/>
      <c r="OY20" s="194"/>
      <c r="OZ20" s="194"/>
      <c r="PA20" s="194"/>
      <c r="PB20" s="194"/>
      <c r="PC20" s="194"/>
      <c r="PD20" s="194"/>
      <c r="PE20" s="194"/>
      <c r="PF20" s="194"/>
      <c r="PG20" s="194"/>
      <c r="PH20" s="194"/>
      <c r="PI20" s="194"/>
      <c r="PJ20" s="194"/>
      <c r="PK20" s="194"/>
      <c r="PL20" s="194"/>
      <c r="PM20" s="194"/>
      <c r="PN20" s="194"/>
      <c r="PO20" s="194"/>
      <c r="PP20" s="194"/>
      <c r="PQ20" s="194"/>
      <c r="PR20" s="194"/>
      <c r="PS20" s="194"/>
      <c r="PT20" s="194"/>
      <c r="PU20" s="194"/>
      <c r="PV20" s="194"/>
      <c r="PW20" s="194"/>
      <c r="PX20" s="194"/>
      <c r="PY20" s="194"/>
      <c r="PZ20" s="194"/>
      <c r="QA20" s="194"/>
      <c r="QB20" s="194"/>
      <c r="QC20" s="194"/>
      <c r="QD20" s="194"/>
      <c r="QE20" s="194"/>
      <c r="QF20" s="194"/>
      <c r="QG20" s="194"/>
      <c r="QH20" s="194"/>
      <c r="QI20" s="194"/>
      <c r="QJ20" s="194"/>
      <c r="QK20" s="194"/>
      <c r="QL20" s="194"/>
      <c r="QM20" s="194"/>
      <c r="QN20" s="194"/>
      <c r="QO20" s="194"/>
      <c r="QP20" s="194"/>
      <c r="QQ20" s="194"/>
      <c r="QR20" s="194"/>
      <c r="QS20" s="194"/>
      <c r="QT20" s="194"/>
      <c r="QU20" s="194"/>
      <c r="QV20" s="194"/>
      <c r="QW20" s="194"/>
      <c r="QX20" s="194"/>
      <c r="QY20" s="194"/>
      <c r="QZ20" s="194"/>
      <c r="RA20" s="194"/>
      <c r="RB20" s="194"/>
      <c r="RC20" s="194"/>
      <c r="RD20" s="194"/>
      <c r="RE20" s="194"/>
      <c r="RF20" s="194"/>
      <c r="RG20" s="194"/>
      <c r="RH20" s="194"/>
      <c r="RI20" s="194"/>
      <c r="RJ20" s="194"/>
      <c r="RK20" s="194"/>
      <c r="RL20" s="194"/>
      <c r="RM20" s="194"/>
      <c r="RN20" s="194"/>
      <c r="RO20" s="194"/>
      <c r="RP20" s="194"/>
      <c r="RQ20" s="194"/>
      <c r="RR20" s="194"/>
      <c r="RS20" s="194"/>
      <c r="RT20" s="194"/>
      <c r="RU20" s="194"/>
      <c r="RV20" s="194"/>
      <c r="RW20" s="194"/>
      <c r="RX20" s="194"/>
      <c r="RY20" s="194"/>
      <c r="RZ20" s="194"/>
      <c r="SA20" s="194"/>
      <c r="SB20" s="194"/>
      <c r="SC20" s="194"/>
      <c r="SD20" s="194"/>
      <c r="SE20" s="194"/>
      <c r="SF20" s="194"/>
      <c r="SG20" s="194"/>
      <c r="SH20" s="194"/>
      <c r="SI20" s="194"/>
      <c r="SJ20" s="194"/>
      <c r="SK20" s="194"/>
      <c r="SL20" s="194"/>
      <c r="SM20" s="194"/>
      <c r="SN20" s="194"/>
      <c r="SO20" s="194"/>
      <c r="SP20" s="194"/>
      <c r="SQ20" s="194"/>
      <c r="SR20" s="194"/>
      <c r="SS20" s="194"/>
      <c r="ST20" s="194"/>
      <c r="SU20" s="194"/>
      <c r="SV20" s="194"/>
      <c r="SW20" s="194"/>
      <c r="SX20" s="194"/>
      <c r="SY20" s="194"/>
      <c r="SZ20" s="194"/>
      <c r="TA20" s="194"/>
      <c r="TB20" s="194"/>
      <c r="TC20" s="194"/>
      <c r="TD20" s="194"/>
      <c r="TE20" s="194"/>
      <c r="TF20" s="194"/>
      <c r="TG20" s="194"/>
      <c r="TH20" s="194"/>
      <c r="TI20" s="194"/>
      <c r="TJ20" s="194"/>
      <c r="TK20" s="194"/>
      <c r="TL20" s="194"/>
      <c r="TM20" s="194"/>
      <c r="TN20" s="194"/>
      <c r="TO20" s="194"/>
      <c r="TP20" s="194"/>
      <c r="TQ20" s="194"/>
      <c r="TR20" s="194"/>
      <c r="TS20" s="194"/>
      <c r="TT20" s="194"/>
      <c r="TU20" s="194"/>
      <c r="TV20" s="194"/>
      <c r="TW20" s="194"/>
      <c r="TX20" s="194"/>
      <c r="TY20" s="194"/>
      <c r="TZ20" s="194"/>
      <c r="UA20" s="194"/>
      <c r="UB20" s="194"/>
      <c r="UC20" s="194"/>
      <c r="UD20" s="194"/>
      <c r="UE20" s="194"/>
      <c r="UF20" s="194"/>
      <c r="UG20" s="194"/>
      <c r="UH20" s="194"/>
      <c r="UI20" s="194"/>
      <c r="UJ20" s="194"/>
      <c r="UK20" s="194"/>
      <c r="UL20" s="194"/>
      <c r="UM20" s="194"/>
      <c r="UN20" s="194"/>
      <c r="UO20" s="194"/>
      <c r="UP20" s="194"/>
      <c r="UQ20" s="194"/>
      <c r="UR20" s="194"/>
      <c r="US20" s="194"/>
      <c r="UT20" s="194"/>
      <c r="UU20" s="194"/>
      <c r="UV20" s="194"/>
      <c r="UW20" s="194"/>
      <c r="UX20" s="194"/>
      <c r="UY20" s="194"/>
      <c r="UZ20" s="194"/>
      <c r="VA20" s="194"/>
      <c r="VB20" s="194"/>
      <c r="VC20" s="194"/>
      <c r="VD20" s="194"/>
      <c r="VE20" s="194"/>
      <c r="VF20" s="194"/>
      <c r="VG20" s="194"/>
      <c r="VH20" s="194"/>
      <c r="VI20" s="194"/>
      <c r="VJ20" s="194"/>
      <c r="VK20" s="194"/>
      <c r="VL20" s="194"/>
      <c r="VM20" s="194"/>
      <c r="VN20" s="194"/>
      <c r="VO20" s="194"/>
      <c r="VP20" s="194"/>
      <c r="VQ20" s="194"/>
      <c r="VR20" s="194"/>
      <c r="VS20" s="194"/>
      <c r="VT20" s="194"/>
      <c r="VU20" s="194"/>
      <c r="VV20" s="194"/>
      <c r="VW20" s="194"/>
      <c r="VX20" s="194"/>
      <c r="VY20" s="194"/>
      <c r="VZ20" s="194"/>
      <c r="WA20" s="194"/>
      <c r="WB20" s="194"/>
      <c r="WC20" s="194"/>
      <c r="WD20" s="194"/>
      <c r="WE20" s="194"/>
      <c r="WF20" s="194"/>
      <c r="WG20" s="194"/>
      <c r="WH20" s="194"/>
      <c r="WI20" s="194"/>
      <c r="WJ20" s="194"/>
      <c r="WK20" s="194"/>
      <c r="WL20" s="194"/>
      <c r="WM20" s="194"/>
      <c r="WN20" s="194"/>
      <c r="WO20" s="194"/>
      <c r="WP20" s="194"/>
      <c r="WQ20" s="194"/>
      <c r="WR20" s="194"/>
      <c r="WS20" s="194"/>
      <c r="WT20" s="194"/>
      <c r="WU20" s="194"/>
      <c r="WV20" s="194"/>
      <c r="WW20" s="194"/>
      <c r="WX20" s="194"/>
      <c r="WY20" s="194"/>
      <c r="WZ20" s="194"/>
      <c r="XA20" s="194"/>
      <c r="XB20" s="194"/>
      <c r="XC20" s="194"/>
      <c r="XD20" s="194"/>
      <c r="XE20" s="194"/>
      <c r="XF20" s="194"/>
      <c r="XG20" s="194"/>
      <c r="XH20" s="194"/>
      <c r="XI20" s="194"/>
      <c r="XJ20" s="194"/>
      <c r="XK20" s="194"/>
      <c r="XL20" s="194"/>
      <c r="XM20" s="194"/>
      <c r="XN20" s="194"/>
      <c r="XO20" s="194"/>
      <c r="XP20" s="194"/>
      <c r="XQ20" s="194"/>
      <c r="XR20" s="194"/>
      <c r="XS20" s="194"/>
      <c r="XT20" s="194"/>
      <c r="XU20" s="194"/>
      <c r="XV20" s="194"/>
      <c r="XW20" s="194"/>
      <c r="XX20" s="194"/>
      <c r="XY20" s="194"/>
      <c r="XZ20" s="194"/>
      <c r="YA20" s="194"/>
      <c r="YB20" s="194"/>
      <c r="YC20" s="194"/>
      <c r="YD20" s="194"/>
      <c r="YE20" s="194"/>
      <c r="YF20" s="194"/>
      <c r="YG20" s="194"/>
      <c r="YH20" s="194"/>
      <c r="YI20" s="194"/>
      <c r="YJ20" s="194"/>
      <c r="YK20" s="194"/>
      <c r="YL20" s="194"/>
      <c r="YM20" s="194"/>
      <c r="YN20" s="194"/>
      <c r="YO20" s="194"/>
      <c r="YP20" s="194"/>
      <c r="YQ20" s="194"/>
      <c r="YR20" s="194"/>
      <c r="YS20" s="194"/>
      <c r="YT20" s="194"/>
      <c r="YU20" s="194"/>
      <c r="YV20" s="194"/>
      <c r="YW20" s="194"/>
      <c r="YX20" s="194"/>
      <c r="YY20" s="194"/>
      <c r="YZ20" s="194"/>
      <c r="ZA20" s="194"/>
      <c r="ZB20" s="194"/>
      <c r="ZC20" s="194"/>
      <c r="ZD20" s="194"/>
      <c r="ZE20" s="194"/>
      <c r="ZF20" s="194"/>
      <c r="ZG20" s="194"/>
      <c r="ZH20" s="194"/>
      <c r="ZI20" s="194"/>
      <c r="ZJ20" s="194"/>
      <c r="ZK20" s="194"/>
      <c r="ZL20" s="194"/>
      <c r="ZM20" s="194"/>
      <c r="ZN20" s="194"/>
      <c r="ZO20" s="194"/>
      <c r="ZP20" s="194"/>
      <c r="ZQ20" s="194"/>
      <c r="ZR20" s="194"/>
      <c r="ZS20" s="194"/>
      <c r="ZT20" s="194"/>
      <c r="ZU20" s="194"/>
      <c r="ZV20" s="194"/>
      <c r="ZW20" s="194"/>
      <c r="ZX20" s="194"/>
      <c r="ZY20" s="194"/>
      <c r="ZZ20" s="194"/>
      <c r="AAA20" s="194"/>
      <c r="AAB20" s="194"/>
      <c r="AAC20" s="194"/>
      <c r="AAD20" s="194"/>
      <c r="AAE20" s="194"/>
      <c r="AAF20" s="194"/>
      <c r="AAG20" s="194"/>
      <c r="AAH20" s="194"/>
      <c r="AAI20" s="194"/>
      <c r="AAJ20" s="194"/>
      <c r="AAK20" s="194"/>
      <c r="AAL20" s="194"/>
      <c r="AAM20" s="194"/>
      <c r="AAN20" s="194"/>
      <c r="AAO20" s="194"/>
      <c r="AAP20" s="194"/>
      <c r="AAQ20" s="194"/>
      <c r="AAR20" s="194"/>
      <c r="AAS20" s="194"/>
      <c r="AAT20" s="194"/>
      <c r="AAU20" s="194"/>
      <c r="AAV20" s="194"/>
      <c r="AAW20" s="194"/>
      <c r="AAX20" s="194"/>
      <c r="AAY20" s="194"/>
      <c r="AAZ20" s="194"/>
      <c r="ABA20" s="194"/>
      <c r="ABB20" s="194"/>
      <c r="ABC20" s="194"/>
      <c r="ABD20" s="194"/>
      <c r="ABE20" s="194"/>
      <c r="ABF20" s="194"/>
      <c r="ABG20" s="194"/>
      <c r="ABH20" s="194"/>
      <c r="ABI20" s="194"/>
      <c r="ABJ20" s="194"/>
      <c r="ABK20" s="194"/>
      <c r="ABL20" s="194"/>
      <c r="ABM20" s="194"/>
      <c r="ABN20" s="194"/>
      <c r="ABO20" s="194"/>
      <c r="ABP20" s="194"/>
      <c r="ABQ20" s="194"/>
      <c r="ABR20" s="194"/>
      <c r="ABS20" s="194"/>
      <c r="ABT20" s="194"/>
      <c r="ABU20" s="194"/>
      <c r="ABV20" s="194"/>
      <c r="ABW20" s="194"/>
      <c r="ABX20" s="194"/>
      <c r="ABY20" s="194"/>
      <c r="ABZ20" s="194"/>
      <c r="ACA20" s="194"/>
      <c r="ACB20" s="194"/>
      <c r="ACC20" s="194"/>
      <c r="ACD20" s="194"/>
      <c r="ACE20" s="194"/>
      <c r="ACF20" s="194"/>
      <c r="ACG20" s="194"/>
      <c r="ACH20" s="194"/>
      <c r="ACI20" s="194"/>
      <c r="ACJ20" s="194"/>
      <c r="ACK20" s="194"/>
      <c r="ACL20" s="194"/>
      <c r="ACM20" s="194"/>
      <c r="ACN20" s="194"/>
      <c r="ACO20" s="194"/>
      <c r="ACP20" s="194"/>
      <c r="ACQ20" s="194"/>
      <c r="ACR20" s="194"/>
      <c r="ACS20" s="194"/>
      <c r="ACT20" s="194"/>
      <c r="ACU20" s="194"/>
      <c r="ACV20" s="194"/>
      <c r="ACW20" s="194"/>
      <c r="ACX20" s="194"/>
      <c r="ACY20" s="194"/>
      <c r="ACZ20" s="194"/>
      <c r="ADA20" s="194"/>
      <c r="ADB20" s="194"/>
      <c r="ADC20" s="194"/>
      <c r="ADD20" s="194"/>
      <c r="ADE20" s="194"/>
      <c r="ADF20" s="194"/>
      <c r="ADG20" s="194"/>
      <c r="ADH20" s="194"/>
      <c r="ADI20" s="194"/>
      <c r="ADJ20" s="194"/>
      <c r="ADK20" s="194"/>
      <c r="ADL20" s="194"/>
      <c r="ADM20" s="194"/>
      <c r="ADN20" s="194"/>
      <c r="ADO20" s="194"/>
      <c r="ADP20" s="194"/>
      <c r="ADQ20" s="194"/>
      <c r="ADR20" s="194"/>
      <c r="ADS20" s="194"/>
      <c r="ADT20" s="194"/>
      <c r="ADU20" s="194"/>
      <c r="ADV20" s="194"/>
      <c r="ADW20" s="194"/>
      <c r="ADX20" s="194"/>
      <c r="ADY20" s="194"/>
      <c r="ADZ20" s="194"/>
      <c r="AEA20" s="194"/>
      <c r="AEB20" s="194"/>
      <c r="AEC20" s="194"/>
      <c r="AED20" s="194"/>
      <c r="AEE20" s="194"/>
      <c r="AEF20" s="194"/>
      <c r="AEG20" s="194"/>
      <c r="AEH20" s="194"/>
      <c r="AEI20" s="194"/>
      <c r="AEJ20" s="194"/>
      <c r="AEK20" s="194"/>
      <c r="AEL20" s="194"/>
      <c r="AEM20" s="194"/>
      <c r="AEN20" s="194"/>
      <c r="AEO20" s="194"/>
      <c r="AEP20" s="194"/>
      <c r="AEQ20" s="194"/>
      <c r="AER20" s="194"/>
      <c r="AES20" s="194"/>
      <c r="AET20" s="194"/>
      <c r="AEU20" s="194"/>
      <c r="AEV20" s="194"/>
      <c r="AEW20" s="194"/>
      <c r="AEX20" s="194"/>
      <c r="AEY20" s="194"/>
      <c r="AEZ20" s="194"/>
      <c r="AFA20" s="194"/>
      <c r="AFB20" s="194"/>
      <c r="AFC20" s="194"/>
      <c r="AFD20" s="194"/>
      <c r="AFE20" s="194"/>
      <c r="AFF20" s="194"/>
      <c r="AFG20" s="194"/>
      <c r="AFH20" s="194"/>
      <c r="AFI20" s="194"/>
      <c r="AFJ20" s="194"/>
      <c r="AFK20" s="194"/>
      <c r="AFL20" s="194"/>
      <c r="AFM20" s="194"/>
      <c r="AFN20" s="194"/>
      <c r="AFO20" s="194"/>
      <c r="AFP20" s="194"/>
      <c r="AFQ20" s="194"/>
      <c r="AFR20" s="194"/>
      <c r="AFS20" s="194"/>
      <c r="AFT20" s="194"/>
      <c r="AFU20" s="194"/>
      <c r="AFV20" s="194"/>
      <c r="AFW20" s="194"/>
      <c r="AFX20" s="194"/>
      <c r="AFY20" s="194"/>
      <c r="AFZ20" s="194"/>
      <c r="AGA20" s="194"/>
      <c r="AGB20" s="194"/>
      <c r="AGC20" s="194"/>
      <c r="AGD20" s="194"/>
      <c r="AGE20" s="194"/>
      <c r="AGF20" s="194"/>
      <c r="AGG20" s="194"/>
      <c r="AGH20" s="194"/>
      <c r="AGI20" s="194"/>
      <c r="AGJ20" s="194"/>
      <c r="AGK20" s="194"/>
      <c r="AGL20" s="194"/>
      <c r="AGM20" s="194"/>
      <c r="AGN20" s="194"/>
      <c r="AGO20" s="194"/>
      <c r="AGP20" s="194"/>
      <c r="AGQ20" s="194"/>
      <c r="AGR20" s="194"/>
      <c r="AGS20" s="194"/>
      <c r="AGT20" s="194"/>
      <c r="AGU20" s="194"/>
      <c r="AGV20" s="194"/>
      <c r="AGW20" s="194"/>
      <c r="AGX20" s="194"/>
      <c r="AGY20" s="194"/>
      <c r="AGZ20" s="194"/>
      <c r="AHA20" s="194"/>
      <c r="AHB20" s="194"/>
      <c r="AHC20" s="194"/>
      <c r="AHD20" s="194"/>
      <c r="AHE20" s="194"/>
      <c r="AHF20" s="194"/>
      <c r="AHG20" s="194"/>
      <c r="AHH20" s="194"/>
      <c r="AHI20" s="194"/>
      <c r="AHJ20" s="194"/>
      <c r="AHK20" s="194"/>
      <c r="AHL20" s="194"/>
      <c r="AHM20" s="194"/>
      <c r="AHN20" s="194"/>
      <c r="AHO20" s="194"/>
      <c r="AHP20" s="194"/>
      <c r="AHQ20" s="194"/>
      <c r="AHR20" s="194"/>
      <c r="AHS20" s="194"/>
      <c r="AHT20" s="194"/>
      <c r="AHU20" s="194"/>
      <c r="AHV20" s="194"/>
      <c r="AHW20" s="194"/>
      <c r="AHX20" s="194"/>
      <c r="AHY20" s="194"/>
      <c r="AHZ20" s="194"/>
      <c r="AIA20" s="194"/>
      <c r="AIB20" s="194"/>
      <c r="AIC20" s="194"/>
      <c r="AID20" s="194"/>
      <c r="AIE20" s="194"/>
      <c r="AIF20" s="194"/>
      <c r="AIG20" s="194"/>
      <c r="AIH20" s="194"/>
      <c r="AII20" s="194"/>
      <c r="AIJ20" s="194"/>
      <c r="AIK20" s="194"/>
      <c r="AIL20" s="194"/>
      <c r="AIM20" s="194"/>
      <c r="AIN20" s="194"/>
      <c r="AIO20" s="194"/>
      <c r="AIP20" s="194"/>
      <c r="AIQ20" s="194"/>
      <c r="AIR20" s="194"/>
      <c r="AIS20" s="194"/>
      <c r="AIT20" s="194"/>
      <c r="AIU20" s="194"/>
      <c r="AIV20" s="194"/>
      <c r="AIW20" s="194"/>
      <c r="AIX20" s="194"/>
      <c r="AIY20" s="194"/>
      <c r="AIZ20" s="194"/>
      <c r="AJA20" s="194"/>
      <c r="AJB20" s="194"/>
      <c r="AJC20" s="194"/>
      <c r="AJD20" s="194"/>
      <c r="AJE20" s="194"/>
      <c r="AJF20" s="194"/>
      <c r="AJG20" s="194"/>
      <c r="AJH20" s="194"/>
      <c r="AJI20" s="194"/>
      <c r="AJJ20" s="194"/>
      <c r="AJK20" s="194"/>
      <c r="AJL20" s="194"/>
      <c r="AJM20" s="194"/>
      <c r="AJN20" s="194"/>
      <c r="AJO20" s="194"/>
      <c r="AJP20" s="194"/>
      <c r="AJQ20" s="194"/>
      <c r="AJR20" s="194"/>
      <c r="AJS20" s="194"/>
      <c r="AJT20" s="194"/>
      <c r="AJU20" s="194"/>
      <c r="AJV20" s="194"/>
      <c r="AJW20" s="194"/>
      <c r="AJX20" s="194"/>
      <c r="AJY20" s="194"/>
      <c r="AJZ20" s="194"/>
      <c r="AKA20" s="194"/>
      <c r="AKB20" s="194"/>
      <c r="AKC20" s="194"/>
      <c r="AKD20" s="194"/>
      <c r="AKE20" s="194"/>
      <c r="AKF20" s="194"/>
      <c r="AKG20" s="194"/>
      <c r="AKH20" s="194"/>
      <c r="AKI20" s="194"/>
      <c r="AKJ20" s="194"/>
      <c r="AKK20" s="194"/>
      <c r="AKL20" s="194"/>
      <c r="AKM20" s="194"/>
      <c r="AKN20" s="194"/>
      <c r="AKO20" s="194"/>
      <c r="AKP20" s="194"/>
      <c r="AKQ20" s="194"/>
      <c r="AKR20" s="194"/>
      <c r="AKS20" s="194"/>
      <c r="AKT20" s="194"/>
      <c r="AKU20" s="194"/>
      <c r="AKV20" s="194"/>
      <c r="AKW20" s="194"/>
      <c r="AKX20" s="194"/>
      <c r="AKY20" s="194"/>
      <c r="AKZ20" s="194"/>
      <c r="ALA20" s="194"/>
      <c r="ALB20" s="194"/>
      <c r="ALC20" s="194"/>
      <c r="ALD20" s="194"/>
      <c r="ALE20" s="194"/>
      <c r="ALF20" s="194"/>
      <c r="ALG20" s="194"/>
      <c r="ALH20" s="194"/>
      <c r="ALI20" s="194"/>
      <c r="ALJ20" s="194"/>
      <c r="ALK20" s="194"/>
      <c r="ALL20" s="194"/>
      <c r="ALM20" s="194"/>
      <c r="ALN20" s="194"/>
      <c r="ALO20" s="194"/>
      <c r="ALP20" s="194"/>
      <c r="ALQ20" s="194"/>
      <c r="ALR20" s="194"/>
      <c r="ALS20" s="194"/>
      <c r="ALT20" s="194"/>
      <c r="ALU20" s="194"/>
      <c r="ALV20" s="194"/>
      <c r="ALW20" s="194"/>
      <c r="ALX20" s="194"/>
      <c r="ALY20" s="194"/>
      <c r="ALZ20" s="194"/>
      <c r="AMA20" s="194"/>
      <c r="AMB20" s="194"/>
      <c r="AMC20" s="194"/>
      <c r="AMD20" s="194"/>
      <c r="AME20" s="194"/>
      <c r="AMF20" s="194"/>
      <c r="AMG20" s="194"/>
      <c r="AMH20" s="194"/>
      <c r="AMI20" s="194"/>
      <c r="AMJ20" s="194"/>
    </row>
    <row r="21" spans="1:1024" s="195" customFormat="1" ht="19.7" customHeight="1">
      <c r="A21" s="194"/>
      <c r="C21" s="222" t="s">
        <v>385</v>
      </c>
      <c r="D21" s="241" t="s">
        <v>386</v>
      </c>
      <c r="E21" s="241"/>
      <c r="F21" s="241"/>
      <c r="G21" s="241"/>
      <c r="H21" s="241"/>
      <c r="I21" s="218"/>
      <c r="L21" s="197"/>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8"/>
      <c r="EA21" s="198"/>
      <c r="EB21" s="198"/>
      <c r="EC21" s="198"/>
      <c r="ED21" s="198"/>
      <c r="EE21" s="198"/>
      <c r="EF21" s="198"/>
      <c r="EG21" s="198"/>
      <c r="EH21" s="198"/>
      <c r="EI21" s="198"/>
      <c r="EJ21" s="198"/>
      <c r="EK21" s="198"/>
      <c r="EL21" s="198"/>
      <c r="EM21" s="198"/>
      <c r="EN21" s="198"/>
      <c r="EO21" s="198"/>
      <c r="EP21" s="198"/>
      <c r="EQ21" s="198"/>
      <c r="ER21" s="198"/>
      <c r="ES21" s="198"/>
      <c r="ET21" s="198"/>
      <c r="EU21" s="198"/>
      <c r="EV21" s="198"/>
      <c r="EW21" s="198"/>
      <c r="EX21" s="198"/>
      <c r="EY21" s="198"/>
      <c r="EZ21" s="198"/>
      <c r="FA21" s="198"/>
      <c r="FB21" s="198"/>
      <c r="FC21" s="198"/>
      <c r="FD21" s="198"/>
      <c r="FE21" s="198"/>
      <c r="FF21" s="198"/>
      <c r="FG21" s="198"/>
      <c r="FH21" s="198"/>
      <c r="FI21" s="198"/>
      <c r="FJ21" s="198"/>
      <c r="FK21" s="198"/>
      <c r="FL21" s="198"/>
      <c r="FM21" s="198"/>
      <c r="FN21" s="198"/>
      <c r="FO21" s="198"/>
      <c r="FP21" s="198"/>
      <c r="FQ21" s="198"/>
      <c r="FR21" s="198"/>
      <c r="FS21" s="198"/>
      <c r="FT21" s="198"/>
      <c r="FU21" s="198"/>
      <c r="FV21" s="198"/>
      <c r="FW21" s="198"/>
      <c r="FX21" s="198"/>
      <c r="FY21" s="198"/>
      <c r="FZ21" s="198"/>
      <c r="GA21" s="198"/>
      <c r="GB21" s="198"/>
      <c r="GC21" s="198"/>
      <c r="GD21" s="198"/>
      <c r="GE21" s="198"/>
      <c r="GF21" s="198"/>
      <c r="GG21" s="198"/>
      <c r="GH21" s="198"/>
      <c r="GI21" s="198"/>
      <c r="GJ21" s="198"/>
      <c r="GK21" s="198"/>
      <c r="GL21" s="198"/>
      <c r="GM21" s="198"/>
      <c r="GN21" s="198"/>
      <c r="GO21" s="198"/>
      <c r="GP21" s="198"/>
      <c r="GQ21" s="198"/>
      <c r="GR21" s="198"/>
      <c r="GS21" s="198"/>
      <c r="GT21" s="198"/>
      <c r="GU21" s="198"/>
      <c r="GV21" s="198"/>
      <c r="GW21" s="198"/>
      <c r="GX21" s="198"/>
      <c r="GY21" s="198"/>
      <c r="GZ21" s="198"/>
      <c r="HA21" s="198"/>
      <c r="HB21" s="198"/>
      <c r="HC21" s="198"/>
      <c r="HD21" s="198"/>
      <c r="HE21" s="198"/>
      <c r="HF21" s="198"/>
      <c r="HG21" s="198"/>
      <c r="HH21" s="198"/>
      <c r="HI21" s="198"/>
      <c r="HJ21" s="198"/>
      <c r="HK21" s="198"/>
      <c r="HL21" s="198"/>
      <c r="HM21" s="198"/>
      <c r="HN21" s="198"/>
      <c r="HO21" s="198"/>
      <c r="HP21" s="198"/>
      <c r="HQ21" s="198"/>
      <c r="HR21" s="198"/>
      <c r="HS21" s="198"/>
      <c r="HT21" s="198"/>
      <c r="HU21" s="198"/>
      <c r="HV21" s="198"/>
      <c r="HW21" s="198"/>
      <c r="HX21" s="198"/>
      <c r="HY21" s="198"/>
      <c r="HZ21" s="198"/>
      <c r="IA21" s="198"/>
      <c r="IB21" s="198"/>
      <c r="IC21" s="198"/>
      <c r="ID21" s="198"/>
      <c r="IE21" s="198"/>
      <c r="IF21" s="198"/>
      <c r="IG21" s="198"/>
      <c r="IH21" s="198"/>
      <c r="II21" s="198"/>
      <c r="IJ21" s="198"/>
      <c r="IK21" s="198"/>
      <c r="IL21" s="198"/>
      <c r="IM21" s="198"/>
      <c r="IN21" s="198"/>
      <c r="IO21" s="198"/>
      <c r="IP21" s="198"/>
      <c r="IQ21" s="198"/>
      <c r="IR21" s="198"/>
      <c r="IS21" s="198"/>
      <c r="IT21" s="198"/>
      <c r="IU21" s="198"/>
      <c r="IV21" s="198"/>
      <c r="IW21" s="198"/>
      <c r="IX21" s="198"/>
      <c r="IY21" s="194"/>
      <c r="IZ21" s="194"/>
      <c r="JA21" s="194"/>
      <c r="JB21" s="194"/>
      <c r="JC21" s="194"/>
      <c r="JD21" s="194"/>
      <c r="JE21" s="194"/>
      <c r="JF21" s="194"/>
      <c r="JG21" s="194"/>
      <c r="JH21" s="194"/>
      <c r="JI21" s="194"/>
      <c r="JJ21" s="194"/>
      <c r="JK21" s="194"/>
      <c r="JL21" s="194"/>
      <c r="JM21" s="194"/>
      <c r="JN21" s="194"/>
      <c r="JO21" s="194"/>
      <c r="JP21" s="194"/>
      <c r="JQ21" s="194"/>
      <c r="JR21" s="194"/>
      <c r="JS21" s="194"/>
      <c r="JT21" s="194"/>
      <c r="JU21" s="194"/>
      <c r="JV21" s="194"/>
      <c r="JW21" s="194"/>
      <c r="JX21" s="194"/>
      <c r="JY21" s="194"/>
      <c r="JZ21" s="194"/>
      <c r="KA21" s="194"/>
      <c r="KB21" s="194"/>
      <c r="KC21" s="194"/>
      <c r="KD21" s="194"/>
      <c r="KE21" s="194"/>
      <c r="KF21" s="194"/>
      <c r="KG21" s="194"/>
      <c r="KH21" s="194"/>
      <c r="KI21" s="194"/>
      <c r="KJ21" s="194"/>
      <c r="KK21" s="194"/>
      <c r="KL21" s="194"/>
      <c r="KM21" s="194"/>
      <c r="KN21" s="194"/>
      <c r="KO21" s="194"/>
      <c r="KP21" s="194"/>
      <c r="KQ21" s="194"/>
      <c r="KR21" s="194"/>
      <c r="KS21" s="194"/>
      <c r="KT21" s="194"/>
      <c r="KU21" s="194"/>
      <c r="KV21" s="194"/>
      <c r="KW21" s="194"/>
      <c r="KX21" s="194"/>
      <c r="KY21" s="194"/>
      <c r="KZ21" s="194"/>
      <c r="LA21" s="194"/>
      <c r="LB21" s="194"/>
      <c r="LC21" s="194"/>
      <c r="LD21" s="194"/>
      <c r="LE21" s="194"/>
      <c r="LF21" s="194"/>
      <c r="LG21" s="194"/>
      <c r="LH21" s="194"/>
      <c r="LI21" s="194"/>
      <c r="LJ21" s="194"/>
      <c r="LK21" s="194"/>
      <c r="LL21" s="194"/>
      <c r="LM21" s="194"/>
      <c r="LN21" s="194"/>
      <c r="LO21" s="194"/>
      <c r="LP21" s="194"/>
      <c r="LQ21" s="194"/>
      <c r="LR21" s="194"/>
      <c r="LS21" s="194"/>
      <c r="LT21" s="194"/>
      <c r="LU21" s="194"/>
      <c r="LV21" s="194"/>
      <c r="LW21" s="194"/>
      <c r="LX21" s="194"/>
      <c r="LY21" s="194"/>
      <c r="LZ21" s="194"/>
      <c r="MA21" s="194"/>
      <c r="MB21" s="194"/>
      <c r="MC21" s="194"/>
      <c r="MD21" s="194"/>
      <c r="ME21" s="194"/>
      <c r="MF21" s="194"/>
      <c r="MG21" s="194"/>
      <c r="MH21" s="194"/>
      <c r="MI21" s="194"/>
      <c r="MJ21" s="194"/>
      <c r="MK21" s="194"/>
      <c r="ML21" s="194"/>
      <c r="MM21" s="194"/>
      <c r="MN21" s="194"/>
      <c r="MO21" s="194"/>
      <c r="MP21" s="194"/>
      <c r="MQ21" s="194"/>
      <c r="MR21" s="194"/>
      <c r="MS21" s="194"/>
      <c r="MT21" s="194"/>
      <c r="MU21" s="194"/>
      <c r="MV21" s="194"/>
      <c r="MW21" s="194"/>
      <c r="MX21" s="194"/>
      <c r="MY21" s="194"/>
      <c r="MZ21" s="194"/>
      <c r="NA21" s="194"/>
      <c r="NB21" s="194"/>
      <c r="NC21" s="194"/>
      <c r="ND21" s="194"/>
      <c r="NE21" s="194"/>
      <c r="NF21" s="194"/>
      <c r="NG21" s="194"/>
      <c r="NH21" s="194"/>
      <c r="NI21" s="194"/>
      <c r="NJ21" s="194"/>
      <c r="NK21" s="194"/>
      <c r="NL21" s="194"/>
      <c r="NM21" s="194"/>
      <c r="NN21" s="194"/>
      <c r="NO21" s="194"/>
      <c r="NP21" s="194"/>
      <c r="NQ21" s="194"/>
      <c r="NR21" s="194"/>
      <c r="NS21" s="194"/>
      <c r="NT21" s="194"/>
      <c r="NU21" s="194"/>
      <c r="NV21" s="194"/>
      <c r="NW21" s="194"/>
      <c r="NX21" s="194"/>
      <c r="NY21" s="194"/>
      <c r="NZ21" s="194"/>
      <c r="OA21" s="194"/>
      <c r="OB21" s="194"/>
      <c r="OC21" s="194"/>
      <c r="OD21" s="194"/>
      <c r="OE21" s="194"/>
      <c r="OF21" s="194"/>
      <c r="OG21" s="194"/>
      <c r="OH21" s="194"/>
      <c r="OI21" s="194"/>
      <c r="OJ21" s="194"/>
      <c r="OK21" s="194"/>
      <c r="OL21" s="194"/>
      <c r="OM21" s="194"/>
      <c r="ON21" s="194"/>
      <c r="OO21" s="194"/>
      <c r="OP21" s="194"/>
      <c r="OQ21" s="194"/>
      <c r="OR21" s="194"/>
      <c r="OS21" s="194"/>
      <c r="OT21" s="194"/>
      <c r="OU21" s="194"/>
      <c r="OV21" s="194"/>
      <c r="OW21" s="194"/>
      <c r="OX21" s="194"/>
      <c r="OY21" s="194"/>
      <c r="OZ21" s="194"/>
      <c r="PA21" s="194"/>
      <c r="PB21" s="194"/>
      <c r="PC21" s="194"/>
      <c r="PD21" s="194"/>
      <c r="PE21" s="194"/>
      <c r="PF21" s="194"/>
      <c r="PG21" s="194"/>
      <c r="PH21" s="194"/>
      <c r="PI21" s="194"/>
      <c r="PJ21" s="194"/>
      <c r="PK21" s="194"/>
      <c r="PL21" s="194"/>
      <c r="PM21" s="194"/>
      <c r="PN21" s="194"/>
      <c r="PO21" s="194"/>
      <c r="PP21" s="194"/>
      <c r="PQ21" s="194"/>
      <c r="PR21" s="194"/>
      <c r="PS21" s="194"/>
      <c r="PT21" s="194"/>
      <c r="PU21" s="194"/>
      <c r="PV21" s="194"/>
      <c r="PW21" s="194"/>
      <c r="PX21" s="194"/>
      <c r="PY21" s="194"/>
      <c r="PZ21" s="194"/>
      <c r="QA21" s="194"/>
      <c r="QB21" s="194"/>
      <c r="QC21" s="194"/>
      <c r="QD21" s="194"/>
      <c r="QE21" s="194"/>
      <c r="QF21" s="194"/>
      <c r="QG21" s="194"/>
      <c r="QH21" s="194"/>
      <c r="QI21" s="194"/>
      <c r="QJ21" s="194"/>
      <c r="QK21" s="194"/>
      <c r="QL21" s="194"/>
      <c r="QM21" s="194"/>
      <c r="QN21" s="194"/>
      <c r="QO21" s="194"/>
      <c r="QP21" s="194"/>
      <c r="QQ21" s="194"/>
      <c r="QR21" s="194"/>
      <c r="QS21" s="194"/>
      <c r="QT21" s="194"/>
      <c r="QU21" s="194"/>
      <c r="QV21" s="194"/>
      <c r="QW21" s="194"/>
      <c r="QX21" s="194"/>
      <c r="QY21" s="194"/>
      <c r="QZ21" s="194"/>
      <c r="RA21" s="194"/>
      <c r="RB21" s="194"/>
      <c r="RC21" s="194"/>
      <c r="RD21" s="194"/>
      <c r="RE21" s="194"/>
      <c r="RF21" s="194"/>
      <c r="RG21" s="194"/>
      <c r="RH21" s="194"/>
      <c r="RI21" s="194"/>
      <c r="RJ21" s="194"/>
      <c r="RK21" s="194"/>
      <c r="RL21" s="194"/>
      <c r="RM21" s="194"/>
      <c r="RN21" s="194"/>
      <c r="RO21" s="194"/>
      <c r="RP21" s="194"/>
      <c r="RQ21" s="194"/>
      <c r="RR21" s="194"/>
      <c r="RS21" s="194"/>
      <c r="RT21" s="194"/>
      <c r="RU21" s="194"/>
      <c r="RV21" s="194"/>
      <c r="RW21" s="194"/>
      <c r="RX21" s="194"/>
      <c r="RY21" s="194"/>
      <c r="RZ21" s="194"/>
      <c r="SA21" s="194"/>
      <c r="SB21" s="194"/>
      <c r="SC21" s="194"/>
      <c r="SD21" s="194"/>
      <c r="SE21" s="194"/>
      <c r="SF21" s="194"/>
      <c r="SG21" s="194"/>
      <c r="SH21" s="194"/>
      <c r="SI21" s="194"/>
      <c r="SJ21" s="194"/>
      <c r="SK21" s="194"/>
      <c r="SL21" s="194"/>
      <c r="SM21" s="194"/>
      <c r="SN21" s="194"/>
      <c r="SO21" s="194"/>
      <c r="SP21" s="194"/>
      <c r="SQ21" s="194"/>
      <c r="SR21" s="194"/>
      <c r="SS21" s="194"/>
      <c r="ST21" s="194"/>
      <c r="SU21" s="194"/>
      <c r="SV21" s="194"/>
      <c r="SW21" s="194"/>
      <c r="SX21" s="194"/>
      <c r="SY21" s="194"/>
      <c r="SZ21" s="194"/>
      <c r="TA21" s="194"/>
      <c r="TB21" s="194"/>
      <c r="TC21" s="194"/>
      <c r="TD21" s="194"/>
      <c r="TE21" s="194"/>
      <c r="TF21" s="194"/>
      <c r="TG21" s="194"/>
      <c r="TH21" s="194"/>
      <c r="TI21" s="194"/>
      <c r="TJ21" s="194"/>
      <c r="TK21" s="194"/>
      <c r="TL21" s="194"/>
      <c r="TM21" s="194"/>
      <c r="TN21" s="194"/>
      <c r="TO21" s="194"/>
      <c r="TP21" s="194"/>
      <c r="TQ21" s="194"/>
      <c r="TR21" s="194"/>
      <c r="TS21" s="194"/>
      <c r="TT21" s="194"/>
      <c r="TU21" s="194"/>
      <c r="TV21" s="194"/>
      <c r="TW21" s="194"/>
      <c r="TX21" s="194"/>
      <c r="TY21" s="194"/>
      <c r="TZ21" s="194"/>
      <c r="UA21" s="194"/>
      <c r="UB21" s="194"/>
      <c r="UC21" s="194"/>
      <c r="UD21" s="194"/>
      <c r="UE21" s="194"/>
      <c r="UF21" s="194"/>
      <c r="UG21" s="194"/>
      <c r="UH21" s="194"/>
      <c r="UI21" s="194"/>
      <c r="UJ21" s="194"/>
      <c r="UK21" s="194"/>
      <c r="UL21" s="194"/>
      <c r="UM21" s="194"/>
      <c r="UN21" s="194"/>
      <c r="UO21" s="194"/>
      <c r="UP21" s="194"/>
      <c r="UQ21" s="194"/>
      <c r="UR21" s="194"/>
      <c r="US21" s="194"/>
      <c r="UT21" s="194"/>
      <c r="UU21" s="194"/>
      <c r="UV21" s="194"/>
      <c r="UW21" s="194"/>
      <c r="UX21" s="194"/>
      <c r="UY21" s="194"/>
      <c r="UZ21" s="194"/>
      <c r="VA21" s="194"/>
      <c r="VB21" s="194"/>
      <c r="VC21" s="194"/>
      <c r="VD21" s="194"/>
      <c r="VE21" s="194"/>
      <c r="VF21" s="194"/>
      <c r="VG21" s="194"/>
      <c r="VH21" s="194"/>
      <c r="VI21" s="194"/>
      <c r="VJ21" s="194"/>
      <c r="VK21" s="194"/>
      <c r="VL21" s="194"/>
      <c r="VM21" s="194"/>
      <c r="VN21" s="194"/>
      <c r="VO21" s="194"/>
      <c r="VP21" s="194"/>
      <c r="VQ21" s="194"/>
      <c r="VR21" s="194"/>
      <c r="VS21" s="194"/>
      <c r="VT21" s="194"/>
      <c r="VU21" s="194"/>
      <c r="VV21" s="194"/>
      <c r="VW21" s="194"/>
      <c r="VX21" s="194"/>
      <c r="VY21" s="194"/>
      <c r="VZ21" s="194"/>
      <c r="WA21" s="194"/>
      <c r="WB21" s="194"/>
      <c r="WC21" s="194"/>
      <c r="WD21" s="194"/>
      <c r="WE21" s="194"/>
      <c r="WF21" s="194"/>
      <c r="WG21" s="194"/>
      <c r="WH21" s="194"/>
      <c r="WI21" s="194"/>
      <c r="WJ21" s="194"/>
      <c r="WK21" s="194"/>
      <c r="WL21" s="194"/>
      <c r="WM21" s="194"/>
      <c r="WN21" s="194"/>
      <c r="WO21" s="194"/>
      <c r="WP21" s="194"/>
      <c r="WQ21" s="194"/>
      <c r="WR21" s="194"/>
      <c r="WS21" s="194"/>
      <c r="WT21" s="194"/>
      <c r="WU21" s="194"/>
      <c r="WV21" s="194"/>
      <c r="WW21" s="194"/>
      <c r="WX21" s="194"/>
      <c r="WY21" s="194"/>
      <c r="WZ21" s="194"/>
      <c r="XA21" s="194"/>
      <c r="XB21" s="194"/>
      <c r="XC21" s="194"/>
      <c r="XD21" s="194"/>
      <c r="XE21" s="194"/>
      <c r="XF21" s="194"/>
      <c r="XG21" s="194"/>
      <c r="XH21" s="194"/>
      <c r="XI21" s="194"/>
      <c r="XJ21" s="194"/>
      <c r="XK21" s="194"/>
      <c r="XL21" s="194"/>
      <c r="XM21" s="194"/>
      <c r="XN21" s="194"/>
      <c r="XO21" s="194"/>
      <c r="XP21" s="194"/>
      <c r="XQ21" s="194"/>
      <c r="XR21" s="194"/>
      <c r="XS21" s="194"/>
      <c r="XT21" s="194"/>
      <c r="XU21" s="194"/>
      <c r="XV21" s="194"/>
      <c r="XW21" s="194"/>
      <c r="XX21" s="194"/>
      <c r="XY21" s="194"/>
      <c r="XZ21" s="194"/>
      <c r="YA21" s="194"/>
      <c r="YB21" s="194"/>
      <c r="YC21" s="194"/>
      <c r="YD21" s="194"/>
      <c r="YE21" s="194"/>
      <c r="YF21" s="194"/>
      <c r="YG21" s="194"/>
      <c r="YH21" s="194"/>
      <c r="YI21" s="194"/>
      <c r="YJ21" s="194"/>
      <c r="YK21" s="194"/>
      <c r="YL21" s="194"/>
      <c r="YM21" s="194"/>
      <c r="YN21" s="194"/>
      <c r="YO21" s="194"/>
      <c r="YP21" s="194"/>
      <c r="YQ21" s="194"/>
      <c r="YR21" s="194"/>
      <c r="YS21" s="194"/>
      <c r="YT21" s="194"/>
      <c r="YU21" s="194"/>
      <c r="YV21" s="194"/>
      <c r="YW21" s="194"/>
      <c r="YX21" s="194"/>
      <c r="YY21" s="194"/>
      <c r="YZ21" s="194"/>
      <c r="ZA21" s="194"/>
      <c r="ZB21" s="194"/>
      <c r="ZC21" s="194"/>
      <c r="ZD21" s="194"/>
      <c r="ZE21" s="194"/>
      <c r="ZF21" s="194"/>
      <c r="ZG21" s="194"/>
      <c r="ZH21" s="194"/>
      <c r="ZI21" s="194"/>
      <c r="ZJ21" s="194"/>
      <c r="ZK21" s="194"/>
      <c r="ZL21" s="194"/>
      <c r="ZM21" s="194"/>
      <c r="ZN21" s="194"/>
      <c r="ZO21" s="194"/>
      <c r="ZP21" s="194"/>
      <c r="ZQ21" s="194"/>
      <c r="ZR21" s="194"/>
      <c r="ZS21" s="194"/>
      <c r="ZT21" s="194"/>
      <c r="ZU21" s="194"/>
      <c r="ZV21" s="194"/>
      <c r="ZW21" s="194"/>
      <c r="ZX21" s="194"/>
      <c r="ZY21" s="194"/>
      <c r="ZZ21" s="194"/>
      <c r="AAA21" s="194"/>
      <c r="AAB21" s="194"/>
      <c r="AAC21" s="194"/>
      <c r="AAD21" s="194"/>
      <c r="AAE21" s="194"/>
      <c r="AAF21" s="194"/>
      <c r="AAG21" s="194"/>
      <c r="AAH21" s="194"/>
      <c r="AAI21" s="194"/>
      <c r="AAJ21" s="194"/>
      <c r="AAK21" s="194"/>
      <c r="AAL21" s="194"/>
      <c r="AAM21" s="194"/>
      <c r="AAN21" s="194"/>
      <c r="AAO21" s="194"/>
      <c r="AAP21" s="194"/>
      <c r="AAQ21" s="194"/>
      <c r="AAR21" s="194"/>
      <c r="AAS21" s="194"/>
      <c r="AAT21" s="194"/>
      <c r="AAU21" s="194"/>
      <c r="AAV21" s="194"/>
      <c r="AAW21" s="194"/>
      <c r="AAX21" s="194"/>
      <c r="AAY21" s="194"/>
      <c r="AAZ21" s="194"/>
      <c r="ABA21" s="194"/>
      <c r="ABB21" s="194"/>
      <c r="ABC21" s="194"/>
      <c r="ABD21" s="194"/>
      <c r="ABE21" s="194"/>
      <c r="ABF21" s="194"/>
      <c r="ABG21" s="194"/>
      <c r="ABH21" s="194"/>
      <c r="ABI21" s="194"/>
      <c r="ABJ21" s="194"/>
      <c r="ABK21" s="194"/>
      <c r="ABL21" s="194"/>
      <c r="ABM21" s="194"/>
      <c r="ABN21" s="194"/>
      <c r="ABO21" s="194"/>
      <c r="ABP21" s="194"/>
      <c r="ABQ21" s="194"/>
      <c r="ABR21" s="194"/>
      <c r="ABS21" s="194"/>
      <c r="ABT21" s="194"/>
      <c r="ABU21" s="194"/>
      <c r="ABV21" s="194"/>
      <c r="ABW21" s="194"/>
      <c r="ABX21" s="194"/>
      <c r="ABY21" s="194"/>
      <c r="ABZ21" s="194"/>
      <c r="ACA21" s="194"/>
      <c r="ACB21" s="194"/>
      <c r="ACC21" s="194"/>
      <c r="ACD21" s="194"/>
      <c r="ACE21" s="194"/>
      <c r="ACF21" s="194"/>
      <c r="ACG21" s="194"/>
      <c r="ACH21" s="194"/>
      <c r="ACI21" s="194"/>
      <c r="ACJ21" s="194"/>
      <c r="ACK21" s="194"/>
      <c r="ACL21" s="194"/>
      <c r="ACM21" s="194"/>
      <c r="ACN21" s="194"/>
      <c r="ACO21" s="194"/>
      <c r="ACP21" s="194"/>
      <c r="ACQ21" s="194"/>
      <c r="ACR21" s="194"/>
      <c r="ACS21" s="194"/>
      <c r="ACT21" s="194"/>
      <c r="ACU21" s="194"/>
      <c r="ACV21" s="194"/>
      <c r="ACW21" s="194"/>
      <c r="ACX21" s="194"/>
      <c r="ACY21" s="194"/>
      <c r="ACZ21" s="194"/>
      <c r="ADA21" s="194"/>
      <c r="ADB21" s="194"/>
      <c r="ADC21" s="194"/>
      <c r="ADD21" s="194"/>
      <c r="ADE21" s="194"/>
      <c r="ADF21" s="194"/>
      <c r="ADG21" s="194"/>
      <c r="ADH21" s="194"/>
      <c r="ADI21" s="194"/>
      <c r="ADJ21" s="194"/>
      <c r="ADK21" s="194"/>
      <c r="ADL21" s="194"/>
      <c r="ADM21" s="194"/>
      <c r="ADN21" s="194"/>
      <c r="ADO21" s="194"/>
      <c r="ADP21" s="194"/>
      <c r="ADQ21" s="194"/>
      <c r="ADR21" s="194"/>
      <c r="ADS21" s="194"/>
      <c r="ADT21" s="194"/>
      <c r="ADU21" s="194"/>
      <c r="ADV21" s="194"/>
      <c r="ADW21" s="194"/>
      <c r="ADX21" s="194"/>
      <c r="ADY21" s="194"/>
      <c r="ADZ21" s="194"/>
      <c r="AEA21" s="194"/>
      <c r="AEB21" s="194"/>
      <c r="AEC21" s="194"/>
      <c r="AED21" s="194"/>
      <c r="AEE21" s="194"/>
      <c r="AEF21" s="194"/>
      <c r="AEG21" s="194"/>
      <c r="AEH21" s="194"/>
      <c r="AEI21" s="194"/>
      <c r="AEJ21" s="194"/>
      <c r="AEK21" s="194"/>
      <c r="AEL21" s="194"/>
      <c r="AEM21" s="194"/>
      <c r="AEN21" s="194"/>
      <c r="AEO21" s="194"/>
      <c r="AEP21" s="194"/>
      <c r="AEQ21" s="194"/>
      <c r="AER21" s="194"/>
      <c r="AES21" s="194"/>
      <c r="AET21" s="194"/>
      <c r="AEU21" s="194"/>
      <c r="AEV21" s="194"/>
      <c r="AEW21" s="194"/>
      <c r="AEX21" s="194"/>
      <c r="AEY21" s="194"/>
      <c r="AEZ21" s="194"/>
      <c r="AFA21" s="194"/>
      <c r="AFB21" s="194"/>
      <c r="AFC21" s="194"/>
      <c r="AFD21" s="194"/>
      <c r="AFE21" s="194"/>
      <c r="AFF21" s="194"/>
      <c r="AFG21" s="194"/>
      <c r="AFH21" s="194"/>
      <c r="AFI21" s="194"/>
      <c r="AFJ21" s="194"/>
      <c r="AFK21" s="194"/>
      <c r="AFL21" s="194"/>
      <c r="AFM21" s="194"/>
      <c r="AFN21" s="194"/>
      <c r="AFO21" s="194"/>
      <c r="AFP21" s="194"/>
      <c r="AFQ21" s="194"/>
      <c r="AFR21" s="194"/>
      <c r="AFS21" s="194"/>
      <c r="AFT21" s="194"/>
      <c r="AFU21" s="194"/>
      <c r="AFV21" s="194"/>
      <c r="AFW21" s="194"/>
      <c r="AFX21" s="194"/>
      <c r="AFY21" s="194"/>
      <c r="AFZ21" s="194"/>
      <c r="AGA21" s="194"/>
      <c r="AGB21" s="194"/>
      <c r="AGC21" s="194"/>
      <c r="AGD21" s="194"/>
      <c r="AGE21" s="194"/>
      <c r="AGF21" s="194"/>
      <c r="AGG21" s="194"/>
      <c r="AGH21" s="194"/>
      <c r="AGI21" s="194"/>
      <c r="AGJ21" s="194"/>
      <c r="AGK21" s="194"/>
      <c r="AGL21" s="194"/>
      <c r="AGM21" s="194"/>
      <c r="AGN21" s="194"/>
      <c r="AGO21" s="194"/>
      <c r="AGP21" s="194"/>
      <c r="AGQ21" s="194"/>
      <c r="AGR21" s="194"/>
      <c r="AGS21" s="194"/>
      <c r="AGT21" s="194"/>
      <c r="AGU21" s="194"/>
      <c r="AGV21" s="194"/>
      <c r="AGW21" s="194"/>
      <c r="AGX21" s="194"/>
      <c r="AGY21" s="194"/>
      <c r="AGZ21" s="194"/>
      <c r="AHA21" s="194"/>
      <c r="AHB21" s="194"/>
      <c r="AHC21" s="194"/>
      <c r="AHD21" s="194"/>
      <c r="AHE21" s="194"/>
      <c r="AHF21" s="194"/>
      <c r="AHG21" s="194"/>
      <c r="AHH21" s="194"/>
      <c r="AHI21" s="194"/>
      <c r="AHJ21" s="194"/>
      <c r="AHK21" s="194"/>
      <c r="AHL21" s="194"/>
      <c r="AHM21" s="194"/>
      <c r="AHN21" s="194"/>
      <c r="AHO21" s="194"/>
      <c r="AHP21" s="194"/>
      <c r="AHQ21" s="194"/>
      <c r="AHR21" s="194"/>
      <c r="AHS21" s="194"/>
      <c r="AHT21" s="194"/>
      <c r="AHU21" s="194"/>
      <c r="AHV21" s="194"/>
      <c r="AHW21" s="194"/>
      <c r="AHX21" s="194"/>
      <c r="AHY21" s="194"/>
      <c r="AHZ21" s="194"/>
      <c r="AIA21" s="194"/>
      <c r="AIB21" s="194"/>
      <c r="AIC21" s="194"/>
      <c r="AID21" s="194"/>
      <c r="AIE21" s="194"/>
      <c r="AIF21" s="194"/>
      <c r="AIG21" s="194"/>
      <c r="AIH21" s="194"/>
      <c r="AII21" s="194"/>
      <c r="AIJ21" s="194"/>
      <c r="AIK21" s="194"/>
      <c r="AIL21" s="194"/>
      <c r="AIM21" s="194"/>
      <c r="AIN21" s="194"/>
      <c r="AIO21" s="194"/>
      <c r="AIP21" s="194"/>
      <c r="AIQ21" s="194"/>
      <c r="AIR21" s="194"/>
      <c r="AIS21" s="194"/>
      <c r="AIT21" s="194"/>
      <c r="AIU21" s="194"/>
      <c r="AIV21" s="194"/>
      <c r="AIW21" s="194"/>
      <c r="AIX21" s="194"/>
      <c r="AIY21" s="194"/>
      <c r="AIZ21" s="194"/>
      <c r="AJA21" s="194"/>
      <c r="AJB21" s="194"/>
      <c r="AJC21" s="194"/>
      <c r="AJD21" s="194"/>
      <c r="AJE21" s="194"/>
      <c r="AJF21" s="194"/>
      <c r="AJG21" s="194"/>
      <c r="AJH21" s="194"/>
      <c r="AJI21" s="194"/>
      <c r="AJJ21" s="194"/>
      <c r="AJK21" s="194"/>
      <c r="AJL21" s="194"/>
      <c r="AJM21" s="194"/>
      <c r="AJN21" s="194"/>
      <c r="AJO21" s="194"/>
      <c r="AJP21" s="194"/>
      <c r="AJQ21" s="194"/>
      <c r="AJR21" s="194"/>
      <c r="AJS21" s="194"/>
      <c r="AJT21" s="194"/>
      <c r="AJU21" s="194"/>
      <c r="AJV21" s="194"/>
      <c r="AJW21" s="194"/>
      <c r="AJX21" s="194"/>
      <c r="AJY21" s="194"/>
      <c r="AJZ21" s="194"/>
      <c r="AKA21" s="194"/>
      <c r="AKB21" s="194"/>
      <c r="AKC21" s="194"/>
      <c r="AKD21" s="194"/>
      <c r="AKE21" s="194"/>
      <c r="AKF21" s="194"/>
      <c r="AKG21" s="194"/>
      <c r="AKH21" s="194"/>
      <c r="AKI21" s="194"/>
      <c r="AKJ21" s="194"/>
      <c r="AKK21" s="194"/>
      <c r="AKL21" s="194"/>
      <c r="AKM21" s="194"/>
      <c r="AKN21" s="194"/>
      <c r="AKO21" s="194"/>
      <c r="AKP21" s="194"/>
      <c r="AKQ21" s="194"/>
      <c r="AKR21" s="194"/>
      <c r="AKS21" s="194"/>
      <c r="AKT21" s="194"/>
      <c r="AKU21" s="194"/>
      <c r="AKV21" s="194"/>
      <c r="AKW21" s="194"/>
      <c r="AKX21" s="194"/>
      <c r="AKY21" s="194"/>
      <c r="AKZ21" s="194"/>
      <c r="ALA21" s="194"/>
      <c r="ALB21" s="194"/>
      <c r="ALC21" s="194"/>
      <c r="ALD21" s="194"/>
      <c r="ALE21" s="194"/>
      <c r="ALF21" s="194"/>
      <c r="ALG21" s="194"/>
      <c r="ALH21" s="194"/>
      <c r="ALI21" s="194"/>
      <c r="ALJ21" s="194"/>
      <c r="ALK21" s="194"/>
      <c r="ALL21" s="194"/>
      <c r="ALM21" s="194"/>
      <c r="ALN21" s="194"/>
      <c r="ALO21" s="194"/>
      <c r="ALP21" s="194"/>
      <c r="ALQ21" s="194"/>
      <c r="ALR21" s="194"/>
      <c r="ALS21" s="194"/>
      <c r="ALT21" s="194"/>
      <c r="ALU21" s="194"/>
      <c r="ALV21" s="194"/>
      <c r="ALW21" s="194"/>
      <c r="ALX21" s="194"/>
      <c r="ALY21" s="194"/>
      <c r="ALZ21" s="194"/>
      <c r="AMA21" s="194"/>
      <c r="AMB21" s="194"/>
      <c r="AMC21" s="194"/>
      <c r="AMD21" s="194"/>
      <c r="AME21" s="194"/>
      <c r="AMF21" s="194"/>
      <c r="AMG21" s="194"/>
      <c r="AMH21" s="194"/>
      <c r="AMI21" s="194"/>
      <c r="AMJ21" s="194"/>
    </row>
    <row r="22" spans="1:1024" s="195" customFormat="1" ht="19.7" customHeight="1">
      <c r="A22" s="194"/>
      <c r="C22" s="223" t="s">
        <v>387</v>
      </c>
      <c r="D22" s="242" t="s">
        <v>388</v>
      </c>
      <c r="E22" s="242"/>
      <c r="F22" s="242"/>
      <c r="G22" s="242"/>
      <c r="H22" s="242"/>
      <c r="I22" s="218"/>
      <c r="L22" s="197"/>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X22" s="198"/>
      <c r="FY22" s="198"/>
      <c r="FZ22" s="198"/>
      <c r="GA22" s="198"/>
      <c r="GB22" s="198"/>
      <c r="GC22" s="198"/>
      <c r="GD22" s="198"/>
      <c r="GE22" s="198"/>
      <c r="GF22" s="198"/>
      <c r="GG22" s="198"/>
      <c r="GH22" s="198"/>
      <c r="GI22" s="198"/>
      <c r="GJ22" s="198"/>
      <c r="GK22" s="198"/>
      <c r="GL22" s="198"/>
      <c r="GM22" s="198"/>
      <c r="GN22" s="198"/>
      <c r="GO22" s="198"/>
      <c r="GP22" s="198"/>
      <c r="GQ22" s="198"/>
      <c r="GR22" s="198"/>
      <c r="GS22" s="198"/>
      <c r="GT22" s="198"/>
      <c r="GU22" s="198"/>
      <c r="GV22" s="198"/>
      <c r="GW22" s="198"/>
      <c r="GX22" s="198"/>
      <c r="GY22" s="198"/>
      <c r="GZ22" s="198"/>
      <c r="HA22" s="198"/>
      <c r="HB22" s="198"/>
      <c r="HC22" s="198"/>
      <c r="HD22" s="198"/>
      <c r="HE22" s="198"/>
      <c r="HF22" s="198"/>
      <c r="HG22" s="198"/>
      <c r="HH22" s="198"/>
      <c r="HI22" s="198"/>
      <c r="HJ22" s="198"/>
      <c r="HK22" s="198"/>
      <c r="HL22" s="198"/>
      <c r="HM22" s="198"/>
      <c r="HN22" s="198"/>
      <c r="HO22" s="198"/>
      <c r="HP22" s="198"/>
      <c r="HQ22" s="198"/>
      <c r="HR22" s="198"/>
      <c r="HS22" s="198"/>
      <c r="HT22" s="198"/>
      <c r="HU22" s="198"/>
      <c r="HV22" s="198"/>
      <c r="HW22" s="198"/>
      <c r="HX22" s="198"/>
      <c r="HY22" s="198"/>
      <c r="HZ22" s="198"/>
      <c r="IA22" s="198"/>
      <c r="IB22" s="198"/>
      <c r="IC22" s="198"/>
      <c r="ID22" s="198"/>
      <c r="IE22" s="198"/>
      <c r="IF22" s="198"/>
      <c r="IG22" s="198"/>
      <c r="IH22" s="198"/>
      <c r="II22" s="198"/>
      <c r="IJ22" s="198"/>
      <c r="IK22" s="198"/>
      <c r="IL22" s="198"/>
      <c r="IM22" s="198"/>
      <c r="IN22" s="198"/>
      <c r="IO22" s="198"/>
      <c r="IP22" s="198"/>
      <c r="IQ22" s="198"/>
      <c r="IR22" s="198"/>
      <c r="IS22" s="198"/>
      <c r="IT22" s="198"/>
      <c r="IU22" s="198"/>
      <c r="IV22" s="198"/>
      <c r="IW22" s="198"/>
      <c r="IX22" s="198"/>
      <c r="IY22" s="194"/>
      <c r="IZ22" s="194"/>
      <c r="JA22" s="194"/>
      <c r="JB22" s="194"/>
      <c r="JC22" s="194"/>
      <c r="JD22" s="194"/>
      <c r="JE22" s="194"/>
      <c r="JF22" s="194"/>
      <c r="JG22" s="194"/>
      <c r="JH22" s="194"/>
      <c r="JI22" s="194"/>
      <c r="JJ22" s="194"/>
      <c r="JK22" s="194"/>
      <c r="JL22" s="194"/>
      <c r="JM22" s="194"/>
      <c r="JN22" s="194"/>
      <c r="JO22" s="194"/>
      <c r="JP22" s="194"/>
      <c r="JQ22" s="194"/>
      <c r="JR22" s="194"/>
      <c r="JS22" s="194"/>
      <c r="JT22" s="194"/>
      <c r="JU22" s="194"/>
      <c r="JV22" s="194"/>
      <c r="JW22" s="194"/>
      <c r="JX22" s="194"/>
      <c r="JY22" s="194"/>
      <c r="JZ22" s="194"/>
      <c r="KA22" s="194"/>
      <c r="KB22" s="194"/>
      <c r="KC22" s="194"/>
      <c r="KD22" s="194"/>
      <c r="KE22" s="194"/>
      <c r="KF22" s="194"/>
      <c r="KG22" s="194"/>
      <c r="KH22" s="194"/>
      <c r="KI22" s="194"/>
      <c r="KJ22" s="194"/>
      <c r="KK22" s="194"/>
      <c r="KL22" s="194"/>
      <c r="KM22" s="194"/>
      <c r="KN22" s="194"/>
      <c r="KO22" s="194"/>
      <c r="KP22" s="194"/>
      <c r="KQ22" s="194"/>
      <c r="KR22" s="194"/>
      <c r="KS22" s="194"/>
      <c r="KT22" s="194"/>
      <c r="KU22" s="194"/>
      <c r="KV22" s="194"/>
      <c r="KW22" s="194"/>
      <c r="KX22" s="194"/>
      <c r="KY22" s="194"/>
      <c r="KZ22" s="194"/>
      <c r="LA22" s="194"/>
      <c r="LB22" s="194"/>
      <c r="LC22" s="194"/>
      <c r="LD22" s="194"/>
      <c r="LE22" s="194"/>
      <c r="LF22" s="194"/>
      <c r="LG22" s="194"/>
      <c r="LH22" s="194"/>
      <c r="LI22" s="194"/>
      <c r="LJ22" s="194"/>
      <c r="LK22" s="194"/>
      <c r="LL22" s="194"/>
      <c r="LM22" s="194"/>
      <c r="LN22" s="194"/>
      <c r="LO22" s="194"/>
      <c r="LP22" s="194"/>
      <c r="LQ22" s="194"/>
      <c r="LR22" s="194"/>
      <c r="LS22" s="194"/>
      <c r="LT22" s="194"/>
      <c r="LU22" s="194"/>
      <c r="LV22" s="194"/>
      <c r="LW22" s="194"/>
      <c r="LX22" s="194"/>
      <c r="LY22" s="194"/>
      <c r="LZ22" s="194"/>
      <c r="MA22" s="194"/>
      <c r="MB22" s="194"/>
      <c r="MC22" s="194"/>
      <c r="MD22" s="194"/>
      <c r="ME22" s="194"/>
      <c r="MF22" s="194"/>
      <c r="MG22" s="194"/>
      <c r="MH22" s="194"/>
      <c r="MI22" s="194"/>
      <c r="MJ22" s="194"/>
      <c r="MK22" s="194"/>
      <c r="ML22" s="194"/>
      <c r="MM22" s="194"/>
      <c r="MN22" s="194"/>
      <c r="MO22" s="194"/>
      <c r="MP22" s="194"/>
      <c r="MQ22" s="194"/>
      <c r="MR22" s="194"/>
      <c r="MS22" s="194"/>
      <c r="MT22" s="194"/>
      <c r="MU22" s="194"/>
      <c r="MV22" s="194"/>
      <c r="MW22" s="194"/>
      <c r="MX22" s="194"/>
      <c r="MY22" s="194"/>
      <c r="MZ22" s="194"/>
      <c r="NA22" s="194"/>
      <c r="NB22" s="194"/>
      <c r="NC22" s="194"/>
      <c r="ND22" s="194"/>
      <c r="NE22" s="194"/>
      <c r="NF22" s="194"/>
      <c r="NG22" s="194"/>
      <c r="NH22" s="194"/>
      <c r="NI22" s="194"/>
      <c r="NJ22" s="194"/>
      <c r="NK22" s="194"/>
      <c r="NL22" s="194"/>
      <c r="NM22" s="194"/>
      <c r="NN22" s="194"/>
      <c r="NO22" s="194"/>
      <c r="NP22" s="194"/>
      <c r="NQ22" s="194"/>
      <c r="NR22" s="194"/>
      <c r="NS22" s="194"/>
      <c r="NT22" s="194"/>
      <c r="NU22" s="194"/>
      <c r="NV22" s="194"/>
      <c r="NW22" s="194"/>
      <c r="NX22" s="194"/>
      <c r="NY22" s="194"/>
      <c r="NZ22" s="194"/>
      <c r="OA22" s="194"/>
      <c r="OB22" s="194"/>
      <c r="OC22" s="194"/>
      <c r="OD22" s="194"/>
      <c r="OE22" s="194"/>
      <c r="OF22" s="194"/>
      <c r="OG22" s="194"/>
      <c r="OH22" s="194"/>
      <c r="OI22" s="194"/>
      <c r="OJ22" s="194"/>
      <c r="OK22" s="194"/>
      <c r="OL22" s="194"/>
      <c r="OM22" s="194"/>
      <c r="ON22" s="194"/>
      <c r="OO22" s="194"/>
      <c r="OP22" s="194"/>
      <c r="OQ22" s="194"/>
      <c r="OR22" s="194"/>
      <c r="OS22" s="194"/>
      <c r="OT22" s="194"/>
      <c r="OU22" s="194"/>
      <c r="OV22" s="194"/>
      <c r="OW22" s="194"/>
      <c r="OX22" s="194"/>
      <c r="OY22" s="194"/>
      <c r="OZ22" s="194"/>
      <c r="PA22" s="194"/>
      <c r="PB22" s="194"/>
      <c r="PC22" s="194"/>
      <c r="PD22" s="194"/>
      <c r="PE22" s="194"/>
      <c r="PF22" s="194"/>
      <c r="PG22" s="194"/>
      <c r="PH22" s="194"/>
      <c r="PI22" s="194"/>
      <c r="PJ22" s="194"/>
      <c r="PK22" s="194"/>
      <c r="PL22" s="194"/>
      <c r="PM22" s="194"/>
      <c r="PN22" s="194"/>
      <c r="PO22" s="194"/>
      <c r="PP22" s="194"/>
      <c r="PQ22" s="194"/>
      <c r="PR22" s="194"/>
      <c r="PS22" s="194"/>
      <c r="PT22" s="194"/>
      <c r="PU22" s="194"/>
      <c r="PV22" s="194"/>
      <c r="PW22" s="194"/>
      <c r="PX22" s="194"/>
      <c r="PY22" s="194"/>
      <c r="PZ22" s="194"/>
      <c r="QA22" s="194"/>
      <c r="QB22" s="194"/>
      <c r="QC22" s="194"/>
      <c r="QD22" s="194"/>
      <c r="QE22" s="194"/>
      <c r="QF22" s="194"/>
      <c r="QG22" s="194"/>
      <c r="QH22" s="194"/>
      <c r="QI22" s="194"/>
      <c r="QJ22" s="194"/>
      <c r="QK22" s="194"/>
      <c r="QL22" s="194"/>
      <c r="QM22" s="194"/>
      <c r="QN22" s="194"/>
      <c r="QO22" s="194"/>
      <c r="QP22" s="194"/>
      <c r="QQ22" s="194"/>
      <c r="QR22" s="194"/>
      <c r="QS22" s="194"/>
      <c r="QT22" s="194"/>
      <c r="QU22" s="194"/>
      <c r="QV22" s="194"/>
      <c r="QW22" s="194"/>
      <c r="QX22" s="194"/>
      <c r="QY22" s="194"/>
      <c r="QZ22" s="194"/>
      <c r="RA22" s="194"/>
      <c r="RB22" s="194"/>
      <c r="RC22" s="194"/>
      <c r="RD22" s="194"/>
      <c r="RE22" s="194"/>
      <c r="RF22" s="194"/>
      <c r="RG22" s="194"/>
      <c r="RH22" s="194"/>
      <c r="RI22" s="194"/>
      <c r="RJ22" s="194"/>
      <c r="RK22" s="194"/>
      <c r="RL22" s="194"/>
      <c r="RM22" s="194"/>
      <c r="RN22" s="194"/>
      <c r="RO22" s="194"/>
      <c r="RP22" s="194"/>
      <c r="RQ22" s="194"/>
      <c r="RR22" s="194"/>
      <c r="RS22" s="194"/>
      <c r="RT22" s="194"/>
      <c r="RU22" s="194"/>
      <c r="RV22" s="194"/>
      <c r="RW22" s="194"/>
      <c r="RX22" s="194"/>
      <c r="RY22" s="194"/>
      <c r="RZ22" s="194"/>
      <c r="SA22" s="194"/>
      <c r="SB22" s="194"/>
      <c r="SC22" s="194"/>
      <c r="SD22" s="194"/>
      <c r="SE22" s="194"/>
      <c r="SF22" s="194"/>
      <c r="SG22" s="194"/>
      <c r="SH22" s="194"/>
      <c r="SI22" s="194"/>
      <c r="SJ22" s="194"/>
      <c r="SK22" s="194"/>
      <c r="SL22" s="194"/>
      <c r="SM22" s="194"/>
      <c r="SN22" s="194"/>
      <c r="SO22" s="194"/>
      <c r="SP22" s="194"/>
      <c r="SQ22" s="194"/>
      <c r="SR22" s="194"/>
      <c r="SS22" s="194"/>
      <c r="ST22" s="194"/>
      <c r="SU22" s="194"/>
      <c r="SV22" s="194"/>
      <c r="SW22" s="194"/>
      <c r="SX22" s="194"/>
      <c r="SY22" s="194"/>
      <c r="SZ22" s="194"/>
      <c r="TA22" s="194"/>
      <c r="TB22" s="194"/>
      <c r="TC22" s="194"/>
      <c r="TD22" s="194"/>
      <c r="TE22" s="194"/>
      <c r="TF22" s="194"/>
      <c r="TG22" s="194"/>
      <c r="TH22" s="194"/>
      <c r="TI22" s="194"/>
      <c r="TJ22" s="194"/>
      <c r="TK22" s="194"/>
      <c r="TL22" s="194"/>
      <c r="TM22" s="194"/>
      <c r="TN22" s="194"/>
      <c r="TO22" s="194"/>
      <c r="TP22" s="194"/>
      <c r="TQ22" s="194"/>
      <c r="TR22" s="194"/>
      <c r="TS22" s="194"/>
      <c r="TT22" s="194"/>
      <c r="TU22" s="194"/>
      <c r="TV22" s="194"/>
      <c r="TW22" s="194"/>
      <c r="TX22" s="194"/>
      <c r="TY22" s="194"/>
      <c r="TZ22" s="194"/>
      <c r="UA22" s="194"/>
      <c r="UB22" s="194"/>
      <c r="UC22" s="194"/>
      <c r="UD22" s="194"/>
      <c r="UE22" s="194"/>
      <c r="UF22" s="194"/>
      <c r="UG22" s="194"/>
      <c r="UH22" s="194"/>
      <c r="UI22" s="194"/>
      <c r="UJ22" s="194"/>
      <c r="UK22" s="194"/>
      <c r="UL22" s="194"/>
      <c r="UM22" s="194"/>
      <c r="UN22" s="194"/>
      <c r="UO22" s="194"/>
      <c r="UP22" s="194"/>
      <c r="UQ22" s="194"/>
      <c r="UR22" s="194"/>
      <c r="US22" s="194"/>
      <c r="UT22" s="194"/>
      <c r="UU22" s="194"/>
      <c r="UV22" s="194"/>
      <c r="UW22" s="194"/>
      <c r="UX22" s="194"/>
      <c r="UY22" s="194"/>
      <c r="UZ22" s="194"/>
      <c r="VA22" s="194"/>
      <c r="VB22" s="194"/>
      <c r="VC22" s="194"/>
      <c r="VD22" s="194"/>
      <c r="VE22" s="194"/>
      <c r="VF22" s="194"/>
      <c r="VG22" s="194"/>
      <c r="VH22" s="194"/>
      <c r="VI22" s="194"/>
      <c r="VJ22" s="194"/>
      <c r="VK22" s="194"/>
      <c r="VL22" s="194"/>
      <c r="VM22" s="194"/>
      <c r="VN22" s="194"/>
      <c r="VO22" s="194"/>
      <c r="VP22" s="194"/>
      <c r="VQ22" s="194"/>
      <c r="VR22" s="194"/>
      <c r="VS22" s="194"/>
      <c r="VT22" s="194"/>
      <c r="VU22" s="194"/>
      <c r="VV22" s="194"/>
      <c r="VW22" s="194"/>
      <c r="VX22" s="194"/>
      <c r="VY22" s="194"/>
      <c r="VZ22" s="194"/>
      <c r="WA22" s="194"/>
      <c r="WB22" s="194"/>
      <c r="WC22" s="194"/>
      <c r="WD22" s="194"/>
      <c r="WE22" s="194"/>
      <c r="WF22" s="194"/>
      <c r="WG22" s="194"/>
      <c r="WH22" s="194"/>
      <c r="WI22" s="194"/>
      <c r="WJ22" s="194"/>
      <c r="WK22" s="194"/>
      <c r="WL22" s="194"/>
      <c r="WM22" s="194"/>
      <c r="WN22" s="194"/>
      <c r="WO22" s="194"/>
      <c r="WP22" s="194"/>
      <c r="WQ22" s="194"/>
      <c r="WR22" s="194"/>
      <c r="WS22" s="194"/>
      <c r="WT22" s="194"/>
      <c r="WU22" s="194"/>
      <c r="WV22" s="194"/>
      <c r="WW22" s="194"/>
      <c r="WX22" s="194"/>
      <c r="WY22" s="194"/>
      <c r="WZ22" s="194"/>
      <c r="XA22" s="194"/>
      <c r="XB22" s="194"/>
      <c r="XC22" s="194"/>
      <c r="XD22" s="194"/>
      <c r="XE22" s="194"/>
      <c r="XF22" s="194"/>
      <c r="XG22" s="194"/>
      <c r="XH22" s="194"/>
      <c r="XI22" s="194"/>
      <c r="XJ22" s="194"/>
      <c r="XK22" s="194"/>
      <c r="XL22" s="194"/>
      <c r="XM22" s="194"/>
      <c r="XN22" s="194"/>
      <c r="XO22" s="194"/>
      <c r="XP22" s="194"/>
      <c r="XQ22" s="194"/>
      <c r="XR22" s="194"/>
      <c r="XS22" s="194"/>
      <c r="XT22" s="194"/>
      <c r="XU22" s="194"/>
      <c r="XV22" s="194"/>
      <c r="XW22" s="194"/>
      <c r="XX22" s="194"/>
      <c r="XY22" s="194"/>
      <c r="XZ22" s="194"/>
      <c r="YA22" s="194"/>
      <c r="YB22" s="194"/>
      <c r="YC22" s="194"/>
      <c r="YD22" s="194"/>
      <c r="YE22" s="194"/>
      <c r="YF22" s="194"/>
      <c r="YG22" s="194"/>
      <c r="YH22" s="194"/>
      <c r="YI22" s="194"/>
      <c r="YJ22" s="194"/>
      <c r="YK22" s="194"/>
      <c r="YL22" s="194"/>
      <c r="YM22" s="194"/>
      <c r="YN22" s="194"/>
      <c r="YO22" s="194"/>
      <c r="YP22" s="194"/>
      <c r="YQ22" s="194"/>
      <c r="YR22" s="194"/>
      <c r="YS22" s="194"/>
      <c r="YT22" s="194"/>
      <c r="YU22" s="194"/>
      <c r="YV22" s="194"/>
      <c r="YW22" s="194"/>
      <c r="YX22" s="194"/>
      <c r="YY22" s="194"/>
      <c r="YZ22" s="194"/>
      <c r="ZA22" s="194"/>
      <c r="ZB22" s="194"/>
      <c r="ZC22" s="194"/>
      <c r="ZD22" s="194"/>
      <c r="ZE22" s="194"/>
      <c r="ZF22" s="194"/>
      <c r="ZG22" s="194"/>
      <c r="ZH22" s="194"/>
      <c r="ZI22" s="194"/>
      <c r="ZJ22" s="194"/>
      <c r="ZK22" s="194"/>
      <c r="ZL22" s="194"/>
      <c r="ZM22" s="194"/>
      <c r="ZN22" s="194"/>
      <c r="ZO22" s="194"/>
      <c r="ZP22" s="194"/>
      <c r="ZQ22" s="194"/>
      <c r="ZR22" s="194"/>
      <c r="ZS22" s="194"/>
      <c r="ZT22" s="194"/>
      <c r="ZU22" s="194"/>
      <c r="ZV22" s="194"/>
      <c r="ZW22" s="194"/>
      <c r="ZX22" s="194"/>
      <c r="ZY22" s="194"/>
      <c r="ZZ22" s="194"/>
      <c r="AAA22" s="194"/>
      <c r="AAB22" s="194"/>
      <c r="AAC22" s="194"/>
      <c r="AAD22" s="194"/>
      <c r="AAE22" s="194"/>
      <c r="AAF22" s="194"/>
      <c r="AAG22" s="194"/>
      <c r="AAH22" s="194"/>
      <c r="AAI22" s="194"/>
      <c r="AAJ22" s="194"/>
      <c r="AAK22" s="194"/>
      <c r="AAL22" s="194"/>
      <c r="AAM22" s="194"/>
      <c r="AAN22" s="194"/>
      <c r="AAO22" s="194"/>
      <c r="AAP22" s="194"/>
      <c r="AAQ22" s="194"/>
      <c r="AAR22" s="194"/>
      <c r="AAS22" s="194"/>
      <c r="AAT22" s="194"/>
      <c r="AAU22" s="194"/>
      <c r="AAV22" s="194"/>
      <c r="AAW22" s="194"/>
      <c r="AAX22" s="194"/>
      <c r="AAY22" s="194"/>
      <c r="AAZ22" s="194"/>
      <c r="ABA22" s="194"/>
      <c r="ABB22" s="194"/>
      <c r="ABC22" s="194"/>
      <c r="ABD22" s="194"/>
      <c r="ABE22" s="194"/>
      <c r="ABF22" s="194"/>
      <c r="ABG22" s="194"/>
      <c r="ABH22" s="194"/>
      <c r="ABI22" s="194"/>
      <c r="ABJ22" s="194"/>
      <c r="ABK22" s="194"/>
      <c r="ABL22" s="194"/>
      <c r="ABM22" s="194"/>
      <c r="ABN22" s="194"/>
      <c r="ABO22" s="194"/>
      <c r="ABP22" s="194"/>
      <c r="ABQ22" s="194"/>
      <c r="ABR22" s="194"/>
      <c r="ABS22" s="194"/>
      <c r="ABT22" s="194"/>
      <c r="ABU22" s="194"/>
      <c r="ABV22" s="194"/>
      <c r="ABW22" s="194"/>
      <c r="ABX22" s="194"/>
      <c r="ABY22" s="194"/>
      <c r="ABZ22" s="194"/>
      <c r="ACA22" s="194"/>
      <c r="ACB22" s="194"/>
      <c r="ACC22" s="194"/>
      <c r="ACD22" s="194"/>
      <c r="ACE22" s="194"/>
      <c r="ACF22" s="194"/>
      <c r="ACG22" s="194"/>
      <c r="ACH22" s="194"/>
      <c r="ACI22" s="194"/>
      <c r="ACJ22" s="194"/>
      <c r="ACK22" s="194"/>
      <c r="ACL22" s="194"/>
      <c r="ACM22" s="194"/>
      <c r="ACN22" s="194"/>
      <c r="ACO22" s="194"/>
      <c r="ACP22" s="194"/>
      <c r="ACQ22" s="194"/>
      <c r="ACR22" s="194"/>
      <c r="ACS22" s="194"/>
      <c r="ACT22" s="194"/>
      <c r="ACU22" s="194"/>
      <c r="ACV22" s="194"/>
      <c r="ACW22" s="194"/>
      <c r="ACX22" s="194"/>
      <c r="ACY22" s="194"/>
      <c r="ACZ22" s="194"/>
      <c r="ADA22" s="194"/>
      <c r="ADB22" s="194"/>
      <c r="ADC22" s="194"/>
      <c r="ADD22" s="194"/>
      <c r="ADE22" s="194"/>
      <c r="ADF22" s="194"/>
      <c r="ADG22" s="194"/>
      <c r="ADH22" s="194"/>
      <c r="ADI22" s="194"/>
      <c r="ADJ22" s="194"/>
      <c r="ADK22" s="194"/>
      <c r="ADL22" s="194"/>
      <c r="ADM22" s="194"/>
      <c r="ADN22" s="194"/>
      <c r="ADO22" s="194"/>
      <c r="ADP22" s="194"/>
      <c r="ADQ22" s="194"/>
      <c r="ADR22" s="194"/>
      <c r="ADS22" s="194"/>
      <c r="ADT22" s="194"/>
      <c r="ADU22" s="194"/>
      <c r="ADV22" s="194"/>
      <c r="ADW22" s="194"/>
      <c r="ADX22" s="194"/>
      <c r="ADY22" s="194"/>
      <c r="ADZ22" s="194"/>
      <c r="AEA22" s="194"/>
      <c r="AEB22" s="194"/>
      <c r="AEC22" s="194"/>
      <c r="AED22" s="194"/>
      <c r="AEE22" s="194"/>
      <c r="AEF22" s="194"/>
      <c r="AEG22" s="194"/>
      <c r="AEH22" s="194"/>
      <c r="AEI22" s="194"/>
      <c r="AEJ22" s="194"/>
      <c r="AEK22" s="194"/>
      <c r="AEL22" s="194"/>
      <c r="AEM22" s="194"/>
      <c r="AEN22" s="194"/>
      <c r="AEO22" s="194"/>
      <c r="AEP22" s="194"/>
      <c r="AEQ22" s="194"/>
      <c r="AER22" s="194"/>
      <c r="AES22" s="194"/>
      <c r="AET22" s="194"/>
      <c r="AEU22" s="194"/>
      <c r="AEV22" s="194"/>
      <c r="AEW22" s="194"/>
      <c r="AEX22" s="194"/>
      <c r="AEY22" s="194"/>
      <c r="AEZ22" s="194"/>
      <c r="AFA22" s="194"/>
      <c r="AFB22" s="194"/>
      <c r="AFC22" s="194"/>
      <c r="AFD22" s="194"/>
      <c r="AFE22" s="194"/>
      <c r="AFF22" s="194"/>
      <c r="AFG22" s="194"/>
      <c r="AFH22" s="194"/>
      <c r="AFI22" s="194"/>
      <c r="AFJ22" s="194"/>
      <c r="AFK22" s="194"/>
      <c r="AFL22" s="194"/>
      <c r="AFM22" s="194"/>
      <c r="AFN22" s="194"/>
      <c r="AFO22" s="194"/>
      <c r="AFP22" s="194"/>
      <c r="AFQ22" s="194"/>
      <c r="AFR22" s="194"/>
      <c r="AFS22" s="194"/>
      <c r="AFT22" s="194"/>
      <c r="AFU22" s="194"/>
      <c r="AFV22" s="194"/>
      <c r="AFW22" s="194"/>
      <c r="AFX22" s="194"/>
      <c r="AFY22" s="194"/>
      <c r="AFZ22" s="194"/>
      <c r="AGA22" s="194"/>
      <c r="AGB22" s="194"/>
      <c r="AGC22" s="194"/>
      <c r="AGD22" s="194"/>
      <c r="AGE22" s="194"/>
      <c r="AGF22" s="194"/>
      <c r="AGG22" s="194"/>
      <c r="AGH22" s="194"/>
      <c r="AGI22" s="194"/>
      <c r="AGJ22" s="194"/>
      <c r="AGK22" s="194"/>
      <c r="AGL22" s="194"/>
      <c r="AGM22" s="194"/>
      <c r="AGN22" s="194"/>
      <c r="AGO22" s="194"/>
      <c r="AGP22" s="194"/>
      <c r="AGQ22" s="194"/>
      <c r="AGR22" s="194"/>
      <c r="AGS22" s="194"/>
      <c r="AGT22" s="194"/>
      <c r="AGU22" s="194"/>
      <c r="AGV22" s="194"/>
      <c r="AGW22" s="194"/>
      <c r="AGX22" s="194"/>
      <c r="AGY22" s="194"/>
      <c r="AGZ22" s="194"/>
      <c r="AHA22" s="194"/>
      <c r="AHB22" s="194"/>
      <c r="AHC22" s="194"/>
      <c r="AHD22" s="194"/>
      <c r="AHE22" s="194"/>
      <c r="AHF22" s="194"/>
      <c r="AHG22" s="194"/>
      <c r="AHH22" s="194"/>
      <c r="AHI22" s="194"/>
      <c r="AHJ22" s="194"/>
      <c r="AHK22" s="194"/>
      <c r="AHL22" s="194"/>
      <c r="AHM22" s="194"/>
      <c r="AHN22" s="194"/>
      <c r="AHO22" s="194"/>
      <c r="AHP22" s="194"/>
      <c r="AHQ22" s="194"/>
      <c r="AHR22" s="194"/>
      <c r="AHS22" s="194"/>
      <c r="AHT22" s="194"/>
      <c r="AHU22" s="194"/>
      <c r="AHV22" s="194"/>
      <c r="AHW22" s="194"/>
      <c r="AHX22" s="194"/>
      <c r="AHY22" s="194"/>
      <c r="AHZ22" s="194"/>
      <c r="AIA22" s="194"/>
      <c r="AIB22" s="194"/>
      <c r="AIC22" s="194"/>
      <c r="AID22" s="194"/>
      <c r="AIE22" s="194"/>
      <c r="AIF22" s="194"/>
      <c r="AIG22" s="194"/>
      <c r="AIH22" s="194"/>
      <c r="AII22" s="194"/>
      <c r="AIJ22" s="194"/>
      <c r="AIK22" s="194"/>
      <c r="AIL22" s="194"/>
      <c r="AIM22" s="194"/>
      <c r="AIN22" s="194"/>
      <c r="AIO22" s="194"/>
      <c r="AIP22" s="194"/>
      <c r="AIQ22" s="194"/>
      <c r="AIR22" s="194"/>
      <c r="AIS22" s="194"/>
      <c r="AIT22" s="194"/>
      <c r="AIU22" s="194"/>
      <c r="AIV22" s="194"/>
      <c r="AIW22" s="194"/>
      <c r="AIX22" s="194"/>
      <c r="AIY22" s="194"/>
      <c r="AIZ22" s="194"/>
      <c r="AJA22" s="194"/>
      <c r="AJB22" s="194"/>
      <c r="AJC22" s="194"/>
      <c r="AJD22" s="194"/>
      <c r="AJE22" s="194"/>
      <c r="AJF22" s="194"/>
      <c r="AJG22" s="194"/>
      <c r="AJH22" s="194"/>
      <c r="AJI22" s="194"/>
      <c r="AJJ22" s="194"/>
      <c r="AJK22" s="194"/>
      <c r="AJL22" s="194"/>
      <c r="AJM22" s="194"/>
      <c r="AJN22" s="194"/>
      <c r="AJO22" s="194"/>
      <c r="AJP22" s="194"/>
      <c r="AJQ22" s="194"/>
      <c r="AJR22" s="194"/>
      <c r="AJS22" s="194"/>
      <c r="AJT22" s="194"/>
      <c r="AJU22" s="194"/>
      <c r="AJV22" s="194"/>
      <c r="AJW22" s="194"/>
      <c r="AJX22" s="194"/>
      <c r="AJY22" s="194"/>
      <c r="AJZ22" s="194"/>
      <c r="AKA22" s="194"/>
      <c r="AKB22" s="194"/>
      <c r="AKC22" s="194"/>
      <c r="AKD22" s="194"/>
      <c r="AKE22" s="194"/>
      <c r="AKF22" s="194"/>
      <c r="AKG22" s="194"/>
      <c r="AKH22" s="194"/>
      <c r="AKI22" s="194"/>
      <c r="AKJ22" s="194"/>
      <c r="AKK22" s="194"/>
      <c r="AKL22" s="194"/>
      <c r="AKM22" s="194"/>
      <c r="AKN22" s="194"/>
      <c r="AKO22" s="194"/>
      <c r="AKP22" s="194"/>
      <c r="AKQ22" s="194"/>
      <c r="AKR22" s="194"/>
      <c r="AKS22" s="194"/>
      <c r="AKT22" s="194"/>
      <c r="AKU22" s="194"/>
      <c r="AKV22" s="194"/>
      <c r="AKW22" s="194"/>
      <c r="AKX22" s="194"/>
      <c r="AKY22" s="194"/>
      <c r="AKZ22" s="194"/>
      <c r="ALA22" s="194"/>
      <c r="ALB22" s="194"/>
      <c r="ALC22" s="194"/>
      <c r="ALD22" s="194"/>
      <c r="ALE22" s="194"/>
      <c r="ALF22" s="194"/>
      <c r="ALG22" s="194"/>
      <c r="ALH22" s="194"/>
      <c r="ALI22" s="194"/>
      <c r="ALJ22" s="194"/>
      <c r="ALK22" s="194"/>
      <c r="ALL22" s="194"/>
      <c r="ALM22" s="194"/>
      <c r="ALN22" s="194"/>
      <c r="ALO22" s="194"/>
      <c r="ALP22" s="194"/>
      <c r="ALQ22" s="194"/>
      <c r="ALR22" s="194"/>
      <c r="ALS22" s="194"/>
      <c r="ALT22" s="194"/>
      <c r="ALU22" s="194"/>
      <c r="ALV22" s="194"/>
      <c r="ALW22" s="194"/>
      <c r="ALX22" s="194"/>
      <c r="ALY22" s="194"/>
      <c r="ALZ22" s="194"/>
      <c r="AMA22" s="194"/>
      <c r="AMB22" s="194"/>
      <c r="AMC22" s="194"/>
      <c r="AMD22" s="194"/>
      <c r="AME22" s="194"/>
      <c r="AMF22" s="194"/>
      <c r="AMG22" s="194"/>
      <c r="AMH22" s="194"/>
      <c r="AMI22" s="194"/>
      <c r="AMJ22" s="194"/>
    </row>
    <row r="23" spans="1:1024" s="195" customFormat="1" ht="19.7" customHeight="1">
      <c r="A23" s="194"/>
      <c r="C23" s="223" t="s">
        <v>389</v>
      </c>
      <c r="D23" s="242" t="s">
        <v>390</v>
      </c>
      <c r="E23" s="242"/>
      <c r="F23" s="242"/>
      <c r="G23" s="242"/>
      <c r="H23" s="242"/>
      <c r="I23" s="218"/>
      <c r="L23" s="197"/>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FL23" s="198"/>
      <c r="FM23" s="198"/>
      <c r="FN23" s="198"/>
      <c r="FO23" s="198"/>
      <c r="FP23" s="198"/>
      <c r="FQ23" s="198"/>
      <c r="FR23" s="198"/>
      <c r="FS23" s="198"/>
      <c r="FT23" s="198"/>
      <c r="FU23" s="198"/>
      <c r="FV23" s="198"/>
      <c r="FW23" s="198"/>
      <c r="FX23" s="198"/>
      <c r="FY23" s="198"/>
      <c r="FZ23" s="198"/>
      <c r="GA23" s="198"/>
      <c r="GB23" s="198"/>
      <c r="GC23" s="198"/>
      <c r="GD23" s="198"/>
      <c r="GE23" s="198"/>
      <c r="GF23" s="198"/>
      <c r="GG23" s="198"/>
      <c r="GH23" s="198"/>
      <c r="GI23" s="198"/>
      <c r="GJ23" s="198"/>
      <c r="GK23" s="198"/>
      <c r="GL23" s="198"/>
      <c r="GM23" s="198"/>
      <c r="GN23" s="198"/>
      <c r="GO23" s="198"/>
      <c r="GP23" s="198"/>
      <c r="GQ23" s="198"/>
      <c r="GR23" s="198"/>
      <c r="GS23" s="198"/>
      <c r="GT23" s="198"/>
      <c r="GU23" s="198"/>
      <c r="GV23" s="198"/>
      <c r="GW23" s="198"/>
      <c r="GX23" s="198"/>
      <c r="GY23" s="198"/>
      <c r="GZ23" s="198"/>
      <c r="HA23" s="198"/>
      <c r="HB23" s="198"/>
      <c r="HC23" s="198"/>
      <c r="HD23" s="198"/>
      <c r="HE23" s="198"/>
      <c r="HF23" s="198"/>
      <c r="HG23" s="198"/>
      <c r="HH23" s="198"/>
      <c r="HI23" s="198"/>
      <c r="HJ23" s="198"/>
      <c r="HK23" s="198"/>
      <c r="HL23" s="198"/>
      <c r="HM23" s="198"/>
      <c r="HN23" s="198"/>
      <c r="HO23" s="198"/>
      <c r="HP23" s="198"/>
      <c r="HQ23" s="198"/>
      <c r="HR23" s="198"/>
      <c r="HS23" s="198"/>
      <c r="HT23" s="198"/>
      <c r="HU23" s="198"/>
      <c r="HV23" s="198"/>
      <c r="HW23" s="198"/>
      <c r="HX23" s="198"/>
      <c r="HY23" s="198"/>
      <c r="HZ23" s="198"/>
      <c r="IA23" s="198"/>
      <c r="IB23" s="198"/>
      <c r="IC23" s="198"/>
      <c r="ID23" s="198"/>
      <c r="IE23" s="198"/>
      <c r="IF23" s="198"/>
      <c r="IG23" s="198"/>
      <c r="IH23" s="198"/>
      <c r="II23" s="198"/>
      <c r="IJ23" s="198"/>
      <c r="IK23" s="198"/>
      <c r="IL23" s="198"/>
      <c r="IM23" s="198"/>
      <c r="IN23" s="198"/>
      <c r="IO23" s="198"/>
      <c r="IP23" s="198"/>
      <c r="IQ23" s="198"/>
      <c r="IR23" s="198"/>
      <c r="IS23" s="198"/>
      <c r="IT23" s="198"/>
      <c r="IU23" s="198"/>
      <c r="IV23" s="198"/>
      <c r="IW23" s="198"/>
      <c r="IX23" s="198"/>
      <c r="IY23" s="194"/>
      <c r="IZ23" s="194"/>
      <c r="JA23" s="194"/>
      <c r="JB23" s="194"/>
      <c r="JC23" s="194"/>
      <c r="JD23" s="194"/>
      <c r="JE23" s="194"/>
      <c r="JF23" s="194"/>
      <c r="JG23" s="194"/>
      <c r="JH23" s="194"/>
      <c r="JI23" s="194"/>
      <c r="JJ23" s="194"/>
      <c r="JK23" s="194"/>
      <c r="JL23" s="194"/>
      <c r="JM23" s="194"/>
      <c r="JN23" s="194"/>
      <c r="JO23" s="194"/>
      <c r="JP23" s="194"/>
      <c r="JQ23" s="194"/>
      <c r="JR23" s="194"/>
      <c r="JS23" s="194"/>
      <c r="JT23" s="194"/>
      <c r="JU23" s="194"/>
      <c r="JV23" s="194"/>
      <c r="JW23" s="194"/>
      <c r="JX23" s="194"/>
      <c r="JY23" s="194"/>
      <c r="JZ23" s="194"/>
      <c r="KA23" s="194"/>
      <c r="KB23" s="194"/>
      <c r="KC23" s="194"/>
      <c r="KD23" s="194"/>
      <c r="KE23" s="194"/>
      <c r="KF23" s="194"/>
      <c r="KG23" s="194"/>
      <c r="KH23" s="194"/>
      <c r="KI23" s="194"/>
      <c r="KJ23" s="194"/>
      <c r="KK23" s="194"/>
      <c r="KL23" s="194"/>
      <c r="KM23" s="194"/>
      <c r="KN23" s="194"/>
      <c r="KO23" s="194"/>
      <c r="KP23" s="194"/>
      <c r="KQ23" s="194"/>
      <c r="KR23" s="194"/>
      <c r="KS23" s="194"/>
      <c r="KT23" s="194"/>
      <c r="KU23" s="194"/>
      <c r="KV23" s="194"/>
      <c r="KW23" s="194"/>
      <c r="KX23" s="194"/>
      <c r="KY23" s="194"/>
      <c r="KZ23" s="194"/>
      <c r="LA23" s="194"/>
      <c r="LB23" s="194"/>
      <c r="LC23" s="194"/>
      <c r="LD23" s="194"/>
      <c r="LE23" s="194"/>
      <c r="LF23" s="194"/>
      <c r="LG23" s="194"/>
      <c r="LH23" s="194"/>
      <c r="LI23" s="194"/>
      <c r="LJ23" s="194"/>
      <c r="LK23" s="194"/>
      <c r="LL23" s="194"/>
      <c r="LM23" s="194"/>
      <c r="LN23" s="194"/>
      <c r="LO23" s="194"/>
      <c r="LP23" s="194"/>
      <c r="LQ23" s="194"/>
      <c r="LR23" s="194"/>
      <c r="LS23" s="194"/>
      <c r="LT23" s="194"/>
      <c r="LU23" s="194"/>
      <c r="LV23" s="194"/>
      <c r="LW23" s="194"/>
      <c r="LX23" s="194"/>
      <c r="LY23" s="194"/>
      <c r="LZ23" s="194"/>
      <c r="MA23" s="194"/>
      <c r="MB23" s="194"/>
      <c r="MC23" s="194"/>
      <c r="MD23" s="194"/>
      <c r="ME23" s="194"/>
      <c r="MF23" s="194"/>
      <c r="MG23" s="194"/>
      <c r="MH23" s="194"/>
      <c r="MI23" s="194"/>
      <c r="MJ23" s="194"/>
      <c r="MK23" s="194"/>
      <c r="ML23" s="194"/>
      <c r="MM23" s="194"/>
      <c r="MN23" s="194"/>
      <c r="MO23" s="194"/>
      <c r="MP23" s="194"/>
      <c r="MQ23" s="194"/>
      <c r="MR23" s="194"/>
      <c r="MS23" s="194"/>
      <c r="MT23" s="194"/>
      <c r="MU23" s="194"/>
      <c r="MV23" s="194"/>
      <c r="MW23" s="194"/>
      <c r="MX23" s="194"/>
      <c r="MY23" s="194"/>
      <c r="MZ23" s="194"/>
      <c r="NA23" s="194"/>
      <c r="NB23" s="194"/>
      <c r="NC23" s="194"/>
      <c r="ND23" s="194"/>
      <c r="NE23" s="194"/>
      <c r="NF23" s="194"/>
      <c r="NG23" s="194"/>
      <c r="NH23" s="194"/>
      <c r="NI23" s="194"/>
      <c r="NJ23" s="194"/>
      <c r="NK23" s="194"/>
      <c r="NL23" s="194"/>
      <c r="NM23" s="194"/>
      <c r="NN23" s="194"/>
      <c r="NO23" s="194"/>
      <c r="NP23" s="194"/>
      <c r="NQ23" s="194"/>
      <c r="NR23" s="194"/>
      <c r="NS23" s="194"/>
      <c r="NT23" s="194"/>
      <c r="NU23" s="194"/>
      <c r="NV23" s="194"/>
      <c r="NW23" s="194"/>
      <c r="NX23" s="194"/>
      <c r="NY23" s="194"/>
      <c r="NZ23" s="194"/>
      <c r="OA23" s="194"/>
      <c r="OB23" s="194"/>
      <c r="OC23" s="194"/>
      <c r="OD23" s="194"/>
      <c r="OE23" s="194"/>
      <c r="OF23" s="194"/>
      <c r="OG23" s="194"/>
      <c r="OH23" s="194"/>
      <c r="OI23" s="194"/>
      <c r="OJ23" s="194"/>
      <c r="OK23" s="194"/>
      <c r="OL23" s="194"/>
      <c r="OM23" s="194"/>
      <c r="ON23" s="194"/>
      <c r="OO23" s="194"/>
      <c r="OP23" s="194"/>
      <c r="OQ23" s="194"/>
      <c r="OR23" s="194"/>
      <c r="OS23" s="194"/>
      <c r="OT23" s="194"/>
      <c r="OU23" s="194"/>
      <c r="OV23" s="194"/>
      <c r="OW23" s="194"/>
      <c r="OX23" s="194"/>
      <c r="OY23" s="194"/>
      <c r="OZ23" s="194"/>
      <c r="PA23" s="194"/>
      <c r="PB23" s="194"/>
      <c r="PC23" s="194"/>
      <c r="PD23" s="194"/>
      <c r="PE23" s="194"/>
      <c r="PF23" s="194"/>
      <c r="PG23" s="194"/>
      <c r="PH23" s="194"/>
      <c r="PI23" s="194"/>
      <c r="PJ23" s="194"/>
      <c r="PK23" s="194"/>
      <c r="PL23" s="194"/>
      <c r="PM23" s="194"/>
      <c r="PN23" s="194"/>
      <c r="PO23" s="194"/>
      <c r="PP23" s="194"/>
      <c r="PQ23" s="194"/>
      <c r="PR23" s="194"/>
      <c r="PS23" s="194"/>
      <c r="PT23" s="194"/>
      <c r="PU23" s="194"/>
      <c r="PV23" s="194"/>
      <c r="PW23" s="194"/>
      <c r="PX23" s="194"/>
      <c r="PY23" s="194"/>
      <c r="PZ23" s="194"/>
      <c r="QA23" s="194"/>
      <c r="QB23" s="194"/>
      <c r="QC23" s="194"/>
      <c r="QD23" s="194"/>
      <c r="QE23" s="194"/>
      <c r="QF23" s="194"/>
      <c r="QG23" s="194"/>
      <c r="QH23" s="194"/>
      <c r="QI23" s="194"/>
      <c r="QJ23" s="194"/>
      <c r="QK23" s="194"/>
      <c r="QL23" s="194"/>
      <c r="QM23" s="194"/>
      <c r="QN23" s="194"/>
      <c r="QO23" s="194"/>
      <c r="QP23" s="194"/>
      <c r="QQ23" s="194"/>
      <c r="QR23" s="194"/>
      <c r="QS23" s="194"/>
      <c r="QT23" s="194"/>
      <c r="QU23" s="194"/>
      <c r="QV23" s="194"/>
      <c r="QW23" s="194"/>
      <c r="QX23" s="194"/>
      <c r="QY23" s="194"/>
      <c r="QZ23" s="194"/>
      <c r="RA23" s="194"/>
      <c r="RB23" s="194"/>
      <c r="RC23" s="194"/>
      <c r="RD23" s="194"/>
      <c r="RE23" s="194"/>
      <c r="RF23" s="194"/>
      <c r="RG23" s="194"/>
      <c r="RH23" s="194"/>
      <c r="RI23" s="194"/>
      <c r="RJ23" s="194"/>
      <c r="RK23" s="194"/>
      <c r="RL23" s="194"/>
      <c r="RM23" s="194"/>
      <c r="RN23" s="194"/>
      <c r="RO23" s="194"/>
      <c r="RP23" s="194"/>
      <c r="RQ23" s="194"/>
      <c r="RR23" s="194"/>
      <c r="RS23" s="194"/>
      <c r="RT23" s="194"/>
      <c r="RU23" s="194"/>
      <c r="RV23" s="194"/>
      <c r="RW23" s="194"/>
      <c r="RX23" s="194"/>
      <c r="RY23" s="194"/>
      <c r="RZ23" s="194"/>
      <c r="SA23" s="194"/>
      <c r="SB23" s="194"/>
      <c r="SC23" s="194"/>
      <c r="SD23" s="194"/>
      <c r="SE23" s="194"/>
      <c r="SF23" s="194"/>
      <c r="SG23" s="194"/>
      <c r="SH23" s="194"/>
      <c r="SI23" s="194"/>
      <c r="SJ23" s="194"/>
      <c r="SK23" s="194"/>
      <c r="SL23" s="194"/>
      <c r="SM23" s="194"/>
      <c r="SN23" s="194"/>
      <c r="SO23" s="194"/>
      <c r="SP23" s="194"/>
      <c r="SQ23" s="194"/>
      <c r="SR23" s="194"/>
      <c r="SS23" s="194"/>
      <c r="ST23" s="194"/>
      <c r="SU23" s="194"/>
      <c r="SV23" s="194"/>
      <c r="SW23" s="194"/>
      <c r="SX23" s="194"/>
      <c r="SY23" s="194"/>
      <c r="SZ23" s="194"/>
      <c r="TA23" s="194"/>
      <c r="TB23" s="194"/>
      <c r="TC23" s="194"/>
      <c r="TD23" s="194"/>
      <c r="TE23" s="194"/>
      <c r="TF23" s="194"/>
      <c r="TG23" s="194"/>
      <c r="TH23" s="194"/>
      <c r="TI23" s="194"/>
      <c r="TJ23" s="194"/>
      <c r="TK23" s="194"/>
      <c r="TL23" s="194"/>
      <c r="TM23" s="194"/>
      <c r="TN23" s="194"/>
      <c r="TO23" s="194"/>
      <c r="TP23" s="194"/>
      <c r="TQ23" s="194"/>
      <c r="TR23" s="194"/>
      <c r="TS23" s="194"/>
      <c r="TT23" s="194"/>
      <c r="TU23" s="194"/>
      <c r="TV23" s="194"/>
      <c r="TW23" s="194"/>
      <c r="TX23" s="194"/>
      <c r="TY23" s="194"/>
      <c r="TZ23" s="194"/>
      <c r="UA23" s="194"/>
      <c r="UB23" s="194"/>
      <c r="UC23" s="194"/>
      <c r="UD23" s="194"/>
      <c r="UE23" s="194"/>
      <c r="UF23" s="194"/>
      <c r="UG23" s="194"/>
      <c r="UH23" s="194"/>
      <c r="UI23" s="194"/>
      <c r="UJ23" s="194"/>
      <c r="UK23" s="194"/>
      <c r="UL23" s="194"/>
      <c r="UM23" s="194"/>
      <c r="UN23" s="194"/>
      <c r="UO23" s="194"/>
      <c r="UP23" s="194"/>
      <c r="UQ23" s="194"/>
      <c r="UR23" s="194"/>
      <c r="US23" s="194"/>
      <c r="UT23" s="194"/>
      <c r="UU23" s="194"/>
      <c r="UV23" s="194"/>
      <c r="UW23" s="194"/>
      <c r="UX23" s="194"/>
      <c r="UY23" s="194"/>
      <c r="UZ23" s="194"/>
      <c r="VA23" s="194"/>
      <c r="VB23" s="194"/>
      <c r="VC23" s="194"/>
      <c r="VD23" s="194"/>
      <c r="VE23" s="194"/>
      <c r="VF23" s="194"/>
      <c r="VG23" s="194"/>
      <c r="VH23" s="194"/>
      <c r="VI23" s="194"/>
      <c r="VJ23" s="194"/>
      <c r="VK23" s="194"/>
      <c r="VL23" s="194"/>
      <c r="VM23" s="194"/>
      <c r="VN23" s="194"/>
      <c r="VO23" s="194"/>
      <c r="VP23" s="194"/>
      <c r="VQ23" s="194"/>
      <c r="VR23" s="194"/>
      <c r="VS23" s="194"/>
      <c r="VT23" s="194"/>
      <c r="VU23" s="194"/>
      <c r="VV23" s="194"/>
      <c r="VW23" s="194"/>
      <c r="VX23" s="194"/>
      <c r="VY23" s="194"/>
      <c r="VZ23" s="194"/>
      <c r="WA23" s="194"/>
      <c r="WB23" s="194"/>
      <c r="WC23" s="194"/>
      <c r="WD23" s="194"/>
      <c r="WE23" s="194"/>
      <c r="WF23" s="194"/>
      <c r="WG23" s="194"/>
      <c r="WH23" s="194"/>
      <c r="WI23" s="194"/>
      <c r="WJ23" s="194"/>
      <c r="WK23" s="194"/>
      <c r="WL23" s="194"/>
      <c r="WM23" s="194"/>
      <c r="WN23" s="194"/>
      <c r="WO23" s="194"/>
      <c r="WP23" s="194"/>
      <c r="WQ23" s="194"/>
      <c r="WR23" s="194"/>
      <c r="WS23" s="194"/>
      <c r="WT23" s="194"/>
      <c r="WU23" s="194"/>
      <c r="WV23" s="194"/>
      <c r="WW23" s="194"/>
      <c r="WX23" s="194"/>
      <c r="WY23" s="194"/>
      <c r="WZ23" s="194"/>
      <c r="XA23" s="194"/>
      <c r="XB23" s="194"/>
      <c r="XC23" s="194"/>
      <c r="XD23" s="194"/>
      <c r="XE23" s="194"/>
      <c r="XF23" s="194"/>
      <c r="XG23" s="194"/>
      <c r="XH23" s="194"/>
      <c r="XI23" s="194"/>
      <c r="XJ23" s="194"/>
      <c r="XK23" s="194"/>
      <c r="XL23" s="194"/>
      <c r="XM23" s="194"/>
      <c r="XN23" s="194"/>
      <c r="XO23" s="194"/>
      <c r="XP23" s="194"/>
      <c r="XQ23" s="194"/>
      <c r="XR23" s="194"/>
      <c r="XS23" s="194"/>
      <c r="XT23" s="194"/>
      <c r="XU23" s="194"/>
      <c r="XV23" s="194"/>
      <c r="XW23" s="194"/>
      <c r="XX23" s="194"/>
      <c r="XY23" s="194"/>
      <c r="XZ23" s="194"/>
      <c r="YA23" s="194"/>
      <c r="YB23" s="194"/>
      <c r="YC23" s="194"/>
      <c r="YD23" s="194"/>
      <c r="YE23" s="194"/>
      <c r="YF23" s="194"/>
      <c r="YG23" s="194"/>
      <c r="YH23" s="194"/>
      <c r="YI23" s="194"/>
      <c r="YJ23" s="194"/>
      <c r="YK23" s="194"/>
      <c r="YL23" s="194"/>
      <c r="YM23" s="194"/>
      <c r="YN23" s="194"/>
      <c r="YO23" s="194"/>
      <c r="YP23" s="194"/>
      <c r="YQ23" s="194"/>
      <c r="YR23" s="194"/>
      <c r="YS23" s="194"/>
      <c r="YT23" s="194"/>
      <c r="YU23" s="194"/>
      <c r="YV23" s="194"/>
      <c r="YW23" s="194"/>
      <c r="YX23" s="194"/>
      <c r="YY23" s="194"/>
      <c r="YZ23" s="194"/>
      <c r="ZA23" s="194"/>
      <c r="ZB23" s="194"/>
      <c r="ZC23" s="194"/>
      <c r="ZD23" s="194"/>
      <c r="ZE23" s="194"/>
      <c r="ZF23" s="194"/>
      <c r="ZG23" s="194"/>
      <c r="ZH23" s="194"/>
      <c r="ZI23" s="194"/>
      <c r="ZJ23" s="194"/>
      <c r="ZK23" s="194"/>
      <c r="ZL23" s="194"/>
      <c r="ZM23" s="194"/>
      <c r="ZN23" s="194"/>
      <c r="ZO23" s="194"/>
      <c r="ZP23" s="194"/>
      <c r="ZQ23" s="194"/>
      <c r="ZR23" s="194"/>
      <c r="ZS23" s="194"/>
      <c r="ZT23" s="194"/>
      <c r="ZU23" s="194"/>
      <c r="ZV23" s="194"/>
      <c r="ZW23" s="194"/>
      <c r="ZX23" s="194"/>
      <c r="ZY23" s="194"/>
      <c r="ZZ23" s="194"/>
      <c r="AAA23" s="194"/>
      <c r="AAB23" s="194"/>
      <c r="AAC23" s="194"/>
      <c r="AAD23" s="194"/>
      <c r="AAE23" s="194"/>
      <c r="AAF23" s="194"/>
      <c r="AAG23" s="194"/>
      <c r="AAH23" s="194"/>
      <c r="AAI23" s="194"/>
      <c r="AAJ23" s="194"/>
      <c r="AAK23" s="194"/>
      <c r="AAL23" s="194"/>
      <c r="AAM23" s="194"/>
      <c r="AAN23" s="194"/>
      <c r="AAO23" s="194"/>
      <c r="AAP23" s="194"/>
      <c r="AAQ23" s="194"/>
      <c r="AAR23" s="194"/>
      <c r="AAS23" s="194"/>
      <c r="AAT23" s="194"/>
      <c r="AAU23" s="194"/>
      <c r="AAV23" s="194"/>
      <c r="AAW23" s="194"/>
      <c r="AAX23" s="194"/>
      <c r="AAY23" s="194"/>
      <c r="AAZ23" s="194"/>
      <c r="ABA23" s="194"/>
      <c r="ABB23" s="194"/>
      <c r="ABC23" s="194"/>
      <c r="ABD23" s="194"/>
      <c r="ABE23" s="194"/>
      <c r="ABF23" s="194"/>
      <c r="ABG23" s="194"/>
      <c r="ABH23" s="194"/>
      <c r="ABI23" s="194"/>
      <c r="ABJ23" s="194"/>
      <c r="ABK23" s="194"/>
      <c r="ABL23" s="194"/>
      <c r="ABM23" s="194"/>
      <c r="ABN23" s="194"/>
      <c r="ABO23" s="194"/>
      <c r="ABP23" s="194"/>
      <c r="ABQ23" s="194"/>
      <c r="ABR23" s="194"/>
      <c r="ABS23" s="194"/>
      <c r="ABT23" s="194"/>
      <c r="ABU23" s="194"/>
      <c r="ABV23" s="194"/>
      <c r="ABW23" s="194"/>
      <c r="ABX23" s="194"/>
      <c r="ABY23" s="194"/>
      <c r="ABZ23" s="194"/>
      <c r="ACA23" s="194"/>
      <c r="ACB23" s="194"/>
      <c r="ACC23" s="194"/>
      <c r="ACD23" s="194"/>
      <c r="ACE23" s="194"/>
      <c r="ACF23" s="194"/>
      <c r="ACG23" s="194"/>
      <c r="ACH23" s="194"/>
      <c r="ACI23" s="194"/>
      <c r="ACJ23" s="194"/>
      <c r="ACK23" s="194"/>
      <c r="ACL23" s="194"/>
      <c r="ACM23" s="194"/>
      <c r="ACN23" s="194"/>
      <c r="ACO23" s="194"/>
      <c r="ACP23" s="194"/>
      <c r="ACQ23" s="194"/>
      <c r="ACR23" s="194"/>
      <c r="ACS23" s="194"/>
      <c r="ACT23" s="194"/>
      <c r="ACU23" s="194"/>
      <c r="ACV23" s="194"/>
      <c r="ACW23" s="194"/>
      <c r="ACX23" s="194"/>
      <c r="ACY23" s="194"/>
      <c r="ACZ23" s="194"/>
      <c r="ADA23" s="194"/>
      <c r="ADB23" s="194"/>
      <c r="ADC23" s="194"/>
      <c r="ADD23" s="194"/>
      <c r="ADE23" s="194"/>
      <c r="ADF23" s="194"/>
      <c r="ADG23" s="194"/>
      <c r="ADH23" s="194"/>
      <c r="ADI23" s="194"/>
      <c r="ADJ23" s="194"/>
      <c r="ADK23" s="194"/>
      <c r="ADL23" s="194"/>
      <c r="ADM23" s="194"/>
      <c r="ADN23" s="194"/>
      <c r="ADO23" s="194"/>
      <c r="ADP23" s="194"/>
      <c r="ADQ23" s="194"/>
      <c r="ADR23" s="194"/>
      <c r="ADS23" s="194"/>
      <c r="ADT23" s="194"/>
      <c r="ADU23" s="194"/>
      <c r="ADV23" s="194"/>
      <c r="ADW23" s="194"/>
      <c r="ADX23" s="194"/>
      <c r="ADY23" s="194"/>
      <c r="ADZ23" s="194"/>
      <c r="AEA23" s="194"/>
      <c r="AEB23" s="194"/>
      <c r="AEC23" s="194"/>
      <c r="AED23" s="194"/>
      <c r="AEE23" s="194"/>
      <c r="AEF23" s="194"/>
      <c r="AEG23" s="194"/>
      <c r="AEH23" s="194"/>
      <c r="AEI23" s="194"/>
      <c r="AEJ23" s="194"/>
      <c r="AEK23" s="194"/>
      <c r="AEL23" s="194"/>
      <c r="AEM23" s="194"/>
      <c r="AEN23" s="194"/>
      <c r="AEO23" s="194"/>
      <c r="AEP23" s="194"/>
      <c r="AEQ23" s="194"/>
      <c r="AER23" s="194"/>
      <c r="AES23" s="194"/>
      <c r="AET23" s="194"/>
      <c r="AEU23" s="194"/>
      <c r="AEV23" s="194"/>
      <c r="AEW23" s="194"/>
      <c r="AEX23" s="194"/>
      <c r="AEY23" s="194"/>
      <c r="AEZ23" s="194"/>
      <c r="AFA23" s="194"/>
      <c r="AFB23" s="194"/>
      <c r="AFC23" s="194"/>
      <c r="AFD23" s="194"/>
      <c r="AFE23" s="194"/>
      <c r="AFF23" s="194"/>
      <c r="AFG23" s="194"/>
      <c r="AFH23" s="194"/>
      <c r="AFI23" s="194"/>
      <c r="AFJ23" s="194"/>
      <c r="AFK23" s="194"/>
      <c r="AFL23" s="194"/>
      <c r="AFM23" s="194"/>
      <c r="AFN23" s="194"/>
      <c r="AFO23" s="194"/>
      <c r="AFP23" s="194"/>
      <c r="AFQ23" s="194"/>
      <c r="AFR23" s="194"/>
      <c r="AFS23" s="194"/>
      <c r="AFT23" s="194"/>
      <c r="AFU23" s="194"/>
      <c r="AFV23" s="194"/>
      <c r="AFW23" s="194"/>
      <c r="AFX23" s="194"/>
      <c r="AFY23" s="194"/>
      <c r="AFZ23" s="194"/>
      <c r="AGA23" s="194"/>
      <c r="AGB23" s="194"/>
      <c r="AGC23" s="194"/>
      <c r="AGD23" s="194"/>
      <c r="AGE23" s="194"/>
      <c r="AGF23" s="194"/>
      <c r="AGG23" s="194"/>
      <c r="AGH23" s="194"/>
      <c r="AGI23" s="194"/>
      <c r="AGJ23" s="194"/>
      <c r="AGK23" s="194"/>
      <c r="AGL23" s="194"/>
      <c r="AGM23" s="194"/>
      <c r="AGN23" s="194"/>
      <c r="AGO23" s="194"/>
      <c r="AGP23" s="194"/>
      <c r="AGQ23" s="194"/>
      <c r="AGR23" s="194"/>
      <c r="AGS23" s="194"/>
      <c r="AGT23" s="194"/>
      <c r="AGU23" s="194"/>
      <c r="AGV23" s="194"/>
      <c r="AGW23" s="194"/>
      <c r="AGX23" s="194"/>
      <c r="AGY23" s="194"/>
      <c r="AGZ23" s="194"/>
      <c r="AHA23" s="194"/>
      <c r="AHB23" s="194"/>
      <c r="AHC23" s="194"/>
      <c r="AHD23" s="194"/>
      <c r="AHE23" s="194"/>
      <c r="AHF23" s="194"/>
      <c r="AHG23" s="194"/>
      <c r="AHH23" s="194"/>
      <c r="AHI23" s="194"/>
      <c r="AHJ23" s="194"/>
      <c r="AHK23" s="194"/>
      <c r="AHL23" s="194"/>
      <c r="AHM23" s="194"/>
      <c r="AHN23" s="194"/>
      <c r="AHO23" s="194"/>
      <c r="AHP23" s="194"/>
      <c r="AHQ23" s="194"/>
      <c r="AHR23" s="194"/>
      <c r="AHS23" s="194"/>
      <c r="AHT23" s="194"/>
      <c r="AHU23" s="194"/>
      <c r="AHV23" s="194"/>
      <c r="AHW23" s="194"/>
      <c r="AHX23" s="194"/>
      <c r="AHY23" s="194"/>
      <c r="AHZ23" s="194"/>
      <c r="AIA23" s="194"/>
      <c r="AIB23" s="194"/>
      <c r="AIC23" s="194"/>
      <c r="AID23" s="194"/>
      <c r="AIE23" s="194"/>
      <c r="AIF23" s="194"/>
      <c r="AIG23" s="194"/>
      <c r="AIH23" s="194"/>
      <c r="AII23" s="194"/>
      <c r="AIJ23" s="194"/>
      <c r="AIK23" s="194"/>
      <c r="AIL23" s="194"/>
      <c r="AIM23" s="194"/>
      <c r="AIN23" s="194"/>
      <c r="AIO23" s="194"/>
      <c r="AIP23" s="194"/>
      <c r="AIQ23" s="194"/>
      <c r="AIR23" s="194"/>
      <c r="AIS23" s="194"/>
      <c r="AIT23" s="194"/>
      <c r="AIU23" s="194"/>
      <c r="AIV23" s="194"/>
      <c r="AIW23" s="194"/>
      <c r="AIX23" s="194"/>
      <c r="AIY23" s="194"/>
      <c r="AIZ23" s="194"/>
      <c r="AJA23" s="194"/>
      <c r="AJB23" s="194"/>
      <c r="AJC23" s="194"/>
      <c r="AJD23" s="194"/>
      <c r="AJE23" s="194"/>
      <c r="AJF23" s="194"/>
      <c r="AJG23" s="194"/>
      <c r="AJH23" s="194"/>
      <c r="AJI23" s="194"/>
      <c r="AJJ23" s="194"/>
      <c r="AJK23" s="194"/>
      <c r="AJL23" s="194"/>
      <c r="AJM23" s="194"/>
      <c r="AJN23" s="194"/>
      <c r="AJO23" s="194"/>
      <c r="AJP23" s="194"/>
      <c r="AJQ23" s="194"/>
      <c r="AJR23" s="194"/>
      <c r="AJS23" s="194"/>
      <c r="AJT23" s="194"/>
      <c r="AJU23" s="194"/>
      <c r="AJV23" s="194"/>
      <c r="AJW23" s="194"/>
      <c r="AJX23" s="194"/>
      <c r="AJY23" s="194"/>
      <c r="AJZ23" s="194"/>
      <c r="AKA23" s="194"/>
      <c r="AKB23" s="194"/>
      <c r="AKC23" s="194"/>
      <c r="AKD23" s="194"/>
      <c r="AKE23" s="194"/>
      <c r="AKF23" s="194"/>
      <c r="AKG23" s="194"/>
      <c r="AKH23" s="194"/>
      <c r="AKI23" s="194"/>
      <c r="AKJ23" s="194"/>
      <c r="AKK23" s="194"/>
      <c r="AKL23" s="194"/>
      <c r="AKM23" s="194"/>
      <c r="AKN23" s="194"/>
      <c r="AKO23" s="194"/>
      <c r="AKP23" s="194"/>
      <c r="AKQ23" s="194"/>
      <c r="AKR23" s="194"/>
      <c r="AKS23" s="194"/>
      <c r="AKT23" s="194"/>
      <c r="AKU23" s="194"/>
      <c r="AKV23" s="194"/>
      <c r="AKW23" s="194"/>
      <c r="AKX23" s="194"/>
      <c r="AKY23" s="194"/>
      <c r="AKZ23" s="194"/>
      <c r="ALA23" s="194"/>
      <c r="ALB23" s="194"/>
      <c r="ALC23" s="194"/>
      <c r="ALD23" s="194"/>
      <c r="ALE23" s="194"/>
      <c r="ALF23" s="194"/>
      <c r="ALG23" s="194"/>
      <c r="ALH23" s="194"/>
      <c r="ALI23" s="194"/>
      <c r="ALJ23" s="194"/>
      <c r="ALK23" s="194"/>
      <c r="ALL23" s="194"/>
      <c r="ALM23" s="194"/>
      <c r="ALN23" s="194"/>
      <c r="ALO23" s="194"/>
      <c r="ALP23" s="194"/>
      <c r="ALQ23" s="194"/>
      <c r="ALR23" s="194"/>
      <c r="ALS23" s="194"/>
      <c r="ALT23" s="194"/>
      <c r="ALU23" s="194"/>
      <c r="ALV23" s="194"/>
      <c r="ALW23" s="194"/>
      <c r="ALX23" s="194"/>
      <c r="ALY23" s="194"/>
      <c r="ALZ23" s="194"/>
      <c r="AMA23" s="194"/>
      <c r="AMB23" s="194"/>
      <c r="AMC23" s="194"/>
      <c r="AMD23" s="194"/>
      <c r="AME23" s="194"/>
      <c r="AMF23" s="194"/>
      <c r="AMG23" s="194"/>
      <c r="AMH23" s="194"/>
      <c r="AMI23" s="194"/>
      <c r="AMJ23" s="194"/>
    </row>
    <row r="24" spans="1:1024" s="195" customFormat="1" ht="19.7" customHeight="1">
      <c r="A24" s="194"/>
      <c r="C24" s="224"/>
      <c r="D24" s="225"/>
      <c r="E24" s="225"/>
      <c r="F24" s="225"/>
      <c r="G24" s="225"/>
      <c r="H24" s="225"/>
      <c r="I24" s="218"/>
      <c r="L24" s="197"/>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8"/>
      <c r="ER24" s="198"/>
      <c r="ES24" s="198"/>
      <c r="ET24" s="198"/>
      <c r="EU24" s="198"/>
      <c r="EV24" s="198"/>
      <c r="EW24" s="198"/>
      <c r="EX24" s="198"/>
      <c r="EY24" s="198"/>
      <c r="EZ24" s="198"/>
      <c r="FA24" s="198"/>
      <c r="FB24" s="198"/>
      <c r="FC24" s="198"/>
      <c r="FD24" s="198"/>
      <c r="FE24" s="198"/>
      <c r="FF24" s="198"/>
      <c r="FG24" s="198"/>
      <c r="FH24" s="198"/>
      <c r="FI24" s="198"/>
      <c r="FJ24" s="198"/>
      <c r="FK24" s="198"/>
      <c r="FL24" s="198"/>
      <c r="FM24" s="198"/>
      <c r="FN24" s="198"/>
      <c r="FO24" s="198"/>
      <c r="FP24" s="198"/>
      <c r="FQ24" s="198"/>
      <c r="FR24" s="198"/>
      <c r="FS24" s="198"/>
      <c r="FT24" s="198"/>
      <c r="FU24" s="198"/>
      <c r="FV24" s="198"/>
      <c r="FW24" s="198"/>
      <c r="FX24" s="198"/>
      <c r="FY24" s="198"/>
      <c r="FZ24" s="198"/>
      <c r="GA24" s="198"/>
      <c r="GB24" s="198"/>
      <c r="GC24" s="198"/>
      <c r="GD24" s="198"/>
      <c r="GE24" s="198"/>
      <c r="GF24" s="198"/>
      <c r="GG24" s="198"/>
      <c r="GH24" s="198"/>
      <c r="GI24" s="198"/>
      <c r="GJ24" s="198"/>
      <c r="GK24" s="198"/>
      <c r="GL24" s="198"/>
      <c r="GM24" s="198"/>
      <c r="GN24" s="198"/>
      <c r="GO24" s="198"/>
      <c r="GP24" s="198"/>
      <c r="GQ24" s="198"/>
      <c r="GR24" s="198"/>
      <c r="GS24" s="198"/>
      <c r="GT24" s="198"/>
      <c r="GU24" s="198"/>
      <c r="GV24" s="198"/>
      <c r="GW24" s="198"/>
      <c r="GX24" s="198"/>
      <c r="GY24" s="198"/>
      <c r="GZ24" s="198"/>
      <c r="HA24" s="198"/>
      <c r="HB24" s="198"/>
      <c r="HC24" s="198"/>
      <c r="HD24" s="198"/>
      <c r="HE24" s="198"/>
      <c r="HF24" s="198"/>
      <c r="HG24" s="198"/>
      <c r="HH24" s="198"/>
      <c r="HI24" s="198"/>
      <c r="HJ24" s="198"/>
      <c r="HK24" s="198"/>
      <c r="HL24" s="198"/>
      <c r="HM24" s="198"/>
      <c r="HN24" s="198"/>
      <c r="HO24" s="198"/>
      <c r="HP24" s="198"/>
      <c r="HQ24" s="198"/>
      <c r="HR24" s="198"/>
      <c r="HS24" s="198"/>
      <c r="HT24" s="198"/>
      <c r="HU24" s="198"/>
      <c r="HV24" s="198"/>
      <c r="HW24" s="198"/>
      <c r="HX24" s="198"/>
      <c r="HY24" s="198"/>
      <c r="HZ24" s="198"/>
      <c r="IA24" s="198"/>
      <c r="IB24" s="198"/>
      <c r="IC24" s="198"/>
      <c r="ID24" s="198"/>
      <c r="IE24" s="198"/>
      <c r="IF24" s="198"/>
      <c r="IG24" s="198"/>
      <c r="IH24" s="198"/>
      <c r="II24" s="198"/>
      <c r="IJ24" s="198"/>
      <c r="IK24" s="198"/>
      <c r="IL24" s="198"/>
      <c r="IM24" s="198"/>
      <c r="IN24" s="198"/>
      <c r="IO24" s="198"/>
      <c r="IP24" s="198"/>
      <c r="IQ24" s="198"/>
      <c r="IR24" s="198"/>
      <c r="IS24" s="198"/>
      <c r="IT24" s="198"/>
      <c r="IU24" s="198"/>
      <c r="IV24" s="198"/>
      <c r="IW24" s="198"/>
      <c r="IX24" s="198"/>
      <c r="IY24" s="194"/>
      <c r="IZ24" s="194"/>
      <c r="JA24" s="194"/>
      <c r="JB24" s="194"/>
      <c r="JC24" s="194"/>
      <c r="JD24" s="194"/>
      <c r="JE24" s="194"/>
      <c r="JF24" s="194"/>
      <c r="JG24" s="194"/>
      <c r="JH24" s="194"/>
      <c r="JI24" s="194"/>
      <c r="JJ24" s="194"/>
      <c r="JK24" s="194"/>
      <c r="JL24" s="194"/>
      <c r="JM24" s="194"/>
      <c r="JN24" s="194"/>
      <c r="JO24" s="194"/>
      <c r="JP24" s="194"/>
      <c r="JQ24" s="194"/>
      <c r="JR24" s="194"/>
      <c r="JS24" s="194"/>
      <c r="JT24" s="194"/>
      <c r="JU24" s="194"/>
      <c r="JV24" s="194"/>
      <c r="JW24" s="194"/>
      <c r="JX24" s="194"/>
      <c r="JY24" s="194"/>
      <c r="JZ24" s="194"/>
      <c r="KA24" s="194"/>
      <c r="KB24" s="194"/>
      <c r="KC24" s="194"/>
      <c r="KD24" s="194"/>
      <c r="KE24" s="194"/>
      <c r="KF24" s="194"/>
      <c r="KG24" s="194"/>
      <c r="KH24" s="194"/>
      <c r="KI24" s="194"/>
      <c r="KJ24" s="194"/>
      <c r="KK24" s="194"/>
      <c r="KL24" s="194"/>
      <c r="KM24" s="194"/>
      <c r="KN24" s="194"/>
      <c r="KO24" s="194"/>
      <c r="KP24" s="194"/>
      <c r="KQ24" s="194"/>
      <c r="KR24" s="194"/>
      <c r="KS24" s="194"/>
      <c r="KT24" s="194"/>
      <c r="KU24" s="194"/>
      <c r="KV24" s="194"/>
      <c r="KW24" s="194"/>
      <c r="KX24" s="194"/>
      <c r="KY24" s="194"/>
      <c r="KZ24" s="194"/>
      <c r="LA24" s="194"/>
      <c r="LB24" s="194"/>
      <c r="LC24" s="194"/>
      <c r="LD24" s="194"/>
      <c r="LE24" s="194"/>
      <c r="LF24" s="194"/>
      <c r="LG24" s="194"/>
      <c r="LH24" s="194"/>
      <c r="LI24" s="194"/>
      <c r="LJ24" s="194"/>
      <c r="LK24" s="194"/>
      <c r="LL24" s="194"/>
      <c r="LM24" s="194"/>
      <c r="LN24" s="194"/>
      <c r="LO24" s="194"/>
      <c r="LP24" s="194"/>
      <c r="LQ24" s="194"/>
      <c r="LR24" s="194"/>
      <c r="LS24" s="194"/>
      <c r="LT24" s="194"/>
      <c r="LU24" s="194"/>
      <c r="LV24" s="194"/>
      <c r="LW24" s="194"/>
      <c r="LX24" s="194"/>
      <c r="LY24" s="194"/>
      <c r="LZ24" s="194"/>
      <c r="MA24" s="194"/>
      <c r="MB24" s="194"/>
      <c r="MC24" s="194"/>
      <c r="MD24" s="194"/>
      <c r="ME24" s="194"/>
      <c r="MF24" s="194"/>
      <c r="MG24" s="194"/>
      <c r="MH24" s="194"/>
      <c r="MI24" s="194"/>
      <c r="MJ24" s="194"/>
      <c r="MK24" s="194"/>
      <c r="ML24" s="194"/>
      <c r="MM24" s="194"/>
      <c r="MN24" s="194"/>
      <c r="MO24" s="194"/>
      <c r="MP24" s="194"/>
      <c r="MQ24" s="194"/>
      <c r="MR24" s="194"/>
      <c r="MS24" s="194"/>
      <c r="MT24" s="194"/>
      <c r="MU24" s="194"/>
      <c r="MV24" s="194"/>
      <c r="MW24" s="194"/>
      <c r="MX24" s="194"/>
      <c r="MY24" s="194"/>
      <c r="MZ24" s="194"/>
      <c r="NA24" s="194"/>
      <c r="NB24" s="194"/>
      <c r="NC24" s="194"/>
      <c r="ND24" s="194"/>
      <c r="NE24" s="194"/>
      <c r="NF24" s="194"/>
      <c r="NG24" s="194"/>
      <c r="NH24" s="194"/>
      <c r="NI24" s="194"/>
      <c r="NJ24" s="194"/>
      <c r="NK24" s="194"/>
      <c r="NL24" s="194"/>
      <c r="NM24" s="194"/>
      <c r="NN24" s="194"/>
      <c r="NO24" s="194"/>
      <c r="NP24" s="194"/>
      <c r="NQ24" s="194"/>
      <c r="NR24" s="194"/>
      <c r="NS24" s="194"/>
      <c r="NT24" s="194"/>
      <c r="NU24" s="194"/>
      <c r="NV24" s="194"/>
      <c r="NW24" s="194"/>
      <c r="NX24" s="194"/>
      <c r="NY24" s="194"/>
      <c r="NZ24" s="194"/>
      <c r="OA24" s="194"/>
      <c r="OB24" s="194"/>
      <c r="OC24" s="194"/>
      <c r="OD24" s="194"/>
      <c r="OE24" s="194"/>
      <c r="OF24" s="194"/>
      <c r="OG24" s="194"/>
      <c r="OH24" s="194"/>
      <c r="OI24" s="194"/>
      <c r="OJ24" s="194"/>
      <c r="OK24" s="194"/>
      <c r="OL24" s="194"/>
      <c r="OM24" s="194"/>
      <c r="ON24" s="194"/>
      <c r="OO24" s="194"/>
      <c r="OP24" s="194"/>
      <c r="OQ24" s="194"/>
      <c r="OR24" s="194"/>
      <c r="OS24" s="194"/>
      <c r="OT24" s="194"/>
      <c r="OU24" s="194"/>
      <c r="OV24" s="194"/>
      <c r="OW24" s="194"/>
      <c r="OX24" s="194"/>
      <c r="OY24" s="194"/>
      <c r="OZ24" s="194"/>
      <c r="PA24" s="194"/>
      <c r="PB24" s="194"/>
      <c r="PC24" s="194"/>
      <c r="PD24" s="194"/>
      <c r="PE24" s="194"/>
      <c r="PF24" s="194"/>
      <c r="PG24" s="194"/>
      <c r="PH24" s="194"/>
      <c r="PI24" s="194"/>
      <c r="PJ24" s="194"/>
      <c r="PK24" s="194"/>
      <c r="PL24" s="194"/>
      <c r="PM24" s="194"/>
      <c r="PN24" s="194"/>
      <c r="PO24" s="194"/>
      <c r="PP24" s="194"/>
      <c r="PQ24" s="194"/>
      <c r="PR24" s="194"/>
      <c r="PS24" s="194"/>
      <c r="PT24" s="194"/>
      <c r="PU24" s="194"/>
      <c r="PV24" s="194"/>
      <c r="PW24" s="194"/>
      <c r="PX24" s="194"/>
      <c r="PY24" s="194"/>
      <c r="PZ24" s="194"/>
      <c r="QA24" s="194"/>
      <c r="QB24" s="194"/>
      <c r="QC24" s="194"/>
      <c r="QD24" s="194"/>
      <c r="QE24" s="194"/>
      <c r="QF24" s="194"/>
      <c r="QG24" s="194"/>
      <c r="QH24" s="194"/>
      <c r="QI24" s="194"/>
      <c r="QJ24" s="194"/>
      <c r="QK24" s="194"/>
      <c r="QL24" s="194"/>
      <c r="QM24" s="194"/>
      <c r="QN24" s="194"/>
      <c r="QO24" s="194"/>
      <c r="QP24" s="194"/>
      <c r="QQ24" s="194"/>
      <c r="QR24" s="194"/>
      <c r="QS24" s="194"/>
      <c r="QT24" s="194"/>
      <c r="QU24" s="194"/>
      <c r="QV24" s="194"/>
      <c r="QW24" s="194"/>
      <c r="QX24" s="194"/>
      <c r="QY24" s="194"/>
      <c r="QZ24" s="194"/>
      <c r="RA24" s="194"/>
      <c r="RB24" s="194"/>
      <c r="RC24" s="194"/>
      <c r="RD24" s="194"/>
      <c r="RE24" s="194"/>
      <c r="RF24" s="194"/>
      <c r="RG24" s="194"/>
      <c r="RH24" s="194"/>
      <c r="RI24" s="194"/>
      <c r="RJ24" s="194"/>
      <c r="RK24" s="194"/>
      <c r="RL24" s="194"/>
      <c r="RM24" s="194"/>
      <c r="RN24" s="194"/>
      <c r="RO24" s="194"/>
      <c r="RP24" s="194"/>
      <c r="RQ24" s="194"/>
      <c r="RR24" s="194"/>
      <c r="RS24" s="194"/>
      <c r="RT24" s="194"/>
      <c r="RU24" s="194"/>
      <c r="RV24" s="194"/>
      <c r="RW24" s="194"/>
      <c r="RX24" s="194"/>
      <c r="RY24" s="194"/>
      <c r="RZ24" s="194"/>
      <c r="SA24" s="194"/>
      <c r="SB24" s="194"/>
      <c r="SC24" s="194"/>
      <c r="SD24" s="194"/>
      <c r="SE24" s="194"/>
      <c r="SF24" s="194"/>
      <c r="SG24" s="194"/>
      <c r="SH24" s="194"/>
      <c r="SI24" s="194"/>
      <c r="SJ24" s="194"/>
      <c r="SK24" s="194"/>
      <c r="SL24" s="194"/>
      <c r="SM24" s="194"/>
      <c r="SN24" s="194"/>
      <c r="SO24" s="194"/>
      <c r="SP24" s="194"/>
      <c r="SQ24" s="194"/>
      <c r="SR24" s="194"/>
      <c r="SS24" s="194"/>
      <c r="ST24" s="194"/>
      <c r="SU24" s="194"/>
      <c r="SV24" s="194"/>
      <c r="SW24" s="194"/>
      <c r="SX24" s="194"/>
      <c r="SY24" s="194"/>
      <c r="SZ24" s="194"/>
      <c r="TA24" s="194"/>
      <c r="TB24" s="194"/>
      <c r="TC24" s="194"/>
      <c r="TD24" s="194"/>
      <c r="TE24" s="194"/>
      <c r="TF24" s="194"/>
      <c r="TG24" s="194"/>
      <c r="TH24" s="194"/>
      <c r="TI24" s="194"/>
      <c r="TJ24" s="194"/>
      <c r="TK24" s="194"/>
      <c r="TL24" s="194"/>
      <c r="TM24" s="194"/>
      <c r="TN24" s="194"/>
      <c r="TO24" s="194"/>
      <c r="TP24" s="194"/>
      <c r="TQ24" s="194"/>
      <c r="TR24" s="194"/>
      <c r="TS24" s="194"/>
      <c r="TT24" s="194"/>
      <c r="TU24" s="194"/>
      <c r="TV24" s="194"/>
      <c r="TW24" s="194"/>
      <c r="TX24" s="194"/>
      <c r="TY24" s="194"/>
      <c r="TZ24" s="194"/>
      <c r="UA24" s="194"/>
      <c r="UB24" s="194"/>
      <c r="UC24" s="194"/>
      <c r="UD24" s="194"/>
      <c r="UE24" s="194"/>
      <c r="UF24" s="194"/>
      <c r="UG24" s="194"/>
      <c r="UH24" s="194"/>
      <c r="UI24" s="194"/>
      <c r="UJ24" s="194"/>
      <c r="UK24" s="194"/>
      <c r="UL24" s="194"/>
      <c r="UM24" s="194"/>
      <c r="UN24" s="194"/>
      <c r="UO24" s="194"/>
      <c r="UP24" s="194"/>
      <c r="UQ24" s="194"/>
      <c r="UR24" s="194"/>
      <c r="US24" s="194"/>
      <c r="UT24" s="194"/>
      <c r="UU24" s="194"/>
      <c r="UV24" s="194"/>
      <c r="UW24" s="194"/>
      <c r="UX24" s="194"/>
      <c r="UY24" s="194"/>
      <c r="UZ24" s="194"/>
      <c r="VA24" s="194"/>
      <c r="VB24" s="194"/>
      <c r="VC24" s="194"/>
      <c r="VD24" s="194"/>
      <c r="VE24" s="194"/>
      <c r="VF24" s="194"/>
      <c r="VG24" s="194"/>
      <c r="VH24" s="194"/>
      <c r="VI24" s="194"/>
      <c r="VJ24" s="194"/>
      <c r="VK24" s="194"/>
      <c r="VL24" s="194"/>
      <c r="VM24" s="194"/>
      <c r="VN24" s="194"/>
      <c r="VO24" s="194"/>
      <c r="VP24" s="194"/>
      <c r="VQ24" s="194"/>
      <c r="VR24" s="194"/>
      <c r="VS24" s="194"/>
      <c r="VT24" s="194"/>
      <c r="VU24" s="194"/>
      <c r="VV24" s="194"/>
      <c r="VW24" s="194"/>
      <c r="VX24" s="194"/>
      <c r="VY24" s="194"/>
      <c r="VZ24" s="194"/>
      <c r="WA24" s="194"/>
      <c r="WB24" s="194"/>
      <c r="WC24" s="194"/>
      <c r="WD24" s="194"/>
      <c r="WE24" s="194"/>
      <c r="WF24" s="194"/>
      <c r="WG24" s="194"/>
      <c r="WH24" s="194"/>
      <c r="WI24" s="194"/>
      <c r="WJ24" s="194"/>
      <c r="WK24" s="194"/>
      <c r="WL24" s="194"/>
      <c r="WM24" s="194"/>
      <c r="WN24" s="194"/>
      <c r="WO24" s="194"/>
      <c r="WP24" s="194"/>
      <c r="WQ24" s="194"/>
      <c r="WR24" s="194"/>
      <c r="WS24" s="194"/>
      <c r="WT24" s="194"/>
      <c r="WU24" s="194"/>
      <c r="WV24" s="194"/>
      <c r="WW24" s="194"/>
      <c r="WX24" s="194"/>
      <c r="WY24" s="194"/>
      <c r="WZ24" s="194"/>
      <c r="XA24" s="194"/>
      <c r="XB24" s="194"/>
      <c r="XC24" s="194"/>
      <c r="XD24" s="194"/>
      <c r="XE24" s="194"/>
      <c r="XF24" s="194"/>
      <c r="XG24" s="194"/>
      <c r="XH24" s="194"/>
      <c r="XI24" s="194"/>
      <c r="XJ24" s="194"/>
      <c r="XK24" s="194"/>
      <c r="XL24" s="194"/>
      <c r="XM24" s="194"/>
      <c r="XN24" s="194"/>
      <c r="XO24" s="194"/>
      <c r="XP24" s="194"/>
      <c r="XQ24" s="194"/>
      <c r="XR24" s="194"/>
      <c r="XS24" s="194"/>
      <c r="XT24" s="194"/>
      <c r="XU24" s="194"/>
      <c r="XV24" s="194"/>
      <c r="XW24" s="194"/>
      <c r="XX24" s="194"/>
      <c r="XY24" s="194"/>
      <c r="XZ24" s="194"/>
      <c r="YA24" s="194"/>
      <c r="YB24" s="194"/>
      <c r="YC24" s="194"/>
      <c r="YD24" s="194"/>
      <c r="YE24" s="194"/>
      <c r="YF24" s="194"/>
      <c r="YG24" s="194"/>
      <c r="YH24" s="194"/>
      <c r="YI24" s="194"/>
      <c r="YJ24" s="194"/>
      <c r="YK24" s="194"/>
      <c r="YL24" s="194"/>
      <c r="YM24" s="194"/>
      <c r="YN24" s="194"/>
      <c r="YO24" s="194"/>
      <c r="YP24" s="194"/>
      <c r="YQ24" s="194"/>
      <c r="YR24" s="194"/>
      <c r="YS24" s="194"/>
      <c r="YT24" s="194"/>
      <c r="YU24" s="194"/>
      <c r="YV24" s="194"/>
      <c r="YW24" s="194"/>
      <c r="YX24" s="194"/>
      <c r="YY24" s="194"/>
      <c r="YZ24" s="194"/>
      <c r="ZA24" s="194"/>
      <c r="ZB24" s="194"/>
      <c r="ZC24" s="194"/>
      <c r="ZD24" s="194"/>
      <c r="ZE24" s="194"/>
      <c r="ZF24" s="194"/>
      <c r="ZG24" s="194"/>
      <c r="ZH24" s="194"/>
      <c r="ZI24" s="194"/>
      <c r="ZJ24" s="194"/>
      <c r="ZK24" s="194"/>
      <c r="ZL24" s="194"/>
      <c r="ZM24" s="194"/>
      <c r="ZN24" s="194"/>
      <c r="ZO24" s="194"/>
      <c r="ZP24" s="194"/>
      <c r="ZQ24" s="194"/>
      <c r="ZR24" s="194"/>
      <c r="ZS24" s="194"/>
      <c r="ZT24" s="194"/>
      <c r="ZU24" s="194"/>
      <c r="ZV24" s="194"/>
      <c r="ZW24" s="194"/>
      <c r="ZX24" s="194"/>
      <c r="ZY24" s="194"/>
      <c r="ZZ24" s="194"/>
      <c r="AAA24" s="194"/>
      <c r="AAB24" s="194"/>
      <c r="AAC24" s="194"/>
      <c r="AAD24" s="194"/>
      <c r="AAE24" s="194"/>
      <c r="AAF24" s="194"/>
      <c r="AAG24" s="194"/>
      <c r="AAH24" s="194"/>
      <c r="AAI24" s="194"/>
      <c r="AAJ24" s="194"/>
      <c r="AAK24" s="194"/>
      <c r="AAL24" s="194"/>
      <c r="AAM24" s="194"/>
      <c r="AAN24" s="194"/>
      <c r="AAO24" s="194"/>
      <c r="AAP24" s="194"/>
      <c r="AAQ24" s="194"/>
      <c r="AAR24" s="194"/>
      <c r="AAS24" s="194"/>
      <c r="AAT24" s="194"/>
      <c r="AAU24" s="194"/>
      <c r="AAV24" s="194"/>
      <c r="AAW24" s="194"/>
      <c r="AAX24" s="194"/>
      <c r="AAY24" s="194"/>
      <c r="AAZ24" s="194"/>
      <c r="ABA24" s="194"/>
      <c r="ABB24" s="194"/>
      <c r="ABC24" s="194"/>
      <c r="ABD24" s="194"/>
      <c r="ABE24" s="194"/>
      <c r="ABF24" s="194"/>
      <c r="ABG24" s="194"/>
      <c r="ABH24" s="194"/>
      <c r="ABI24" s="194"/>
      <c r="ABJ24" s="194"/>
      <c r="ABK24" s="194"/>
      <c r="ABL24" s="194"/>
      <c r="ABM24" s="194"/>
      <c r="ABN24" s="194"/>
      <c r="ABO24" s="194"/>
      <c r="ABP24" s="194"/>
      <c r="ABQ24" s="194"/>
      <c r="ABR24" s="194"/>
      <c r="ABS24" s="194"/>
      <c r="ABT24" s="194"/>
      <c r="ABU24" s="194"/>
      <c r="ABV24" s="194"/>
      <c r="ABW24" s="194"/>
      <c r="ABX24" s="194"/>
      <c r="ABY24" s="194"/>
      <c r="ABZ24" s="194"/>
      <c r="ACA24" s="194"/>
      <c r="ACB24" s="194"/>
      <c r="ACC24" s="194"/>
      <c r="ACD24" s="194"/>
      <c r="ACE24" s="194"/>
      <c r="ACF24" s="194"/>
      <c r="ACG24" s="194"/>
      <c r="ACH24" s="194"/>
      <c r="ACI24" s="194"/>
      <c r="ACJ24" s="194"/>
      <c r="ACK24" s="194"/>
      <c r="ACL24" s="194"/>
      <c r="ACM24" s="194"/>
      <c r="ACN24" s="194"/>
      <c r="ACO24" s="194"/>
      <c r="ACP24" s="194"/>
      <c r="ACQ24" s="194"/>
      <c r="ACR24" s="194"/>
      <c r="ACS24" s="194"/>
      <c r="ACT24" s="194"/>
      <c r="ACU24" s="194"/>
      <c r="ACV24" s="194"/>
      <c r="ACW24" s="194"/>
      <c r="ACX24" s="194"/>
      <c r="ACY24" s="194"/>
      <c r="ACZ24" s="194"/>
      <c r="ADA24" s="194"/>
      <c r="ADB24" s="194"/>
      <c r="ADC24" s="194"/>
      <c r="ADD24" s="194"/>
      <c r="ADE24" s="194"/>
      <c r="ADF24" s="194"/>
      <c r="ADG24" s="194"/>
      <c r="ADH24" s="194"/>
      <c r="ADI24" s="194"/>
      <c r="ADJ24" s="194"/>
      <c r="ADK24" s="194"/>
      <c r="ADL24" s="194"/>
      <c r="ADM24" s="194"/>
      <c r="ADN24" s="194"/>
      <c r="ADO24" s="194"/>
      <c r="ADP24" s="194"/>
      <c r="ADQ24" s="194"/>
      <c r="ADR24" s="194"/>
      <c r="ADS24" s="194"/>
      <c r="ADT24" s="194"/>
      <c r="ADU24" s="194"/>
      <c r="ADV24" s="194"/>
      <c r="ADW24" s="194"/>
      <c r="ADX24" s="194"/>
      <c r="ADY24" s="194"/>
      <c r="ADZ24" s="194"/>
      <c r="AEA24" s="194"/>
      <c r="AEB24" s="194"/>
      <c r="AEC24" s="194"/>
      <c r="AED24" s="194"/>
      <c r="AEE24" s="194"/>
      <c r="AEF24" s="194"/>
      <c r="AEG24" s="194"/>
      <c r="AEH24" s="194"/>
      <c r="AEI24" s="194"/>
      <c r="AEJ24" s="194"/>
      <c r="AEK24" s="194"/>
      <c r="AEL24" s="194"/>
      <c r="AEM24" s="194"/>
      <c r="AEN24" s="194"/>
      <c r="AEO24" s="194"/>
      <c r="AEP24" s="194"/>
      <c r="AEQ24" s="194"/>
      <c r="AER24" s="194"/>
      <c r="AES24" s="194"/>
      <c r="AET24" s="194"/>
      <c r="AEU24" s="194"/>
      <c r="AEV24" s="194"/>
      <c r="AEW24" s="194"/>
      <c r="AEX24" s="194"/>
      <c r="AEY24" s="194"/>
      <c r="AEZ24" s="194"/>
      <c r="AFA24" s="194"/>
      <c r="AFB24" s="194"/>
      <c r="AFC24" s="194"/>
      <c r="AFD24" s="194"/>
      <c r="AFE24" s="194"/>
      <c r="AFF24" s="194"/>
      <c r="AFG24" s="194"/>
      <c r="AFH24" s="194"/>
      <c r="AFI24" s="194"/>
      <c r="AFJ24" s="194"/>
      <c r="AFK24" s="194"/>
      <c r="AFL24" s="194"/>
      <c r="AFM24" s="194"/>
      <c r="AFN24" s="194"/>
      <c r="AFO24" s="194"/>
      <c r="AFP24" s="194"/>
      <c r="AFQ24" s="194"/>
      <c r="AFR24" s="194"/>
      <c r="AFS24" s="194"/>
      <c r="AFT24" s="194"/>
      <c r="AFU24" s="194"/>
      <c r="AFV24" s="194"/>
      <c r="AFW24" s="194"/>
      <c r="AFX24" s="194"/>
      <c r="AFY24" s="194"/>
      <c r="AFZ24" s="194"/>
      <c r="AGA24" s="194"/>
      <c r="AGB24" s="194"/>
      <c r="AGC24" s="194"/>
      <c r="AGD24" s="194"/>
      <c r="AGE24" s="194"/>
      <c r="AGF24" s="194"/>
      <c r="AGG24" s="194"/>
      <c r="AGH24" s="194"/>
      <c r="AGI24" s="194"/>
      <c r="AGJ24" s="194"/>
      <c r="AGK24" s="194"/>
      <c r="AGL24" s="194"/>
      <c r="AGM24" s="194"/>
      <c r="AGN24" s="194"/>
      <c r="AGO24" s="194"/>
      <c r="AGP24" s="194"/>
      <c r="AGQ24" s="194"/>
      <c r="AGR24" s="194"/>
      <c r="AGS24" s="194"/>
      <c r="AGT24" s="194"/>
      <c r="AGU24" s="194"/>
      <c r="AGV24" s="194"/>
      <c r="AGW24" s="194"/>
      <c r="AGX24" s="194"/>
      <c r="AGY24" s="194"/>
      <c r="AGZ24" s="194"/>
      <c r="AHA24" s="194"/>
      <c r="AHB24" s="194"/>
      <c r="AHC24" s="194"/>
      <c r="AHD24" s="194"/>
      <c r="AHE24" s="194"/>
      <c r="AHF24" s="194"/>
      <c r="AHG24" s="194"/>
      <c r="AHH24" s="194"/>
      <c r="AHI24" s="194"/>
      <c r="AHJ24" s="194"/>
      <c r="AHK24" s="194"/>
      <c r="AHL24" s="194"/>
      <c r="AHM24" s="194"/>
      <c r="AHN24" s="194"/>
      <c r="AHO24" s="194"/>
      <c r="AHP24" s="194"/>
      <c r="AHQ24" s="194"/>
      <c r="AHR24" s="194"/>
      <c r="AHS24" s="194"/>
      <c r="AHT24" s="194"/>
      <c r="AHU24" s="194"/>
      <c r="AHV24" s="194"/>
      <c r="AHW24" s="194"/>
      <c r="AHX24" s="194"/>
      <c r="AHY24" s="194"/>
      <c r="AHZ24" s="194"/>
      <c r="AIA24" s="194"/>
      <c r="AIB24" s="194"/>
      <c r="AIC24" s="194"/>
      <c r="AID24" s="194"/>
      <c r="AIE24" s="194"/>
      <c r="AIF24" s="194"/>
      <c r="AIG24" s="194"/>
      <c r="AIH24" s="194"/>
      <c r="AII24" s="194"/>
      <c r="AIJ24" s="194"/>
      <c r="AIK24" s="194"/>
      <c r="AIL24" s="194"/>
      <c r="AIM24" s="194"/>
      <c r="AIN24" s="194"/>
      <c r="AIO24" s="194"/>
      <c r="AIP24" s="194"/>
      <c r="AIQ24" s="194"/>
      <c r="AIR24" s="194"/>
      <c r="AIS24" s="194"/>
      <c r="AIT24" s="194"/>
      <c r="AIU24" s="194"/>
      <c r="AIV24" s="194"/>
      <c r="AIW24" s="194"/>
      <c r="AIX24" s="194"/>
      <c r="AIY24" s="194"/>
      <c r="AIZ24" s="194"/>
      <c r="AJA24" s="194"/>
      <c r="AJB24" s="194"/>
      <c r="AJC24" s="194"/>
      <c r="AJD24" s="194"/>
      <c r="AJE24" s="194"/>
      <c r="AJF24" s="194"/>
      <c r="AJG24" s="194"/>
      <c r="AJH24" s="194"/>
      <c r="AJI24" s="194"/>
      <c r="AJJ24" s="194"/>
      <c r="AJK24" s="194"/>
      <c r="AJL24" s="194"/>
      <c r="AJM24" s="194"/>
      <c r="AJN24" s="194"/>
      <c r="AJO24" s="194"/>
      <c r="AJP24" s="194"/>
      <c r="AJQ24" s="194"/>
      <c r="AJR24" s="194"/>
      <c r="AJS24" s="194"/>
      <c r="AJT24" s="194"/>
      <c r="AJU24" s="194"/>
      <c r="AJV24" s="194"/>
      <c r="AJW24" s="194"/>
      <c r="AJX24" s="194"/>
      <c r="AJY24" s="194"/>
      <c r="AJZ24" s="194"/>
      <c r="AKA24" s="194"/>
      <c r="AKB24" s="194"/>
      <c r="AKC24" s="194"/>
      <c r="AKD24" s="194"/>
      <c r="AKE24" s="194"/>
      <c r="AKF24" s="194"/>
      <c r="AKG24" s="194"/>
      <c r="AKH24" s="194"/>
      <c r="AKI24" s="194"/>
      <c r="AKJ24" s="194"/>
      <c r="AKK24" s="194"/>
      <c r="AKL24" s="194"/>
      <c r="AKM24" s="194"/>
      <c r="AKN24" s="194"/>
      <c r="AKO24" s="194"/>
      <c r="AKP24" s="194"/>
      <c r="AKQ24" s="194"/>
      <c r="AKR24" s="194"/>
      <c r="AKS24" s="194"/>
      <c r="AKT24" s="194"/>
      <c r="AKU24" s="194"/>
      <c r="AKV24" s="194"/>
      <c r="AKW24" s="194"/>
      <c r="AKX24" s="194"/>
      <c r="AKY24" s="194"/>
      <c r="AKZ24" s="194"/>
      <c r="ALA24" s="194"/>
      <c r="ALB24" s="194"/>
      <c r="ALC24" s="194"/>
      <c r="ALD24" s="194"/>
      <c r="ALE24" s="194"/>
      <c r="ALF24" s="194"/>
      <c r="ALG24" s="194"/>
      <c r="ALH24" s="194"/>
      <c r="ALI24" s="194"/>
      <c r="ALJ24" s="194"/>
      <c r="ALK24" s="194"/>
      <c r="ALL24" s="194"/>
      <c r="ALM24" s="194"/>
      <c r="ALN24" s="194"/>
      <c r="ALO24" s="194"/>
      <c r="ALP24" s="194"/>
      <c r="ALQ24" s="194"/>
      <c r="ALR24" s="194"/>
      <c r="ALS24" s="194"/>
      <c r="ALT24" s="194"/>
      <c r="ALU24" s="194"/>
      <c r="ALV24" s="194"/>
      <c r="ALW24" s="194"/>
      <c r="ALX24" s="194"/>
      <c r="ALY24" s="194"/>
      <c r="ALZ24" s="194"/>
      <c r="AMA24" s="194"/>
      <c r="AMB24" s="194"/>
      <c r="AMC24" s="194"/>
      <c r="AMD24" s="194"/>
      <c r="AME24" s="194"/>
      <c r="AMF24" s="194"/>
      <c r="AMG24" s="194"/>
      <c r="AMH24" s="194"/>
      <c r="AMI24" s="194"/>
      <c r="AMJ24" s="194"/>
    </row>
    <row r="25" spans="1:1024" s="195" customFormat="1" ht="19.7" customHeight="1">
      <c r="A25" s="194"/>
      <c r="C25" s="237" t="s">
        <v>391</v>
      </c>
      <c r="D25" s="237"/>
      <c r="E25" s="237"/>
      <c r="F25" s="237"/>
      <c r="G25" s="237"/>
      <c r="H25" s="237"/>
      <c r="I25" s="218"/>
      <c r="L25" s="197"/>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8"/>
      <c r="EA25" s="198"/>
      <c r="EB25" s="198"/>
      <c r="EC25" s="198"/>
      <c r="ED25" s="198"/>
      <c r="EE25" s="198"/>
      <c r="EF25" s="198"/>
      <c r="EG25" s="198"/>
      <c r="EH25" s="198"/>
      <c r="EI25" s="198"/>
      <c r="EJ25" s="198"/>
      <c r="EK25" s="198"/>
      <c r="EL25" s="198"/>
      <c r="EM25" s="198"/>
      <c r="EN25" s="198"/>
      <c r="EO25" s="198"/>
      <c r="EP25" s="198"/>
      <c r="EQ25" s="198"/>
      <c r="ER25" s="198"/>
      <c r="ES25" s="198"/>
      <c r="ET25" s="198"/>
      <c r="EU25" s="198"/>
      <c r="EV25" s="198"/>
      <c r="EW25" s="198"/>
      <c r="EX25" s="198"/>
      <c r="EY25" s="198"/>
      <c r="EZ25" s="198"/>
      <c r="FA25" s="198"/>
      <c r="FB25" s="198"/>
      <c r="FC25" s="198"/>
      <c r="FD25" s="198"/>
      <c r="FE25" s="198"/>
      <c r="FF25" s="198"/>
      <c r="FG25" s="198"/>
      <c r="FH25" s="198"/>
      <c r="FI25" s="198"/>
      <c r="FJ25" s="198"/>
      <c r="FK25" s="198"/>
      <c r="FL25" s="198"/>
      <c r="FM25" s="198"/>
      <c r="FN25" s="198"/>
      <c r="FO25" s="198"/>
      <c r="FP25" s="198"/>
      <c r="FQ25" s="198"/>
      <c r="FR25" s="198"/>
      <c r="FS25" s="198"/>
      <c r="FT25" s="198"/>
      <c r="FU25" s="198"/>
      <c r="FV25" s="198"/>
      <c r="FW25" s="198"/>
      <c r="FX25" s="198"/>
      <c r="FY25" s="198"/>
      <c r="FZ25" s="198"/>
      <c r="GA25" s="198"/>
      <c r="GB25" s="198"/>
      <c r="GC25" s="198"/>
      <c r="GD25" s="198"/>
      <c r="GE25" s="198"/>
      <c r="GF25" s="198"/>
      <c r="GG25" s="198"/>
      <c r="GH25" s="198"/>
      <c r="GI25" s="198"/>
      <c r="GJ25" s="198"/>
      <c r="GK25" s="198"/>
      <c r="GL25" s="198"/>
      <c r="GM25" s="198"/>
      <c r="GN25" s="198"/>
      <c r="GO25" s="198"/>
      <c r="GP25" s="198"/>
      <c r="GQ25" s="198"/>
      <c r="GR25" s="198"/>
      <c r="GS25" s="198"/>
      <c r="GT25" s="198"/>
      <c r="GU25" s="198"/>
      <c r="GV25" s="198"/>
      <c r="GW25" s="198"/>
      <c r="GX25" s="198"/>
      <c r="GY25" s="198"/>
      <c r="GZ25" s="198"/>
      <c r="HA25" s="198"/>
      <c r="HB25" s="198"/>
      <c r="HC25" s="198"/>
      <c r="HD25" s="198"/>
      <c r="HE25" s="198"/>
      <c r="HF25" s="198"/>
      <c r="HG25" s="198"/>
      <c r="HH25" s="198"/>
      <c r="HI25" s="198"/>
      <c r="HJ25" s="198"/>
      <c r="HK25" s="198"/>
      <c r="HL25" s="198"/>
      <c r="HM25" s="198"/>
      <c r="HN25" s="198"/>
      <c r="HO25" s="198"/>
      <c r="HP25" s="198"/>
      <c r="HQ25" s="198"/>
      <c r="HR25" s="198"/>
      <c r="HS25" s="198"/>
      <c r="HT25" s="198"/>
      <c r="HU25" s="198"/>
      <c r="HV25" s="198"/>
      <c r="HW25" s="198"/>
      <c r="HX25" s="198"/>
      <c r="HY25" s="198"/>
      <c r="HZ25" s="198"/>
      <c r="IA25" s="198"/>
      <c r="IB25" s="198"/>
      <c r="IC25" s="198"/>
      <c r="ID25" s="198"/>
      <c r="IE25" s="198"/>
      <c r="IF25" s="198"/>
      <c r="IG25" s="198"/>
      <c r="IH25" s="198"/>
      <c r="II25" s="198"/>
      <c r="IJ25" s="198"/>
      <c r="IK25" s="198"/>
      <c r="IL25" s="198"/>
      <c r="IM25" s="198"/>
      <c r="IN25" s="198"/>
      <c r="IO25" s="198"/>
      <c r="IP25" s="198"/>
      <c r="IQ25" s="198"/>
      <c r="IR25" s="198"/>
      <c r="IS25" s="198"/>
      <c r="IT25" s="198"/>
      <c r="IU25" s="198"/>
      <c r="IV25" s="198"/>
      <c r="IW25" s="198"/>
      <c r="IX25" s="198"/>
      <c r="IY25" s="194"/>
      <c r="IZ25" s="194"/>
      <c r="JA25" s="194"/>
      <c r="JB25" s="194"/>
      <c r="JC25" s="194"/>
      <c r="JD25" s="194"/>
      <c r="JE25" s="194"/>
      <c r="JF25" s="194"/>
      <c r="JG25" s="194"/>
      <c r="JH25" s="194"/>
      <c r="JI25" s="194"/>
      <c r="JJ25" s="194"/>
      <c r="JK25" s="194"/>
      <c r="JL25" s="194"/>
      <c r="JM25" s="194"/>
      <c r="JN25" s="194"/>
      <c r="JO25" s="194"/>
      <c r="JP25" s="194"/>
      <c r="JQ25" s="194"/>
      <c r="JR25" s="194"/>
      <c r="JS25" s="194"/>
      <c r="JT25" s="194"/>
      <c r="JU25" s="194"/>
      <c r="JV25" s="194"/>
      <c r="JW25" s="194"/>
      <c r="JX25" s="194"/>
      <c r="JY25" s="194"/>
      <c r="JZ25" s="194"/>
      <c r="KA25" s="194"/>
      <c r="KB25" s="194"/>
      <c r="KC25" s="194"/>
      <c r="KD25" s="194"/>
      <c r="KE25" s="194"/>
      <c r="KF25" s="194"/>
      <c r="KG25" s="194"/>
      <c r="KH25" s="194"/>
      <c r="KI25" s="194"/>
      <c r="KJ25" s="194"/>
      <c r="KK25" s="194"/>
      <c r="KL25" s="194"/>
      <c r="KM25" s="194"/>
      <c r="KN25" s="194"/>
      <c r="KO25" s="194"/>
      <c r="KP25" s="194"/>
      <c r="KQ25" s="194"/>
      <c r="KR25" s="194"/>
      <c r="KS25" s="194"/>
      <c r="KT25" s="194"/>
      <c r="KU25" s="194"/>
      <c r="KV25" s="194"/>
      <c r="KW25" s="194"/>
      <c r="KX25" s="194"/>
      <c r="KY25" s="194"/>
      <c r="KZ25" s="194"/>
      <c r="LA25" s="194"/>
      <c r="LB25" s="194"/>
      <c r="LC25" s="194"/>
      <c r="LD25" s="194"/>
      <c r="LE25" s="194"/>
      <c r="LF25" s="194"/>
      <c r="LG25" s="194"/>
      <c r="LH25" s="194"/>
      <c r="LI25" s="194"/>
      <c r="LJ25" s="194"/>
      <c r="LK25" s="194"/>
      <c r="LL25" s="194"/>
      <c r="LM25" s="194"/>
      <c r="LN25" s="194"/>
      <c r="LO25" s="194"/>
      <c r="LP25" s="194"/>
      <c r="LQ25" s="194"/>
      <c r="LR25" s="194"/>
      <c r="LS25" s="194"/>
      <c r="LT25" s="194"/>
      <c r="LU25" s="194"/>
      <c r="LV25" s="194"/>
      <c r="LW25" s="194"/>
      <c r="LX25" s="194"/>
      <c r="LY25" s="194"/>
      <c r="LZ25" s="194"/>
      <c r="MA25" s="194"/>
      <c r="MB25" s="194"/>
      <c r="MC25" s="194"/>
      <c r="MD25" s="194"/>
      <c r="ME25" s="194"/>
      <c r="MF25" s="194"/>
      <c r="MG25" s="194"/>
      <c r="MH25" s="194"/>
      <c r="MI25" s="194"/>
      <c r="MJ25" s="194"/>
      <c r="MK25" s="194"/>
      <c r="ML25" s="194"/>
      <c r="MM25" s="194"/>
      <c r="MN25" s="194"/>
      <c r="MO25" s="194"/>
      <c r="MP25" s="194"/>
      <c r="MQ25" s="194"/>
      <c r="MR25" s="194"/>
      <c r="MS25" s="194"/>
      <c r="MT25" s="194"/>
      <c r="MU25" s="194"/>
      <c r="MV25" s="194"/>
      <c r="MW25" s="194"/>
      <c r="MX25" s="194"/>
      <c r="MY25" s="194"/>
      <c r="MZ25" s="194"/>
      <c r="NA25" s="194"/>
      <c r="NB25" s="194"/>
      <c r="NC25" s="194"/>
      <c r="ND25" s="194"/>
      <c r="NE25" s="194"/>
      <c r="NF25" s="194"/>
      <c r="NG25" s="194"/>
      <c r="NH25" s="194"/>
      <c r="NI25" s="194"/>
      <c r="NJ25" s="194"/>
      <c r="NK25" s="194"/>
      <c r="NL25" s="194"/>
      <c r="NM25" s="194"/>
      <c r="NN25" s="194"/>
      <c r="NO25" s="194"/>
      <c r="NP25" s="194"/>
      <c r="NQ25" s="194"/>
      <c r="NR25" s="194"/>
      <c r="NS25" s="194"/>
      <c r="NT25" s="194"/>
      <c r="NU25" s="194"/>
      <c r="NV25" s="194"/>
      <c r="NW25" s="194"/>
      <c r="NX25" s="194"/>
      <c r="NY25" s="194"/>
      <c r="NZ25" s="194"/>
      <c r="OA25" s="194"/>
      <c r="OB25" s="194"/>
      <c r="OC25" s="194"/>
      <c r="OD25" s="194"/>
      <c r="OE25" s="194"/>
      <c r="OF25" s="194"/>
      <c r="OG25" s="194"/>
      <c r="OH25" s="194"/>
      <c r="OI25" s="194"/>
      <c r="OJ25" s="194"/>
      <c r="OK25" s="194"/>
      <c r="OL25" s="194"/>
      <c r="OM25" s="194"/>
      <c r="ON25" s="194"/>
      <c r="OO25" s="194"/>
      <c r="OP25" s="194"/>
      <c r="OQ25" s="194"/>
      <c r="OR25" s="194"/>
      <c r="OS25" s="194"/>
      <c r="OT25" s="194"/>
      <c r="OU25" s="194"/>
      <c r="OV25" s="194"/>
      <c r="OW25" s="194"/>
      <c r="OX25" s="194"/>
      <c r="OY25" s="194"/>
      <c r="OZ25" s="194"/>
      <c r="PA25" s="194"/>
      <c r="PB25" s="194"/>
      <c r="PC25" s="194"/>
      <c r="PD25" s="194"/>
      <c r="PE25" s="194"/>
      <c r="PF25" s="194"/>
      <c r="PG25" s="194"/>
      <c r="PH25" s="194"/>
      <c r="PI25" s="194"/>
      <c r="PJ25" s="194"/>
      <c r="PK25" s="194"/>
      <c r="PL25" s="194"/>
      <c r="PM25" s="194"/>
      <c r="PN25" s="194"/>
      <c r="PO25" s="194"/>
      <c r="PP25" s="194"/>
      <c r="PQ25" s="194"/>
      <c r="PR25" s="194"/>
      <c r="PS25" s="194"/>
      <c r="PT25" s="194"/>
      <c r="PU25" s="194"/>
      <c r="PV25" s="194"/>
      <c r="PW25" s="194"/>
      <c r="PX25" s="194"/>
      <c r="PY25" s="194"/>
      <c r="PZ25" s="194"/>
      <c r="QA25" s="194"/>
      <c r="QB25" s="194"/>
      <c r="QC25" s="194"/>
      <c r="QD25" s="194"/>
      <c r="QE25" s="194"/>
      <c r="QF25" s="194"/>
      <c r="QG25" s="194"/>
      <c r="QH25" s="194"/>
      <c r="QI25" s="194"/>
      <c r="QJ25" s="194"/>
      <c r="QK25" s="194"/>
      <c r="QL25" s="194"/>
      <c r="QM25" s="194"/>
      <c r="QN25" s="194"/>
      <c r="QO25" s="194"/>
      <c r="QP25" s="194"/>
      <c r="QQ25" s="194"/>
      <c r="QR25" s="194"/>
      <c r="QS25" s="194"/>
      <c r="QT25" s="194"/>
      <c r="QU25" s="194"/>
      <c r="QV25" s="194"/>
      <c r="QW25" s="194"/>
      <c r="QX25" s="194"/>
      <c r="QY25" s="194"/>
      <c r="QZ25" s="194"/>
      <c r="RA25" s="194"/>
      <c r="RB25" s="194"/>
      <c r="RC25" s="194"/>
      <c r="RD25" s="194"/>
      <c r="RE25" s="194"/>
      <c r="RF25" s="194"/>
      <c r="RG25" s="194"/>
      <c r="RH25" s="194"/>
      <c r="RI25" s="194"/>
      <c r="RJ25" s="194"/>
      <c r="RK25" s="194"/>
      <c r="RL25" s="194"/>
      <c r="RM25" s="194"/>
      <c r="RN25" s="194"/>
      <c r="RO25" s="194"/>
      <c r="RP25" s="194"/>
      <c r="RQ25" s="194"/>
      <c r="RR25" s="194"/>
      <c r="RS25" s="194"/>
      <c r="RT25" s="194"/>
      <c r="RU25" s="194"/>
      <c r="RV25" s="194"/>
      <c r="RW25" s="194"/>
      <c r="RX25" s="194"/>
      <c r="RY25" s="194"/>
      <c r="RZ25" s="194"/>
      <c r="SA25" s="194"/>
      <c r="SB25" s="194"/>
      <c r="SC25" s="194"/>
      <c r="SD25" s="194"/>
      <c r="SE25" s="194"/>
      <c r="SF25" s="194"/>
      <c r="SG25" s="194"/>
      <c r="SH25" s="194"/>
      <c r="SI25" s="194"/>
      <c r="SJ25" s="194"/>
      <c r="SK25" s="194"/>
      <c r="SL25" s="194"/>
      <c r="SM25" s="194"/>
      <c r="SN25" s="194"/>
      <c r="SO25" s="194"/>
      <c r="SP25" s="194"/>
      <c r="SQ25" s="194"/>
      <c r="SR25" s="194"/>
      <c r="SS25" s="194"/>
      <c r="ST25" s="194"/>
      <c r="SU25" s="194"/>
      <c r="SV25" s="194"/>
      <c r="SW25" s="194"/>
      <c r="SX25" s="194"/>
      <c r="SY25" s="194"/>
      <c r="SZ25" s="194"/>
      <c r="TA25" s="194"/>
      <c r="TB25" s="194"/>
      <c r="TC25" s="194"/>
      <c r="TD25" s="194"/>
      <c r="TE25" s="194"/>
      <c r="TF25" s="194"/>
      <c r="TG25" s="194"/>
      <c r="TH25" s="194"/>
      <c r="TI25" s="194"/>
      <c r="TJ25" s="194"/>
      <c r="TK25" s="194"/>
      <c r="TL25" s="194"/>
      <c r="TM25" s="194"/>
      <c r="TN25" s="194"/>
      <c r="TO25" s="194"/>
      <c r="TP25" s="194"/>
      <c r="TQ25" s="194"/>
      <c r="TR25" s="194"/>
      <c r="TS25" s="194"/>
      <c r="TT25" s="194"/>
      <c r="TU25" s="194"/>
      <c r="TV25" s="194"/>
      <c r="TW25" s="194"/>
      <c r="TX25" s="194"/>
      <c r="TY25" s="194"/>
      <c r="TZ25" s="194"/>
      <c r="UA25" s="194"/>
      <c r="UB25" s="194"/>
      <c r="UC25" s="194"/>
      <c r="UD25" s="194"/>
      <c r="UE25" s="194"/>
      <c r="UF25" s="194"/>
      <c r="UG25" s="194"/>
      <c r="UH25" s="194"/>
      <c r="UI25" s="194"/>
      <c r="UJ25" s="194"/>
      <c r="UK25" s="194"/>
      <c r="UL25" s="194"/>
      <c r="UM25" s="194"/>
      <c r="UN25" s="194"/>
      <c r="UO25" s="194"/>
      <c r="UP25" s="194"/>
      <c r="UQ25" s="194"/>
      <c r="UR25" s="194"/>
      <c r="US25" s="194"/>
      <c r="UT25" s="194"/>
      <c r="UU25" s="194"/>
      <c r="UV25" s="194"/>
      <c r="UW25" s="194"/>
      <c r="UX25" s="194"/>
      <c r="UY25" s="194"/>
      <c r="UZ25" s="194"/>
      <c r="VA25" s="194"/>
      <c r="VB25" s="194"/>
      <c r="VC25" s="194"/>
      <c r="VD25" s="194"/>
      <c r="VE25" s="194"/>
      <c r="VF25" s="194"/>
      <c r="VG25" s="194"/>
      <c r="VH25" s="194"/>
      <c r="VI25" s="194"/>
      <c r="VJ25" s="194"/>
      <c r="VK25" s="194"/>
      <c r="VL25" s="194"/>
      <c r="VM25" s="194"/>
      <c r="VN25" s="194"/>
      <c r="VO25" s="194"/>
      <c r="VP25" s="194"/>
      <c r="VQ25" s="194"/>
      <c r="VR25" s="194"/>
      <c r="VS25" s="194"/>
      <c r="VT25" s="194"/>
      <c r="VU25" s="194"/>
      <c r="VV25" s="194"/>
      <c r="VW25" s="194"/>
      <c r="VX25" s="194"/>
      <c r="VY25" s="194"/>
      <c r="VZ25" s="194"/>
      <c r="WA25" s="194"/>
      <c r="WB25" s="194"/>
      <c r="WC25" s="194"/>
      <c r="WD25" s="194"/>
      <c r="WE25" s="194"/>
      <c r="WF25" s="194"/>
      <c r="WG25" s="194"/>
      <c r="WH25" s="194"/>
      <c r="WI25" s="194"/>
      <c r="WJ25" s="194"/>
      <c r="WK25" s="194"/>
      <c r="WL25" s="194"/>
      <c r="WM25" s="194"/>
      <c r="WN25" s="194"/>
      <c r="WO25" s="194"/>
      <c r="WP25" s="194"/>
      <c r="WQ25" s="194"/>
      <c r="WR25" s="194"/>
      <c r="WS25" s="194"/>
      <c r="WT25" s="194"/>
      <c r="WU25" s="194"/>
      <c r="WV25" s="194"/>
      <c r="WW25" s="194"/>
      <c r="WX25" s="194"/>
      <c r="WY25" s="194"/>
      <c r="WZ25" s="194"/>
      <c r="XA25" s="194"/>
      <c r="XB25" s="194"/>
      <c r="XC25" s="194"/>
      <c r="XD25" s="194"/>
      <c r="XE25" s="194"/>
      <c r="XF25" s="194"/>
      <c r="XG25" s="194"/>
      <c r="XH25" s="194"/>
      <c r="XI25" s="194"/>
      <c r="XJ25" s="194"/>
      <c r="XK25" s="194"/>
      <c r="XL25" s="194"/>
      <c r="XM25" s="194"/>
      <c r="XN25" s="194"/>
      <c r="XO25" s="194"/>
      <c r="XP25" s="194"/>
      <c r="XQ25" s="194"/>
      <c r="XR25" s="194"/>
      <c r="XS25" s="194"/>
      <c r="XT25" s="194"/>
      <c r="XU25" s="194"/>
      <c r="XV25" s="194"/>
      <c r="XW25" s="194"/>
      <c r="XX25" s="194"/>
      <c r="XY25" s="194"/>
      <c r="XZ25" s="194"/>
      <c r="YA25" s="194"/>
      <c r="YB25" s="194"/>
      <c r="YC25" s="194"/>
      <c r="YD25" s="194"/>
      <c r="YE25" s="194"/>
      <c r="YF25" s="194"/>
      <c r="YG25" s="194"/>
      <c r="YH25" s="194"/>
      <c r="YI25" s="194"/>
      <c r="YJ25" s="194"/>
      <c r="YK25" s="194"/>
      <c r="YL25" s="194"/>
      <c r="YM25" s="194"/>
      <c r="YN25" s="194"/>
      <c r="YO25" s="194"/>
      <c r="YP25" s="194"/>
      <c r="YQ25" s="194"/>
      <c r="YR25" s="194"/>
      <c r="YS25" s="194"/>
      <c r="YT25" s="194"/>
      <c r="YU25" s="194"/>
      <c r="YV25" s="194"/>
      <c r="YW25" s="194"/>
      <c r="YX25" s="194"/>
      <c r="YY25" s="194"/>
      <c r="YZ25" s="194"/>
      <c r="ZA25" s="194"/>
      <c r="ZB25" s="194"/>
      <c r="ZC25" s="194"/>
      <c r="ZD25" s="194"/>
      <c r="ZE25" s="194"/>
      <c r="ZF25" s="194"/>
      <c r="ZG25" s="194"/>
      <c r="ZH25" s="194"/>
      <c r="ZI25" s="194"/>
      <c r="ZJ25" s="194"/>
      <c r="ZK25" s="194"/>
      <c r="ZL25" s="194"/>
      <c r="ZM25" s="194"/>
      <c r="ZN25" s="194"/>
      <c r="ZO25" s="194"/>
      <c r="ZP25" s="194"/>
      <c r="ZQ25" s="194"/>
      <c r="ZR25" s="194"/>
      <c r="ZS25" s="194"/>
      <c r="ZT25" s="194"/>
      <c r="ZU25" s="194"/>
      <c r="ZV25" s="194"/>
      <c r="ZW25" s="194"/>
      <c r="ZX25" s="194"/>
      <c r="ZY25" s="194"/>
      <c r="ZZ25" s="194"/>
      <c r="AAA25" s="194"/>
      <c r="AAB25" s="194"/>
      <c r="AAC25" s="194"/>
      <c r="AAD25" s="194"/>
      <c r="AAE25" s="194"/>
      <c r="AAF25" s="194"/>
      <c r="AAG25" s="194"/>
      <c r="AAH25" s="194"/>
      <c r="AAI25" s="194"/>
      <c r="AAJ25" s="194"/>
      <c r="AAK25" s="194"/>
      <c r="AAL25" s="194"/>
      <c r="AAM25" s="194"/>
      <c r="AAN25" s="194"/>
      <c r="AAO25" s="194"/>
      <c r="AAP25" s="194"/>
      <c r="AAQ25" s="194"/>
      <c r="AAR25" s="194"/>
      <c r="AAS25" s="194"/>
      <c r="AAT25" s="194"/>
      <c r="AAU25" s="194"/>
      <c r="AAV25" s="194"/>
      <c r="AAW25" s="194"/>
      <c r="AAX25" s="194"/>
      <c r="AAY25" s="194"/>
      <c r="AAZ25" s="194"/>
      <c r="ABA25" s="194"/>
      <c r="ABB25" s="194"/>
      <c r="ABC25" s="194"/>
      <c r="ABD25" s="194"/>
      <c r="ABE25" s="194"/>
      <c r="ABF25" s="194"/>
      <c r="ABG25" s="194"/>
      <c r="ABH25" s="194"/>
      <c r="ABI25" s="194"/>
      <c r="ABJ25" s="194"/>
      <c r="ABK25" s="194"/>
      <c r="ABL25" s="194"/>
      <c r="ABM25" s="194"/>
      <c r="ABN25" s="194"/>
      <c r="ABO25" s="194"/>
      <c r="ABP25" s="194"/>
      <c r="ABQ25" s="194"/>
      <c r="ABR25" s="194"/>
      <c r="ABS25" s="194"/>
      <c r="ABT25" s="194"/>
      <c r="ABU25" s="194"/>
      <c r="ABV25" s="194"/>
      <c r="ABW25" s="194"/>
      <c r="ABX25" s="194"/>
      <c r="ABY25" s="194"/>
      <c r="ABZ25" s="194"/>
      <c r="ACA25" s="194"/>
      <c r="ACB25" s="194"/>
      <c r="ACC25" s="194"/>
      <c r="ACD25" s="194"/>
      <c r="ACE25" s="194"/>
      <c r="ACF25" s="194"/>
      <c r="ACG25" s="194"/>
      <c r="ACH25" s="194"/>
      <c r="ACI25" s="194"/>
      <c r="ACJ25" s="194"/>
      <c r="ACK25" s="194"/>
      <c r="ACL25" s="194"/>
      <c r="ACM25" s="194"/>
      <c r="ACN25" s="194"/>
      <c r="ACO25" s="194"/>
      <c r="ACP25" s="194"/>
      <c r="ACQ25" s="194"/>
      <c r="ACR25" s="194"/>
      <c r="ACS25" s="194"/>
      <c r="ACT25" s="194"/>
      <c r="ACU25" s="194"/>
      <c r="ACV25" s="194"/>
      <c r="ACW25" s="194"/>
      <c r="ACX25" s="194"/>
      <c r="ACY25" s="194"/>
      <c r="ACZ25" s="194"/>
      <c r="ADA25" s="194"/>
      <c r="ADB25" s="194"/>
      <c r="ADC25" s="194"/>
      <c r="ADD25" s="194"/>
      <c r="ADE25" s="194"/>
      <c r="ADF25" s="194"/>
      <c r="ADG25" s="194"/>
      <c r="ADH25" s="194"/>
      <c r="ADI25" s="194"/>
      <c r="ADJ25" s="194"/>
      <c r="ADK25" s="194"/>
      <c r="ADL25" s="194"/>
      <c r="ADM25" s="194"/>
      <c r="ADN25" s="194"/>
      <c r="ADO25" s="194"/>
      <c r="ADP25" s="194"/>
      <c r="ADQ25" s="194"/>
      <c r="ADR25" s="194"/>
      <c r="ADS25" s="194"/>
      <c r="ADT25" s="194"/>
      <c r="ADU25" s="194"/>
      <c r="ADV25" s="194"/>
      <c r="ADW25" s="194"/>
      <c r="ADX25" s="194"/>
      <c r="ADY25" s="194"/>
      <c r="ADZ25" s="194"/>
      <c r="AEA25" s="194"/>
      <c r="AEB25" s="194"/>
      <c r="AEC25" s="194"/>
      <c r="AED25" s="194"/>
      <c r="AEE25" s="194"/>
      <c r="AEF25" s="194"/>
      <c r="AEG25" s="194"/>
      <c r="AEH25" s="194"/>
      <c r="AEI25" s="194"/>
      <c r="AEJ25" s="194"/>
      <c r="AEK25" s="194"/>
      <c r="AEL25" s="194"/>
      <c r="AEM25" s="194"/>
      <c r="AEN25" s="194"/>
      <c r="AEO25" s="194"/>
      <c r="AEP25" s="194"/>
      <c r="AEQ25" s="194"/>
      <c r="AER25" s="194"/>
      <c r="AES25" s="194"/>
      <c r="AET25" s="194"/>
      <c r="AEU25" s="194"/>
      <c r="AEV25" s="194"/>
      <c r="AEW25" s="194"/>
      <c r="AEX25" s="194"/>
      <c r="AEY25" s="194"/>
      <c r="AEZ25" s="194"/>
      <c r="AFA25" s="194"/>
      <c r="AFB25" s="194"/>
      <c r="AFC25" s="194"/>
      <c r="AFD25" s="194"/>
      <c r="AFE25" s="194"/>
      <c r="AFF25" s="194"/>
      <c r="AFG25" s="194"/>
      <c r="AFH25" s="194"/>
      <c r="AFI25" s="194"/>
      <c r="AFJ25" s="194"/>
      <c r="AFK25" s="194"/>
      <c r="AFL25" s="194"/>
      <c r="AFM25" s="194"/>
      <c r="AFN25" s="194"/>
      <c r="AFO25" s="194"/>
      <c r="AFP25" s="194"/>
      <c r="AFQ25" s="194"/>
      <c r="AFR25" s="194"/>
      <c r="AFS25" s="194"/>
      <c r="AFT25" s="194"/>
      <c r="AFU25" s="194"/>
      <c r="AFV25" s="194"/>
      <c r="AFW25" s="194"/>
      <c r="AFX25" s="194"/>
      <c r="AFY25" s="194"/>
      <c r="AFZ25" s="194"/>
      <c r="AGA25" s="194"/>
      <c r="AGB25" s="194"/>
      <c r="AGC25" s="194"/>
      <c r="AGD25" s="194"/>
      <c r="AGE25" s="194"/>
      <c r="AGF25" s="194"/>
      <c r="AGG25" s="194"/>
      <c r="AGH25" s="194"/>
      <c r="AGI25" s="194"/>
      <c r="AGJ25" s="194"/>
      <c r="AGK25" s="194"/>
      <c r="AGL25" s="194"/>
      <c r="AGM25" s="194"/>
      <c r="AGN25" s="194"/>
      <c r="AGO25" s="194"/>
      <c r="AGP25" s="194"/>
      <c r="AGQ25" s="194"/>
      <c r="AGR25" s="194"/>
      <c r="AGS25" s="194"/>
      <c r="AGT25" s="194"/>
      <c r="AGU25" s="194"/>
      <c r="AGV25" s="194"/>
      <c r="AGW25" s="194"/>
      <c r="AGX25" s="194"/>
      <c r="AGY25" s="194"/>
      <c r="AGZ25" s="194"/>
      <c r="AHA25" s="194"/>
      <c r="AHB25" s="194"/>
      <c r="AHC25" s="194"/>
      <c r="AHD25" s="194"/>
      <c r="AHE25" s="194"/>
      <c r="AHF25" s="194"/>
      <c r="AHG25" s="194"/>
      <c r="AHH25" s="194"/>
      <c r="AHI25" s="194"/>
      <c r="AHJ25" s="194"/>
      <c r="AHK25" s="194"/>
      <c r="AHL25" s="194"/>
      <c r="AHM25" s="194"/>
      <c r="AHN25" s="194"/>
      <c r="AHO25" s="194"/>
      <c r="AHP25" s="194"/>
      <c r="AHQ25" s="194"/>
      <c r="AHR25" s="194"/>
      <c r="AHS25" s="194"/>
      <c r="AHT25" s="194"/>
      <c r="AHU25" s="194"/>
      <c r="AHV25" s="194"/>
      <c r="AHW25" s="194"/>
      <c r="AHX25" s="194"/>
      <c r="AHY25" s="194"/>
      <c r="AHZ25" s="194"/>
      <c r="AIA25" s="194"/>
      <c r="AIB25" s="194"/>
      <c r="AIC25" s="194"/>
      <c r="AID25" s="194"/>
      <c r="AIE25" s="194"/>
      <c r="AIF25" s="194"/>
      <c r="AIG25" s="194"/>
      <c r="AIH25" s="194"/>
      <c r="AII25" s="194"/>
      <c r="AIJ25" s="194"/>
      <c r="AIK25" s="194"/>
      <c r="AIL25" s="194"/>
      <c r="AIM25" s="194"/>
      <c r="AIN25" s="194"/>
      <c r="AIO25" s="194"/>
      <c r="AIP25" s="194"/>
      <c r="AIQ25" s="194"/>
      <c r="AIR25" s="194"/>
      <c r="AIS25" s="194"/>
      <c r="AIT25" s="194"/>
      <c r="AIU25" s="194"/>
      <c r="AIV25" s="194"/>
      <c r="AIW25" s="194"/>
      <c r="AIX25" s="194"/>
      <c r="AIY25" s="194"/>
      <c r="AIZ25" s="194"/>
      <c r="AJA25" s="194"/>
      <c r="AJB25" s="194"/>
      <c r="AJC25" s="194"/>
      <c r="AJD25" s="194"/>
      <c r="AJE25" s="194"/>
      <c r="AJF25" s="194"/>
      <c r="AJG25" s="194"/>
      <c r="AJH25" s="194"/>
      <c r="AJI25" s="194"/>
      <c r="AJJ25" s="194"/>
      <c r="AJK25" s="194"/>
      <c r="AJL25" s="194"/>
      <c r="AJM25" s="194"/>
      <c r="AJN25" s="194"/>
      <c r="AJO25" s="194"/>
      <c r="AJP25" s="194"/>
      <c r="AJQ25" s="194"/>
      <c r="AJR25" s="194"/>
      <c r="AJS25" s="194"/>
      <c r="AJT25" s="194"/>
      <c r="AJU25" s="194"/>
      <c r="AJV25" s="194"/>
      <c r="AJW25" s="194"/>
      <c r="AJX25" s="194"/>
      <c r="AJY25" s="194"/>
      <c r="AJZ25" s="194"/>
      <c r="AKA25" s="194"/>
      <c r="AKB25" s="194"/>
      <c r="AKC25" s="194"/>
      <c r="AKD25" s="194"/>
      <c r="AKE25" s="194"/>
      <c r="AKF25" s="194"/>
      <c r="AKG25" s="194"/>
      <c r="AKH25" s="194"/>
      <c r="AKI25" s="194"/>
      <c r="AKJ25" s="194"/>
      <c r="AKK25" s="194"/>
      <c r="AKL25" s="194"/>
      <c r="AKM25" s="194"/>
      <c r="AKN25" s="194"/>
      <c r="AKO25" s="194"/>
      <c r="AKP25" s="194"/>
      <c r="AKQ25" s="194"/>
      <c r="AKR25" s="194"/>
      <c r="AKS25" s="194"/>
      <c r="AKT25" s="194"/>
      <c r="AKU25" s="194"/>
      <c r="AKV25" s="194"/>
      <c r="AKW25" s="194"/>
      <c r="AKX25" s="194"/>
      <c r="AKY25" s="194"/>
      <c r="AKZ25" s="194"/>
      <c r="ALA25" s="194"/>
      <c r="ALB25" s="194"/>
      <c r="ALC25" s="194"/>
      <c r="ALD25" s="194"/>
      <c r="ALE25" s="194"/>
      <c r="ALF25" s="194"/>
      <c r="ALG25" s="194"/>
      <c r="ALH25" s="194"/>
      <c r="ALI25" s="194"/>
      <c r="ALJ25" s="194"/>
      <c r="ALK25" s="194"/>
      <c r="ALL25" s="194"/>
      <c r="ALM25" s="194"/>
      <c r="ALN25" s="194"/>
      <c r="ALO25" s="194"/>
      <c r="ALP25" s="194"/>
      <c r="ALQ25" s="194"/>
      <c r="ALR25" s="194"/>
      <c r="ALS25" s="194"/>
      <c r="ALT25" s="194"/>
      <c r="ALU25" s="194"/>
      <c r="ALV25" s="194"/>
      <c r="ALW25" s="194"/>
      <c r="ALX25" s="194"/>
      <c r="ALY25" s="194"/>
      <c r="ALZ25" s="194"/>
      <c r="AMA25" s="194"/>
      <c r="AMB25" s="194"/>
      <c r="AMC25" s="194"/>
      <c r="AMD25" s="194"/>
      <c r="AME25" s="194"/>
      <c r="AMF25" s="194"/>
      <c r="AMG25" s="194"/>
      <c r="AMH25" s="194"/>
      <c r="AMI25" s="194"/>
      <c r="AMJ25" s="194"/>
    </row>
    <row r="26" spans="1:1024" s="195" customFormat="1">
      <c r="A26" s="194"/>
      <c r="C26" s="226" t="s">
        <v>392</v>
      </c>
      <c r="D26" s="238" t="s">
        <v>393</v>
      </c>
      <c r="E26" s="238"/>
      <c r="F26" s="238"/>
      <c r="G26" s="238"/>
      <c r="H26" s="238"/>
      <c r="I26" s="218"/>
      <c r="L26" s="197"/>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8"/>
      <c r="EA26" s="198"/>
      <c r="EB26" s="198"/>
      <c r="EC26" s="198"/>
      <c r="ED26" s="198"/>
      <c r="EE26" s="198"/>
      <c r="EF26" s="198"/>
      <c r="EG26" s="198"/>
      <c r="EH26" s="198"/>
      <c r="EI26" s="198"/>
      <c r="EJ26" s="198"/>
      <c r="EK26" s="198"/>
      <c r="EL26" s="198"/>
      <c r="EM26" s="198"/>
      <c r="EN26" s="198"/>
      <c r="EO26" s="198"/>
      <c r="EP26" s="198"/>
      <c r="EQ26" s="198"/>
      <c r="ER26" s="198"/>
      <c r="ES26" s="198"/>
      <c r="ET26" s="198"/>
      <c r="EU26" s="198"/>
      <c r="EV26" s="198"/>
      <c r="EW26" s="198"/>
      <c r="EX26" s="198"/>
      <c r="EY26" s="198"/>
      <c r="EZ26" s="198"/>
      <c r="FA26" s="198"/>
      <c r="FB26" s="198"/>
      <c r="FC26" s="198"/>
      <c r="FD26" s="198"/>
      <c r="FE26" s="198"/>
      <c r="FF26" s="198"/>
      <c r="FG26" s="198"/>
      <c r="FH26" s="198"/>
      <c r="FI26" s="198"/>
      <c r="FJ26" s="198"/>
      <c r="FK26" s="198"/>
      <c r="FL26" s="198"/>
      <c r="FM26" s="198"/>
      <c r="FN26" s="198"/>
      <c r="FO26" s="198"/>
      <c r="FP26" s="198"/>
      <c r="FQ26" s="198"/>
      <c r="FR26" s="198"/>
      <c r="FS26" s="198"/>
      <c r="FT26" s="198"/>
      <c r="FU26" s="198"/>
      <c r="FV26" s="198"/>
      <c r="FW26" s="198"/>
      <c r="FX26" s="198"/>
      <c r="FY26" s="198"/>
      <c r="FZ26" s="198"/>
      <c r="GA26" s="198"/>
      <c r="GB26" s="198"/>
      <c r="GC26" s="198"/>
      <c r="GD26" s="198"/>
      <c r="GE26" s="198"/>
      <c r="GF26" s="198"/>
      <c r="GG26" s="198"/>
      <c r="GH26" s="198"/>
      <c r="GI26" s="198"/>
      <c r="GJ26" s="198"/>
      <c r="GK26" s="198"/>
      <c r="GL26" s="198"/>
      <c r="GM26" s="198"/>
      <c r="GN26" s="198"/>
      <c r="GO26" s="198"/>
      <c r="GP26" s="198"/>
      <c r="GQ26" s="198"/>
      <c r="GR26" s="198"/>
      <c r="GS26" s="198"/>
      <c r="GT26" s="198"/>
      <c r="GU26" s="198"/>
      <c r="GV26" s="198"/>
      <c r="GW26" s="198"/>
      <c r="GX26" s="198"/>
      <c r="GY26" s="198"/>
      <c r="GZ26" s="198"/>
      <c r="HA26" s="198"/>
      <c r="HB26" s="198"/>
      <c r="HC26" s="198"/>
      <c r="HD26" s="198"/>
      <c r="HE26" s="198"/>
      <c r="HF26" s="198"/>
      <c r="HG26" s="198"/>
      <c r="HH26" s="198"/>
      <c r="HI26" s="198"/>
      <c r="HJ26" s="198"/>
      <c r="HK26" s="198"/>
      <c r="HL26" s="198"/>
      <c r="HM26" s="198"/>
      <c r="HN26" s="198"/>
      <c r="HO26" s="198"/>
      <c r="HP26" s="198"/>
      <c r="HQ26" s="198"/>
      <c r="HR26" s="198"/>
      <c r="HS26" s="198"/>
      <c r="HT26" s="198"/>
      <c r="HU26" s="198"/>
      <c r="HV26" s="198"/>
      <c r="HW26" s="198"/>
      <c r="HX26" s="198"/>
      <c r="HY26" s="198"/>
      <c r="HZ26" s="198"/>
      <c r="IA26" s="198"/>
      <c r="IB26" s="198"/>
      <c r="IC26" s="198"/>
      <c r="ID26" s="198"/>
      <c r="IE26" s="198"/>
      <c r="IF26" s="198"/>
      <c r="IG26" s="198"/>
      <c r="IH26" s="198"/>
      <c r="II26" s="198"/>
      <c r="IJ26" s="198"/>
      <c r="IK26" s="198"/>
      <c r="IL26" s="198"/>
      <c r="IM26" s="198"/>
      <c r="IN26" s="198"/>
      <c r="IO26" s="198"/>
      <c r="IP26" s="198"/>
      <c r="IQ26" s="198"/>
      <c r="IR26" s="198"/>
      <c r="IS26" s="198"/>
      <c r="IT26" s="198"/>
      <c r="IU26" s="198"/>
      <c r="IV26" s="198"/>
      <c r="IW26" s="198"/>
      <c r="IX26" s="198"/>
      <c r="IY26" s="194"/>
      <c r="IZ26" s="194"/>
      <c r="JA26" s="194"/>
      <c r="JB26" s="194"/>
      <c r="JC26" s="194"/>
      <c r="JD26" s="194"/>
      <c r="JE26" s="194"/>
      <c r="JF26" s="194"/>
      <c r="JG26" s="194"/>
      <c r="JH26" s="194"/>
      <c r="JI26" s="194"/>
      <c r="JJ26" s="194"/>
      <c r="JK26" s="194"/>
      <c r="JL26" s="194"/>
      <c r="JM26" s="194"/>
      <c r="JN26" s="194"/>
      <c r="JO26" s="194"/>
      <c r="JP26" s="194"/>
      <c r="JQ26" s="194"/>
      <c r="JR26" s="194"/>
      <c r="JS26" s="194"/>
      <c r="JT26" s="194"/>
      <c r="JU26" s="194"/>
      <c r="JV26" s="194"/>
      <c r="JW26" s="194"/>
      <c r="JX26" s="194"/>
      <c r="JY26" s="194"/>
      <c r="JZ26" s="194"/>
      <c r="KA26" s="194"/>
      <c r="KB26" s="194"/>
      <c r="KC26" s="194"/>
      <c r="KD26" s="194"/>
      <c r="KE26" s="194"/>
      <c r="KF26" s="194"/>
      <c r="KG26" s="194"/>
      <c r="KH26" s="194"/>
      <c r="KI26" s="194"/>
      <c r="KJ26" s="194"/>
      <c r="KK26" s="194"/>
      <c r="KL26" s="194"/>
      <c r="KM26" s="194"/>
      <c r="KN26" s="194"/>
      <c r="KO26" s="194"/>
      <c r="KP26" s="194"/>
      <c r="KQ26" s="194"/>
      <c r="KR26" s="194"/>
      <c r="KS26" s="194"/>
      <c r="KT26" s="194"/>
      <c r="KU26" s="194"/>
      <c r="KV26" s="194"/>
      <c r="KW26" s="194"/>
      <c r="KX26" s="194"/>
      <c r="KY26" s="194"/>
      <c r="KZ26" s="194"/>
      <c r="LA26" s="194"/>
      <c r="LB26" s="194"/>
      <c r="LC26" s="194"/>
      <c r="LD26" s="194"/>
      <c r="LE26" s="194"/>
      <c r="LF26" s="194"/>
      <c r="LG26" s="194"/>
      <c r="LH26" s="194"/>
      <c r="LI26" s="194"/>
      <c r="LJ26" s="194"/>
      <c r="LK26" s="194"/>
      <c r="LL26" s="194"/>
      <c r="LM26" s="194"/>
      <c r="LN26" s="194"/>
      <c r="LO26" s="194"/>
      <c r="LP26" s="194"/>
      <c r="LQ26" s="194"/>
      <c r="LR26" s="194"/>
      <c r="LS26" s="194"/>
      <c r="LT26" s="194"/>
      <c r="LU26" s="194"/>
      <c r="LV26" s="194"/>
      <c r="LW26" s="194"/>
      <c r="LX26" s="194"/>
      <c r="LY26" s="194"/>
      <c r="LZ26" s="194"/>
      <c r="MA26" s="194"/>
      <c r="MB26" s="194"/>
      <c r="MC26" s="194"/>
      <c r="MD26" s="194"/>
      <c r="ME26" s="194"/>
      <c r="MF26" s="194"/>
      <c r="MG26" s="194"/>
      <c r="MH26" s="194"/>
      <c r="MI26" s="194"/>
      <c r="MJ26" s="194"/>
      <c r="MK26" s="194"/>
      <c r="ML26" s="194"/>
      <c r="MM26" s="194"/>
      <c r="MN26" s="194"/>
      <c r="MO26" s="194"/>
      <c r="MP26" s="194"/>
      <c r="MQ26" s="194"/>
      <c r="MR26" s="194"/>
      <c r="MS26" s="194"/>
      <c r="MT26" s="194"/>
      <c r="MU26" s="194"/>
      <c r="MV26" s="194"/>
      <c r="MW26" s="194"/>
      <c r="MX26" s="194"/>
      <c r="MY26" s="194"/>
      <c r="MZ26" s="194"/>
      <c r="NA26" s="194"/>
      <c r="NB26" s="194"/>
      <c r="NC26" s="194"/>
      <c r="ND26" s="194"/>
      <c r="NE26" s="194"/>
      <c r="NF26" s="194"/>
      <c r="NG26" s="194"/>
      <c r="NH26" s="194"/>
      <c r="NI26" s="194"/>
      <c r="NJ26" s="194"/>
      <c r="NK26" s="194"/>
      <c r="NL26" s="194"/>
      <c r="NM26" s="194"/>
      <c r="NN26" s="194"/>
      <c r="NO26" s="194"/>
      <c r="NP26" s="194"/>
      <c r="NQ26" s="194"/>
      <c r="NR26" s="194"/>
      <c r="NS26" s="194"/>
      <c r="NT26" s="194"/>
      <c r="NU26" s="194"/>
      <c r="NV26" s="194"/>
      <c r="NW26" s="194"/>
      <c r="NX26" s="194"/>
      <c r="NY26" s="194"/>
      <c r="NZ26" s="194"/>
      <c r="OA26" s="194"/>
      <c r="OB26" s="194"/>
      <c r="OC26" s="194"/>
      <c r="OD26" s="194"/>
      <c r="OE26" s="194"/>
      <c r="OF26" s="194"/>
      <c r="OG26" s="194"/>
      <c r="OH26" s="194"/>
      <c r="OI26" s="194"/>
      <c r="OJ26" s="194"/>
      <c r="OK26" s="194"/>
      <c r="OL26" s="194"/>
      <c r="OM26" s="194"/>
      <c r="ON26" s="194"/>
      <c r="OO26" s="194"/>
      <c r="OP26" s="194"/>
      <c r="OQ26" s="194"/>
      <c r="OR26" s="194"/>
      <c r="OS26" s="194"/>
      <c r="OT26" s="194"/>
      <c r="OU26" s="194"/>
      <c r="OV26" s="194"/>
      <c r="OW26" s="194"/>
      <c r="OX26" s="194"/>
      <c r="OY26" s="194"/>
      <c r="OZ26" s="194"/>
      <c r="PA26" s="194"/>
      <c r="PB26" s="194"/>
      <c r="PC26" s="194"/>
      <c r="PD26" s="194"/>
      <c r="PE26" s="194"/>
      <c r="PF26" s="194"/>
      <c r="PG26" s="194"/>
      <c r="PH26" s="194"/>
      <c r="PI26" s="194"/>
      <c r="PJ26" s="194"/>
      <c r="PK26" s="194"/>
      <c r="PL26" s="194"/>
      <c r="PM26" s="194"/>
      <c r="PN26" s="194"/>
      <c r="PO26" s="194"/>
      <c r="PP26" s="194"/>
      <c r="PQ26" s="194"/>
      <c r="PR26" s="194"/>
      <c r="PS26" s="194"/>
      <c r="PT26" s="194"/>
      <c r="PU26" s="194"/>
      <c r="PV26" s="194"/>
      <c r="PW26" s="194"/>
      <c r="PX26" s="194"/>
      <c r="PY26" s="194"/>
      <c r="PZ26" s="194"/>
      <c r="QA26" s="194"/>
      <c r="QB26" s="194"/>
      <c r="QC26" s="194"/>
      <c r="QD26" s="194"/>
      <c r="QE26" s="194"/>
      <c r="QF26" s="194"/>
      <c r="QG26" s="194"/>
      <c r="QH26" s="194"/>
      <c r="QI26" s="194"/>
      <c r="QJ26" s="194"/>
      <c r="QK26" s="194"/>
      <c r="QL26" s="194"/>
      <c r="QM26" s="194"/>
      <c r="QN26" s="194"/>
      <c r="QO26" s="194"/>
      <c r="QP26" s="194"/>
      <c r="QQ26" s="194"/>
      <c r="QR26" s="194"/>
      <c r="QS26" s="194"/>
      <c r="QT26" s="194"/>
      <c r="QU26" s="194"/>
      <c r="QV26" s="194"/>
      <c r="QW26" s="194"/>
      <c r="QX26" s="194"/>
      <c r="QY26" s="194"/>
      <c r="QZ26" s="194"/>
      <c r="RA26" s="194"/>
      <c r="RB26" s="194"/>
      <c r="RC26" s="194"/>
      <c r="RD26" s="194"/>
      <c r="RE26" s="194"/>
      <c r="RF26" s="194"/>
      <c r="RG26" s="194"/>
      <c r="RH26" s="194"/>
      <c r="RI26" s="194"/>
      <c r="RJ26" s="194"/>
      <c r="RK26" s="194"/>
      <c r="RL26" s="194"/>
      <c r="RM26" s="194"/>
      <c r="RN26" s="194"/>
      <c r="RO26" s="194"/>
      <c r="RP26" s="194"/>
      <c r="RQ26" s="194"/>
      <c r="RR26" s="194"/>
      <c r="RS26" s="194"/>
      <c r="RT26" s="194"/>
      <c r="RU26" s="194"/>
      <c r="RV26" s="194"/>
      <c r="RW26" s="194"/>
      <c r="RX26" s="194"/>
      <c r="RY26" s="194"/>
      <c r="RZ26" s="194"/>
      <c r="SA26" s="194"/>
      <c r="SB26" s="194"/>
      <c r="SC26" s="194"/>
      <c r="SD26" s="194"/>
      <c r="SE26" s="194"/>
      <c r="SF26" s="194"/>
      <c r="SG26" s="194"/>
      <c r="SH26" s="194"/>
      <c r="SI26" s="194"/>
      <c r="SJ26" s="194"/>
      <c r="SK26" s="194"/>
      <c r="SL26" s="194"/>
      <c r="SM26" s="194"/>
      <c r="SN26" s="194"/>
      <c r="SO26" s="194"/>
      <c r="SP26" s="194"/>
      <c r="SQ26" s="194"/>
      <c r="SR26" s="194"/>
      <c r="SS26" s="194"/>
      <c r="ST26" s="194"/>
      <c r="SU26" s="194"/>
      <c r="SV26" s="194"/>
      <c r="SW26" s="194"/>
      <c r="SX26" s="194"/>
      <c r="SY26" s="194"/>
      <c r="SZ26" s="194"/>
      <c r="TA26" s="194"/>
      <c r="TB26" s="194"/>
      <c r="TC26" s="194"/>
      <c r="TD26" s="194"/>
      <c r="TE26" s="194"/>
      <c r="TF26" s="194"/>
      <c r="TG26" s="194"/>
      <c r="TH26" s="194"/>
      <c r="TI26" s="194"/>
      <c r="TJ26" s="194"/>
      <c r="TK26" s="194"/>
      <c r="TL26" s="194"/>
      <c r="TM26" s="194"/>
      <c r="TN26" s="194"/>
      <c r="TO26" s="194"/>
      <c r="TP26" s="194"/>
      <c r="TQ26" s="194"/>
      <c r="TR26" s="194"/>
      <c r="TS26" s="194"/>
      <c r="TT26" s="194"/>
      <c r="TU26" s="194"/>
      <c r="TV26" s="194"/>
      <c r="TW26" s="194"/>
      <c r="TX26" s="194"/>
      <c r="TY26" s="194"/>
      <c r="TZ26" s="194"/>
      <c r="UA26" s="194"/>
      <c r="UB26" s="194"/>
      <c r="UC26" s="194"/>
      <c r="UD26" s="194"/>
      <c r="UE26" s="194"/>
      <c r="UF26" s="194"/>
      <c r="UG26" s="194"/>
      <c r="UH26" s="194"/>
      <c r="UI26" s="194"/>
      <c r="UJ26" s="194"/>
      <c r="UK26" s="194"/>
      <c r="UL26" s="194"/>
      <c r="UM26" s="194"/>
      <c r="UN26" s="194"/>
      <c r="UO26" s="194"/>
      <c r="UP26" s="194"/>
      <c r="UQ26" s="194"/>
      <c r="UR26" s="194"/>
      <c r="US26" s="194"/>
      <c r="UT26" s="194"/>
      <c r="UU26" s="194"/>
      <c r="UV26" s="194"/>
      <c r="UW26" s="194"/>
      <c r="UX26" s="194"/>
      <c r="UY26" s="194"/>
      <c r="UZ26" s="194"/>
      <c r="VA26" s="194"/>
      <c r="VB26" s="194"/>
      <c r="VC26" s="194"/>
      <c r="VD26" s="194"/>
      <c r="VE26" s="194"/>
      <c r="VF26" s="194"/>
      <c r="VG26" s="194"/>
      <c r="VH26" s="194"/>
      <c r="VI26" s="194"/>
      <c r="VJ26" s="194"/>
      <c r="VK26" s="194"/>
      <c r="VL26" s="194"/>
      <c r="VM26" s="194"/>
      <c r="VN26" s="194"/>
      <c r="VO26" s="194"/>
      <c r="VP26" s="194"/>
      <c r="VQ26" s="194"/>
      <c r="VR26" s="194"/>
      <c r="VS26" s="194"/>
      <c r="VT26" s="194"/>
      <c r="VU26" s="194"/>
      <c r="VV26" s="194"/>
      <c r="VW26" s="194"/>
      <c r="VX26" s="194"/>
      <c r="VY26" s="194"/>
      <c r="VZ26" s="194"/>
      <c r="WA26" s="194"/>
      <c r="WB26" s="194"/>
      <c r="WC26" s="194"/>
      <c r="WD26" s="194"/>
      <c r="WE26" s="194"/>
      <c r="WF26" s="194"/>
      <c r="WG26" s="194"/>
      <c r="WH26" s="194"/>
      <c r="WI26" s="194"/>
      <c r="WJ26" s="194"/>
      <c r="WK26" s="194"/>
      <c r="WL26" s="194"/>
      <c r="WM26" s="194"/>
      <c r="WN26" s="194"/>
      <c r="WO26" s="194"/>
      <c r="WP26" s="194"/>
      <c r="WQ26" s="194"/>
      <c r="WR26" s="194"/>
      <c r="WS26" s="194"/>
      <c r="WT26" s="194"/>
      <c r="WU26" s="194"/>
      <c r="WV26" s="194"/>
      <c r="WW26" s="194"/>
      <c r="WX26" s="194"/>
      <c r="WY26" s="194"/>
      <c r="WZ26" s="194"/>
      <c r="XA26" s="194"/>
      <c r="XB26" s="194"/>
      <c r="XC26" s="194"/>
      <c r="XD26" s="194"/>
      <c r="XE26" s="194"/>
      <c r="XF26" s="194"/>
      <c r="XG26" s="194"/>
      <c r="XH26" s="194"/>
      <c r="XI26" s="194"/>
      <c r="XJ26" s="194"/>
      <c r="XK26" s="194"/>
      <c r="XL26" s="194"/>
      <c r="XM26" s="194"/>
      <c r="XN26" s="194"/>
      <c r="XO26" s="194"/>
      <c r="XP26" s="194"/>
      <c r="XQ26" s="194"/>
      <c r="XR26" s="194"/>
      <c r="XS26" s="194"/>
      <c r="XT26" s="194"/>
      <c r="XU26" s="194"/>
      <c r="XV26" s="194"/>
      <c r="XW26" s="194"/>
      <c r="XX26" s="194"/>
      <c r="XY26" s="194"/>
      <c r="XZ26" s="194"/>
      <c r="YA26" s="194"/>
      <c r="YB26" s="194"/>
      <c r="YC26" s="194"/>
      <c r="YD26" s="194"/>
      <c r="YE26" s="194"/>
      <c r="YF26" s="194"/>
      <c r="YG26" s="194"/>
      <c r="YH26" s="194"/>
      <c r="YI26" s="194"/>
      <c r="YJ26" s="194"/>
      <c r="YK26" s="194"/>
      <c r="YL26" s="194"/>
      <c r="YM26" s="194"/>
      <c r="YN26" s="194"/>
      <c r="YO26" s="194"/>
      <c r="YP26" s="194"/>
      <c r="YQ26" s="194"/>
      <c r="YR26" s="194"/>
      <c r="YS26" s="194"/>
      <c r="YT26" s="194"/>
      <c r="YU26" s="194"/>
      <c r="YV26" s="194"/>
      <c r="YW26" s="194"/>
      <c r="YX26" s="194"/>
      <c r="YY26" s="194"/>
      <c r="YZ26" s="194"/>
      <c r="ZA26" s="194"/>
      <c r="ZB26" s="194"/>
      <c r="ZC26" s="194"/>
      <c r="ZD26" s="194"/>
      <c r="ZE26" s="194"/>
      <c r="ZF26" s="194"/>
      <c r="ZG26" s="194"/>
      <c r="ZH26" s="194"/>
      <c r="ZI26" s="194"/>
      <c r="ZJ26" s="194"/>
      <c r="ZK26" s="194"/>
      <c r="ZL26" s="194"/>
      <c r="ZM26" s="194"/>
      <c r="ZN26" s="194"/>
      <c r="ZO26" s="194"/>
      <c r="ZP26" s="194"/>
      <c r="ZQ26" s="194"/>
      <c r="ZR26" s="194"/>
      <c r="ZS26" s="194"/>
      <c r="ZT26" s="194"/>
      <c r="ZU26" s="194"/>
      <c r="ZV26" s="194"/>
      <c r="ZW26" s="194"/>
      <c r="ZX26" s="194"/>
      <c r="ZY26" s="194"/>
      <c r="ZZ26" s="194"/>
      <c r="AAA26" s="194"/>
      <c r="AAB26" s="194"/>
      <c r="AAC26" s="194"/>
      <c r="AAD26" s="194"/>
      <c r="AAE26" s="194"/>
      <c r="AAF26" s="194"/>
      <c r="AAG26" s="194"/>
      <c r="AAH26" s="194"/>
      <c r="AAI26" s="194"/>
      <c r="AAJ26" s="194"/>
      <c r="AAK26" s="194"/>
      <c r="AAL26" s="194"/>
      <c r="AAM26" s="194"/>
      <c r="AAN26" s="194"/>
      <c r="AAO26" s="194"/>
      <c r="AAP26" s="194"/>
      <c r="AAQ26" s="194"/>
      <c r="AAR26" s="194"/>
      <c r="AAS26" s="194"/>
      <c r="AAT26" s="194"/>
      <c r="AAU26" s="194"/>
      <c r="AAV26" s="194"/>
      <c r="AAW26" s="194"/>
      <c r="AAX26" s="194"/>
      <c r="AAY26" s="194"/>
      <c r="AAZ26" s="194"/>
      <c r="ABA26" s="194"/>
      <c r="ABB26" s="194"/>
      <c r="ABC26" s="194"/>
      <c r="ABD26" s="194"/>
      <c r="ABE26" s="194"/>
      <c r="ABF26" s="194"/>
      <c r="ABG26" s="194"/>
      <c r="ABH26" s="194"/>
      <c r="ABI26" s="194"/>
      <c r="ABJ26" s="194"/>
      <c r="ABK26" s="194"/>
      <c r="ABL26" s="194"/>
      <c r="ABM26" s="194"/>
      <c r="ABN26" s="194"/>
      <c r="ABO26" s="194"/>
      <c r="ABP26" s="194"/>
      <c r="ABQ26" s="194"/>
      <c r="ABR26" s="194"/>
      <c r="ABS26" s="194"/>
      <c r="ABT26" s="194"/>
      <c r="ABU26" s="194"/>
      <c r="ABV26" s="194"/>
      <c r="ABW26" s="194"/>
      <c r="ABX26" s="194"/>
      <c r="ABY26" s="194"/>
      <c r="ABZ26" s="194"/>
      <c r="ACA26" s="194"/>
      <c r="ACB26" s="194"/>
      <c r="ACC26" s="194"/>
      <c r="ACD26" s="194"/>
      <c r="ACE26" s="194"/>
      <c r="ACF26" s="194"/>
      <c r="ACG26" s="194"/>
      <c r="ACH26" s="194"/>
      <c r="ACI26" s="194"/>
      <c r="ACJ26" s="194"/>
      <c r="ACK26" s="194"/>
      <c r="ACL26" s="194"/>
      <c r="ACM26" s="194"/>
      <c r="ACN26" s="194"/>
      <c r="ACO26" s="194"/>
      <c r="ACP26" s="194"/>
      <c r="ACQ26" s="194"/>
      <c r="ACR26" s="194"/>
      <c r="ACS26" s="194"/>
      <c r="ACT26" s="194"/>
      <c r="ACU26" s="194"/>
      <c r="ACV26" s="194"/>
      <c r="ACW26" s="194"/>
      <c r="ACX26" s="194"/>
      <c r="ACY26" s="194"/>
      <c r="ACZ26" s="194"/>
      <c r="ADA26" s="194"/>
      <c r="ADB26" s="194"/>
      <c r="ADC26" s="194"/>
      <c r="ADD26" s="194"/>
      <c r="ADE26" s="194"/>
      <c r="ADF26" s="194"/>
      <c r="ADG26" s="194"/>
      <c r="ADH26" s="194"/>
      <c r="ADI26" s="194"/>
      <c r="ADJ26" s="194"/>
      <c r="ADK26" s="194"/>
      <c r="ADL26" s="194"/>
      <c r="ADM26" s="194"/>
      <c r="ADN26" s="194"/>
      <c r="ADO26" s="194"/>
      <c r="ADP26" s="194"/>
      <c r="ADQ26" s="194"/>
      <c r="ADR26" s="194"/>
      <c r="ADS26" s="194"/>
      <c r="ADT26" s="194"/>
      <c r="ADU26" s="194"/>
      <c r="ADV26" s="194"/>
      <c r="ADW26" s="194"/>
      <c r="ADX26" s="194"/>
      <c r="ADY26" s="194"/>
      <c r="ADZ26" s="194"/>
      <c r="AEA26" s="194"/>
      <c r="AEB26" s="194"/>
      <c r="AEC26" s="194"/>
      <c r="AED26" s="194"/>
      <c r="AEE26" s="194"/>
      <c r="AEF26" s="194"/>
      <c r="AEG26" s="194"/>
      <c r="AEH26" s="194"/>
      <c r="AEI26" s="194"/>
      <c r="AEJ26" s="194"/>
      <c r="AEK26" s="194"/>
      <c r="AEL26" s="194"/>
      <c r="AEM26" s="194"/>
      <c r="AEN26" s="194"/>
      <c r="AEO26" s="194"/>
      <c r="AEP26" s="194"/>
      <c r="AEQ26" s="194"/>
      <c r="AER26" s="194"/>
      <c r="AES26" s="194"/>
      <c r="AET26" s="194"/>
      <c r="AEU26" s="194"/>
      <c r="AEV26" s="194"/>
      <c r="AEW26" s="194"/>
      <c r="AEX26" s="194"/>
      <c r="AEY26" s="194"/>
      <c r="AEZ26" s="194"/>
      <c r="AFA26" s="194"/>
      <c r="AFB26" s="194"/>
      <c r="AFC26" s="194"/>
      <c r="AFD26" s="194"/>
      <c r="AFE26" s="194"/>
      <c r="AFF26" s="194"/>
      <c r="AFG26" s="194"/>
      <c r="AFH26" s="194"/>
      <c r="AFI26" s="194"/>
      <c r="AFJ26" s="194"/>
      <c r="AFK26" s="194"/>
      <c r="AFL26" s="194"/>
      <c r="AFM26" s="194"/>
      <c r="AFN26" s="194"/>
      <c r="AFO26" s="194"/>
      <c r="AFP26" s="194"/>
      <c r="AFQ26" s="194"/>
      <c r="AFR26" s="194"/>
      <c r="AFS26" s="194"/>
      <c r="AFT26" s="194"/>
      <c r="AFU26" s="194"/>
      <c r="AFV26" s="194"/>
      <c r="AFW26" s="194"/>
      <c r="AFX26" s="194"/>
      <c r="AFY26" s="194"/>
      <c r="AFZ26" s="194"/>
      <c r="AGA26" s="194"/>
      <c r="AGB26" s="194"/>
      <c r="AGC26" s="194"/>
      <c r="AGD26" s="194"/>
      <c r="AGE26" s="194"/>
      <c r="AGF26" s="194"/>
      <c r="AGG26" s="194"/>
      <c r="AGH26" s="194"/>
      <c r="AGI26" s="194"/>
      <c r="AGJ26" s="194"/>
      <c r="AGK26" s="194"/>
      <c r="AGL26" s="194"/>
      <c r="AGM26" s="194"/>
      <c r="AGN26" s="194"/>
      <c r="AGO26" s="194"/>
      <c r="AGP26" s="194"/>
      <c r="AGQ26" s="194"/>
      <c r="AGR26" s="194"/>
      <c r="AGS26" s="194"/>
      <c r="AGT26" s="194"/>
      <c r="AGU26" s="194"/>
      <c r="AGV26" s="194"/>
      <c r="AGW26" s="194"/>
      <c r="AGX26" s="194"/>
      <c r="AGY26" s="194"/>
      <c r="AGZ26" s="194"/>
      <c r="AHA26" s="194"/>
      <c r="AHB26" s="194"/>
      <c r="AHC26" s="194"/>
      <c r="AHD26" s="194"/>
      <c r="AHE26" s="194"/>
      <c r="AHF26" s="194"/>
      <c r="AHG26" s="194"/>
      <c r="AHH26" s="194"/>
      <c r="AHI26" s="194"/>
      <c r="AHJ26" s="194"/>
      <c r="AHK26" s="194"/>
      <c r="AHL26" s="194"/>
      <c r="AHM26" s="194"/>
      <c r="AHN26" s="194"/>
      <c r="AHO26" s="194"/>
      <c r="AHP26" s="194"/>
      <c r="AHQ26" s="194"/>
      <c r="AHR26" s="194"/>
      <c r="AHS26" s="194"/>
      <c r="AHT26" s="194"/>
      <c r="AHU26" s="194"/>
      <c r="AHV26" s="194"/>
      <c r="AHW26" s="194"/>
      <c r="AHX26" s="194"/>
      <c r="AHY26" s="194"/>
      <c r="AHZ26" s="194"/>
      <c r="AIA26" s="194"/>
      <c r="AIB26" s="194"/>
      <c r="AIC26" s="194"/>
      <c r="AID26" s="194"/>
      <c r="AIE26" s="194"/>
      <c r="AIF26" s="194"/>
      <c r="AIG26" s="194"/>
      <c r="AIH26" s="194"/>
      <c r="AII26" s="194"/>
      <c r="AIJ26" s="194"/>
      <c r="AIK26" s="194"/>
      <c r="AIL26" s="194"/>
      <c r="AIM26" s="194"/>
      <c r="AIN26" s="194"/>
      <c r="AIO26" s="194"/>
      <c r="AIP26" s="194"/>
      <c r="AIQ26" s="194"/>
      <c r="AIR26" s="194"/>
      <c r="AIS26" s="194"/>
      <c r="AIT26" s="194"/>
      <c r="AIU26" s="194"/>
      <c r="AIV26" s="194"/>
      <c r="AIW26" s="194"/>
      <c r="AIX26" s="194"/>
      <c r="AIY26" s="194"/>
      <c r="AIZ26" s="194"/>
      <c r="AJA26" s="194"/>
      <c r="AJB26" s="194"/>
      <c r="AJC26" s="194"/>
      <c r="AJD26" s="194"/>
      <c r="AJE26" s="194"/>
      <c r="AJF26" s="194"/>
      <c r="AJG26" s="194"/>
      <c r="AJH26" s="194"/>
      <c r="AJI26" s="194"/>
      <c r="AJJ26" s="194"/>
      <c r="AJK26" s="194"/>
      <c r="AJL26" s="194"/>
      <c r="AJM26" s="194"/>
      <c r="AJN26" s="194"/>
      <c r="AJO26" s="194"/>
      <c r="AJP26" s="194"/>
      <c r="AJQ26" s="194"/>
      <c r="AJR26" s="194"/>
      <c r="AJS26" s="194"/>
      <c r="AJT26" s="194"/>
      <c r="AJU26" s="194"/>
      <c r="AJV26" s="194"/>
      <c r="AJW26" s="194"/>
      <c r="AJX26" s="194"/>
      <c r="AJY26" s="194"/>
      <c r="AJZ26" s="194"/>
      <c r="AKA26" s="194"/>
      <c r="AKB26" s="194"/>
      <c r="AKC26" s="194"/>
      <c r="AKD26" s="194"/>
      <c r="AKE26" s="194"/>
      <c r="AKF26" s="194"/>
      <c r="AKG26" s="194"/>
      <c r="AKH26" s="194"/>
      <c r="AKI26" s="194"/>
      <c r="AKJ26" s="194"/>
      <c r="AKK26" s="194"/>
      <c r="AKL26" s="194"/>
      <c r="AKM26" s="194"/>
      <c r="AKN26" s="194"/>
      <c r="AKO26" s="194"/>
      <c r="AKP26" s="194"/>
      <c r="AKQ26" s="194"/>
      <c r="AKR26" s="194"/>
      <c r="AKS26" s="194"/>
      <c r="AKT26" s="194"/>
      <c r="AKU26" s="194"/>
      <c r="AKV26" s="194"/>
      <c r="AKW26" s="194"/>
      <c r="AKX26" s="194"/>
      <c r="AKY26" s="194"/>
      <c r="AKZ26" s="194"/>
      <c r="ALA26" s="194"/>
      <c r="ALB26" s="194"/>
      <c r="ALC26" s="194"/>
      <c r="ALD26" s="194"/>
      <c r="ALE26" s="194"/>
      <c r="ALF26" s="194"/>
      <c r="ALG26" s="194"/>
      <c r="ALH26" s="194"/>
      <c r="ALI26" s="194"/>
      <c r="ALJ26" s="194"/>
      <c r="ALK26" s="194"/>
      <c r="ALL26" s="194"/>
      <c r="ALM26" s="194"/>
      <c r="ALN26" s="194"/>
      <c r="ALO26" s="194"/>
      <c r="ALP26" s="194"/>
      <c r="ALQ26" s="194"/>
      <c r="ALR26" s="194"/>
      <c r="ALS26" s="194"/>
      <c r="ALT26" s="194"/>
      <c r="ALU26" s="194"/>
      <c r="ALV26" s="194"/>
      <c r="ALW26" s="194"/>
      <c r="ALX26" s="194"/>
      <c r="ALY26" s="194"/>
      <c r="ALZ26" s="194"/>
      <c r="AMA26" s="194"/>
      <c r="AMB26" s="194"/>
      <c r="AMC26" s="194"/>
      <c r="AMD26" s="194"/>
      <c r="AME26" s="194"/>
      <c r="AMF26" s="194"/>
      <c r="AMG26" s="194"/>
      <c r="AMH26" s="194"/>
      <c r="AMI26" s="194"/>
      <c r="AMJ26" s="194"/>
    </row>
    <row r="27" spans="1:1024" s="195" customFormat="1" ht="19.7" customHeight="1">
      <c r="A27" s="194"/>
      <c r="C27" s="227" t="s">
        <v>394</v>
      </c>
      <c r="D27" s="239" t="s">
        <v>395</v>
      </c>
      <c r="E27" s="239"/>
      <c r="F27" s="239"/>
      <c r="G27" s="239"/>
      <c r="H27" s="239"/>
      <c r="I27" s="218"/>
      <c r="L27" s="197"/>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FL27" s="198"/>
      <c r="FM27" s="198"/>
      <c r="FN27" s="198"/>
      <c r="FO27" s="198"/>
      <c r="FP27" s="198"/>
      <c r="FQ27" s="198"/>
      <c r="FR27" s="198"/>
      <c r="FS27" s="198"/>
      <c r="FT27" s="198"/>
      <c r="FU27" s="198"/>
      <c r="FV27" s="198"/>
      <c r="FW27" s="198"/>
      <c r="FX27" s="198"/>
      <c r="FY27" s="198"/>
      <c r="FZ27" s="198"/>
      <c r="GA27" s="198"/>
      <c r="GB27" s="198"/>
      <c r="GC27" s="198"/>
      <c r="GD27" s="198"/>
      <c r="GE27" s="198"/>
      <c r="GF27" s="198"/>
      <c r="GG27" s="198"/>
      <c r="GH27" s="198"/>
      <c r="GI27" s="198"/>
      <c r="GJ27" s="198"/>
      <c r="GK27" s="198"/>
      <c r="GL27" s="198"/>
      <c r="GM27" s="198"/>
      <c r="GN27" s="198"/>
      <c r="GO27" s="198"/>
      <c r="GP27" s="198"/>
      <c r="GQ27" s="198"/>
      <c r="GR27" s="198"/>
      <c r="GS27" s="198"/>
      <c r="GT27" s="198"/>
      <c r="GU27" s="198"/>
      <c r="GV27" s="198"/>
      <c r="GW27" s="198"/>
      <c r="GX27" s="198"/>
      <c r="GY27" s="198"/>
      <c r="GZ27" s="198"/>
      <c r="HA27" s="198"/>
      <c r="HB27" s="198"/>
      <c r="HC27" s="198"/>
      <c r="HD27" s="198"/>
      <c r="HE27" s="198"/>
      <c r="HF27" s="198"/>
      <c r="HG27" s="198"/>
      <c r="HH27" s="198"/>
      <c r="HI27" s="198"/>
      <c r="HJ27" s="198"/>
      <c r="HK27" s="198"/>
      <c r="HL27" s="198"/>
      <c r="HM27" s="198"/>
      <c r="HN27" s="198"/>
      <c r="HO27" s="198"/>
      <c r="HP27" s="198"/>
      <c r="HQ27" s="198"/>
      <c r="HR27" s="198"/>
      <c r="HS27" s="198"/>
      <c r="HT27" s="198"/>
      <c r="HU27" s="198"/>
      <c r="HV27" s="198"/>
      <c r="HW27" s="198"/>
      <c r="HX27" s="198"/>
      <c r="HY27" s="198"/>
      <c r="HZ27" s="198"/>
      <c r="IA27" s="198"/>
      <c r="IB27" s="198"/>
      <c r="IC27" s="198"/>
      <c r="ID27" s="198"/>
      <c r="IE27" s="198"/>
      <c r="IF27" s="198"/>
      <c r="IG27" s="198"/>
      <c r="IH27" s="198"/>
      <c r="II27" s="198"/>
      <c r="IJ27" s="198"/>
      <c r="IK27" s="198"/>
      <c r="IL27" s="198"/>
      <c r="IM27" s="198"/>
      <c r="IN27" s="198"/>
      <c r="IO27" s="198"/>
      <c r="IP27" s="198"/>
      <c r="IQ27" s="198"/>
      <c r="IR27" s="198"/>
      <c r="IS27" s="198"/>
      <c r="IT27" s="198"/>
      <c r="IU27" s="198"/>
      <c r="IV27" s="198"/>
      <c r="IW27" s="198"/>
      <c r="IX27" s="198"/>
      <c r="IY27" s="194"/>
      <c r="IZ27" s="194"/>
      <c r="JA27" s="194"/>
      <c r="JB27" s="194"/>
      <c r="JC27" s="194"/>
      <c r="JD27" s="194"/>
      <c r="JE27" s="194"/>
      <c r="JF27" s="194"/>
      <c r="JG27" s="194"/>
      <c r="JH27" s="194"/>
      <c r="JI27" s="194"/>
      <c r="JJ27" s="194"/>
      <c r="JK27" s="194"/>
      <c r="JL27" s="194"/>
      <c r="JM27" s="194"/>
      <c r="JN27" s="194"/>
      <c r="JO27" s="194"/>
      <c r="JP27" s="194"/>
      <c r="JQ27" s="194"/>
      <c r="JR27" s="194"/>
      <c r="JS27" s="194"/>
      <c r="JT27" s="194"/>
      <c r="JU27" s="194"/>
      <c r="JV27" s="194"/>
      <c r="JW27" s="194"/>
      <c r="JX27" s="194"/>
      <c r="JY27" s="194"/>
      <c r="JZ27" s="194"/>
      <c r="KA27" s="194"/>
      <c r="KB27" s="194"/>
      <c r="KC27" s="194"/>
      <c r="KD27" s="194"/>
      <c r="KE27" s="194"/>
      <c r="KF27" s="194"/>
      <c r="KG27" s="194"/>
      <c r="KH27" s="194"/>
      <c r="KI27" s="194"/>
      <c r="KJ27" s="194"/>
      <c r="KK27" s="194"/>
      <c r="KL27" s="194"/>
      <c r="KM27" s="194"/>
      <c r="KN27" s="194"/>
      <c r="KO27" s="194"/>
      <c r="KP27" s="194"/>
      <c r="KQ27" s="194"/>
      <c r="KR27" s="194"/>
      <c r="KS27" s="194"/>
      <c r="KT27" s="194"/>
      <c r="KU27" s="194"/>
      <c r="KV27" s="194"/>
      <c r="KW27" s="194"/>
      <c r="KX27" s="194"/>
      <c r="KY27" s="194"/>
      <c r="KZ27" s="194"/>
      <c r="LA27" s="194"/>
      <c r="LB27" s="194"/>
      <c r="LC27" s="194"/>
      <c r="LD27" s="194"/>
      <c r="LE27" s="194"/>
      <c r="LF27" s="194"/>
      <c r="LG27" s="194"/>
      <c r="LH27" s="194"/>
      <c r="LI27" s="194"/>
      <c r="LJ27" s="194"/>
      <c r="LK27" s="194"/>
      <c r="LL27" s="194"/>
      <c r="LM27" s="194"/>
      <c r="LN27" s="194"/>
      <c r="LO27" s="194"/>
      <c r="LP27" s="194"/>
      <c r="LQ27" s="194"/>
      <c r="LR27" s="194"/>
      <c r="LS27" s="194"/>
      <c r="LT27" s="194"/>
      <c r="LU27" s="194"/>
      <c r="LV27" s="194"/>
      <c r="LW27" s="194"/>
      <c r="LX27" s="194"/>
      <c r="LY27" s="194"/>
      <c r="LZ27" s="194"/>
      <c r="MA27" s="194"/>
      <c r="MB27" s="194"/>
      <c r="MC27" s="194"/>
      <c r="MD27" s="194"/>
      <c r="ME27" s="194"/>
      <c r="MF27" s="194"/>
      <c r="MG27" s="194"/>
      <c r="MH27" s="194"/>
      <c r="MI27" s="194"/>
      <c r="MJ27" s="194"/>
      <c r="MK27" s="194"/>
      <c r="ML27" s="194"/>
      <c r="MM27" s="194"/>
      <c r="MN27" s="194"/>
      <c r="MO27" s="194"/>
      <c r="MP27" s="194"/>
      <c r="MQ27" s="194"/>
      <c r="MR27" s="194"/>
      <c r="MS27" s="194"/>
      <c r="MT27" s="194"/>
      <c r="MU27" s="194"/>
      <c r="MV27" s="194"/>
      <c r="MW27" s="194"/>
      <c r="MX27" s="194"/>
      <c r="MY27" s="194"/>
      <c r="MZ27" s="194"/>
      <c r="NA27" s="194"/>
      <c r="NB27" s="194"/>
      <c r="NC27" s="194"/>
      <c r="ND27" s="194"/>
      <c r="NE27" s="194"/>
      <c r="NF27" s="194"/>
      <c r="NG27" s="194"/>
      <c r="NH27" s="194"/>
      <c r="NI27" s="194"/>
      <c r="NJ27" s="194"/>
      <c r="NK27" s="194"/>
      <c r="NL27" s="194"/>
      <c r="NM27" s="194"/>
      <c r="NN27" s="194"/>
      <c r="NO27" s="194"/>
      <c r="NP27" s="194"/>
      <c r="NQ27" s="194"/>
      <c r="NR27" s="194"/>
      <c r="NS27" s="194"/>
      <c r="NT27" s="194"/>
      <c r="NU27" s="194"/>
      <c r="NV27" s="194"/>
      <c r="NW27" s="194"/>
      <c r="NX27" s="194"/>
      <c r="NY27" s="194"/>
      <c r="NZ27" s="194"/>
      <c r="OA27" s="194"/>
      <c r="OB27" s="194"/>
      <c r="OC27" s="194"/>
      <c r="OD27" s="194"/>
      <c r="OE27" s="194"/>
      <c r="OF27" s="194"/>
      <c r="OG27" s="194"/>
      <c r="OH27" s="194"/>
      <c r="OI27" s="194"/>
      <c r="OJ27" s="194"/>
      <c r="OK27" s="194"/>
      <c r="OL27" s="194"/>
      <c r="OM27" s="194"/>
      <c r="ON27" s="194"/>
      <c r="OO27" s="194"/>
      <c r="OP27" s="194"/>
      <c r="OQ27" s="194"/>
      <c r="OR27" s="194"/>
      <c r="OS27" s="194"/>
      <c r="OT27" s="194"/>
      <c r="OU27" s="194"/>
      <c r="OV27" s="194"/>
      <c r="OW27" s="194"/>
      <c r="OX27" s="194"/>
      <c r="OY27" s="194"/>
      <c r="OZ27" s="194"/>
      <c r="PA27" s="194"/>
      <c r="PB27" s="194"/>
      <c r="PC27" s="194"/>
      <c r="PD27" s="194"/>
      <c r="PE27" s="194"/>
      <c r="PF27" s="194"/>
      <c r="PG27" s="194"/>
      <c r="PH27" s="194"/>
      <c r="PI27" s="194"/>
      <c r="PJ27" s="194"/>
      <c r="PK27" s="194"/>
      <c r="PL27" s="194"/>
      <c r="PM27" s="194"/>
      <c r="PN27" s="194"/>
      <c r="PO27" s="194"/>
      <c r="PP27" s="194"/>
      <c r="PQ27" s="194"/>
      <c r="PR27" s="194"/>
      <c r="PS27" s="194"/>
      <c r="PT27" s="194"/>
      <c r="PU27" s="194"/>
      <c r="PV27" s="194"/>
      <c r="PW27" s="194"/>
      <c r="PX27" s="194"/>
      <c r="PY27" s="194"/>
      <c r="PZ27" s="194"/>
      <c r="QA27" s="194"/>
      <c r="QB27" s="194"/>
      <c r="QC27" s="194"/>
      <c r="QD27" s="194"/>
      <c r="QE27" s="194"/>
      <c r="QF27" s="194"/>
      <c r="QG27" s="194"/>
      <c r="QH27" s="194"/>
      <c r="QI27" s="194"/>
      <c r="QJ27" s="194"/>
      <c r="QK27" s="194"/>
      <c r="QL27" s="194"/>
      <c r="QM27" s="194"/>
      <c r="QN27" s="194"/>
      <c r="QO27" s="194"/>
      <c r="QP27" s="194"/>
      <c r="QQ27" s="194"/>
      <c r="QR27" s="194"/>
      <c r="QS27" s="194"/>
      <c r="QT27" s="194"/>
      <c r="QU27" s="194"/>
      <c r="QV27" s="194"/>
      <c r="QW27" s="194"/>
      <c r="QX27" s="194"/>
      <c r="QY27" s="194"/>
      <c r="QZ27" s="194"/>
      <c r="RA27" s="194"/>
      <c r="RB27" s="194"/>
      <c r="RC27" s="194"/>
      <c r="RD27" s="194"/>
      <c r="RE27" s="194"/>
      <c r="RF27" s="194"/>
      <c r="RG27" s="194"/>
      <c r="RH27" s="194"/>
      <c r="RI27" s="194"/>
      <c r="RJ27" s="194"/>
      <c r="RK27" s="194"/>
      <c r="RL27" s="194"/>
      <c r="RM27" s="194"/>
      <c r="RN27" s="194"/>
      <c r="RO27" s="194"/>
      <c r="RP27" s="194"/>
      <c r="RQ27" s="194"/>
      <c r="RR27" s="194"/>
      <c r="RS27" s="194"/>
      <c r="RT27" s="194"/>
      <c r="RU27" s="194"/>
      <c r="RV27" s="194"/>
      <c r="RW27" s="194"/>
      <c r="RX27" s="194"/>
      <c r="RY27" s="194"/>
      <c r="RZ27" s="194"/>
      <c r="SA27" s="194"/>
      <c r="SB27" s="194"/>
      <c r="SC27" s="194"/>
      <c r="SD27" s="194"/>
      <c r="SE27" s="194"/>
      <c r="SF27" s="194"/>
      <c r="SG27" s="194"/>
      <c r="SH27" s="194"/>
      <c r="SI27" s="194"/>
      <c r="SJ27" s="194"/>
      <c r="SK27" s="194"/>
      <c r="SL27" s="194"/>
      <c r="SM27" s="194"/>
      <c r="SN27" s="194"/>
      <c r="SO27" s="194"/>
      <c r="SP27" s="194"/>
      <c r="SQ27" s="194"/>
      <c r="SR27" s="194"/>
      <c r="SS27" s="194"/>
      <c r="ST27" s="194"/>
      <c r="SU27" s="194"/>
      <c r="SV27" s="194"/>
      <c r="SW27" s="194"/>
      <c r="SX27" s="194"/>
      <c r="SY27" s="194"/>
      <c r="SZ27" s="194"/>
      <c r="TA27" s="194"/>
      <c r="TB27" s="194"/>
      <c r="TC27" s="194"/>
      <c r="TD27" s="194"/>
      <c r="TE27" s="194"/>
      <c r="TF27" s="194"/>
      <c r="TG27" s="194"/>
      <c r="TH27" s="194"/>
      <c r="TI27" s="194"/>
      <c r="TJ27" s="194"/>
      <c r="TK27" s="194"/>
      <c r="TL27" s="194"/>
      <c r="TM27" s="194"/>
      <c r="TN27" s="194"/>
      <c r="TO27" s="194"/>
      <c r="TP27" s="194"/>
      <c r="TQ27" s="194"/>
      <c r="TR27" s="194"/>
      <c r="TS27" s="194"/>
      <c r="TT27" s="194"/>
      <c r="TU27" s="194"/>
      <c r="TV27" s="194"/>
      <c r="TW27" s="194"/>
      <c r="TX27" s="194"/>
      <c r="TY27" s="194"/>
      <c r="TZ27" s="194"/>
      <c r="UA27" s="194"/>
      <c r="UB27" s="194"/>
      <c r="UC27" s="194"/>
      <c r="UD27" s="194"/>
      <c r="UE27" s="194"/>
      <c r="UF27" s="194"/>
      <c r="UG27" s="194"/>
      <c r="UH27" s="194"/>
      <c r="UI27" s="194"/>
      <c r="UJ27" s="194"/>
      <c r="UK27" s="194"/>
      <c r="UL27" s="194"/>
      <c r="UM27" s="194"/>
      <c r="UN27" s="194"/>
      <c r="UO27" s="194"/>
      <c r="UP27" s="194"/>
      <c r="UQ27" s="194"/>
      <c r="UR27" s="194"/>
      <c r="US27" s="194"/>
      <c r="UT27" s="194"/>
      <c r="UU27" s="194"/>
      <c r="UV27" s="194"/>
      <c r="UW27" s="194"/>
      <c r="UX27" s="194"/>
      <c r="UY27" s="194"/>
      <c r="UZ27" s="194"/>
      <c r="VA27" s="194"/>
      <c r="VB27" s="194"/>
      <c r="VC27" s="194"/>
      <c r="VD27" s="194"/>
      <c r="VE27" s="194"/>
      <c r="VF27" s="194"/>
      <c r="VG27" s="194"/>
      <c r="VH27" s="194"/>
      <c r="VI27" s="194"/>
      <c r="VJ27" s="194"/>
      <c r="VK27" s="194"/>
      <c r="VL27" s="194"/>
      <c r="VM27" s="194"/>
      <c r="VN27" s="194"/>
      <c r="VO27" s="194"/>
      <c r="VP27" s="194"/>
      <c r="VQ27" s="194"/>
      <c r="VR27" s="194"/>
      <c r="VS27" s="194"/>
      <c r="VT27" s="194"/>
      <c r="VU27" s="194"/>
      <c r="VV27" s="194"/>
      <c r="VW27" s="194"/>
      <c r="VX27" s="194"/>
      <c r="VY27" s="194"/>
      <c r="VZ27" s="194"/>
      <c r="WA27" s="194"/>
      <c r="WB27" s="194"/>
      <c r="WC27" s="194"/>
      <c r="WD27" s="194"/>
      <c r="WE27" s="194"/>
      <c r="WF27" s="194"/>
      <c r="WG27" s="194"/>
      <c r="WH27" s="194"/>
      <c r="WI27" s="194"/>
      <c r="WJ27" s="194"/>
      <c r="WK27" s="194"/>
      <c r="WL27" s="194"/>
      <c r="WM27" s="194"/>
      <c r="WN27" s="194"/>
      <c r="WO27" s="194"/>
      <c r="WP27" s="194"/>
      <c r="WQ27" s="194"/>
      <c r="WR27" s="194"/>
      <c r="WS27" s="194"/>
      <c r="WT27" s="194"/>
      <c r="WU27" s="194"/>
      <c r="WV27" s="194"/>
      <c r="WW27" s="194"/>
      <c r="WX27" s="194"/>
      <c r="WY27" s="194"/>
      <c r="WZ27" s="194"/>
      <c r="XA27" s="194"/>
      <c r="XB27" s="194"/>
      <c r="XC27" s="194"/>
      <c r="XD27" s="194"/>
      <c r="XE27" s="194"/>
      <c r="XF27" s="194"/>
      <c r="XG27" s="194"/>
      <c r="XH27" s="194"/>
      <c r="XI27" s="194"/>
      <c r="XJ27" s="194"/>
      <c r="XK27" s="194"/>
      <c r="XL27" s="194"/>
      <c r="XM27" s="194"/>
      <c r="XN27" s="194"/>
      <c r="XO27" s="194"/>
      <c r="XP27" s="194"/>
      <c r="XQ27" s="194"/>
      <c r="XR27" s="194"/>
      <c r="XS27" s="194"/>
      <c r="XT27" s="194"/>
      <c r="XU27" s="194"/>
      <c r="XV27" s="194"/>
      <c r="XW27" s="194"/>
      <c r="XX27" s="194"/>
      <c r="XY27" s="194"/>
      <c r="XZ27" s="194"/>
      <c r="YA27" s="194"/>
      <c r="YB27" s="194"/>
      <c r="YC27" s="194"/>
      <c r="YD27" s="194"/>
      <c r="YE27" s="194"/>
      <c r="YF27" s="194"/>
      <c r="YG27" s="194"/>
      <c r="YH27" s="194"/>
      <c r="YI27" s="194"/>
      <c r="YJ27" s="194"/>
      <c r="YK27" s="194"/>
      <c r="YL27" s="194"/>
      <c r="YM27" s="194"/>
      <c r="YN27" s="194"/>
      <c r="YO27" s="194"/>
      <c r="YP27" s="194"/>
      <c r="YQ27" s="194"/>
      <c r="YR27" s="194"/>
      <c r="YS27" s="194"/>
      <c r="YT27" s="194"/>
      <c r="YU27" s="194"/>
      <c r="YV27" s="194"/>
      <c r="YW27" s="194"/>
      <c r="YX27" s="194"/>
      <c r="YY27" s="194"/>
      <c r="YZ27" s="194"/>
      <c r="ZA27" s="194"/>
      <c r="ZB27" s="194"/>
      <c r="ZC27" s="194"/>
      <c r="ZD27" s="194"/>
      <c r="ZE27" s="194"/>
      <c r="ZF27" s="194"/>
      <c r="ZG27" s="194"/>
      <c r="ZH27" s="194"/>
      <c r="ZI27" s="194"/>
      <c r="ZJ27" s="194"/>
      <c r="ZK27" s="194"/>
      <c r="ZL27" s="194"/>
      <c r="ZM27" s="194"/>
      <c r="ZN27" s="194"/>
      <c r="ZO27" s="194"/>
      <c r="ZP27" s="194"/>
      <c r="ZQ27" s="194"/>
      <c r="ZR27" s="194"/>
      <c r="ZS27" s="194"/>
      <c r="ZT27" s="194"/>
      <c r="ZU27" s="194"/>
      <c r="ZV27" s="194"/>
      <c r="ZW27" s="194"/>
      <c r="ZX27" s="194"/>
      <c r="ZY27" s="194"/>
      <c r="ZZ27" s="194"/>
      <c r="AAA27" s="194"/>
      <c r="AAB27" s="194"/>
      <c r="AAC27" s="194"/>
      <c r="AAD27" s="194"/>
      <c r="AAE27" s="194"/>
      <c r="AAF27" s="194"/>
      <c r="AAG27" s="194"/>
      <c r="AAH27" s="194"/>
      <c r="AAI27" s="194"/>
      <c r="AAJ27" s="194"/>
      <c r="AAK27" s="194"/>
      <c r="AAL27" s="194"/>
      <c r="AAM27" s="194"/>
      <c r="AAN27" s="194"/>
      <c r="AAO27" s="194"/>
      <c r="AAP27" s="194"/>
      <c r="AAQ27" s="194"/>
      <c r="AAR27" s="194"/>
      <c r="AAS27" s="194"/>
      <c r="AAT27" s="194"/>
      <c r="AAU27" s="194"/>
      <c r="AAV27" s="194"/>
      <c r="AAW27" s="194"/>
      <c r="AAX27" s="194"/>
      <c r="AAY27" s="194"/>
      <c r="AAZ27" s="194"/>
      <c r="ABA27" s="194"/>
      <c r="ABB27" s="194"/>
      <c r="ABC27" s="194"/>
      <c r="ABD27" s="194"/>
      <c r="ABE27" s="194"/>
      <c r="ABF27" s="194"/>
      <c r="ABG27" s="194"/>
      <c r="ABH27" s="194"/>
      <c r="ABI27" s="194"/>
      <c r="ABJ27" s="194"/>
      <c r="ABK27" s="194"/>
      <c r="ABL27" s="194"/>
      <c r="ABM27" s="194"/>
      <c r="ABN27" s="194"/>
      <c r="ABO27" s="194"/>
      <c r="ABP27" s="194"/>
      <c r="ABQ27" s="194"/>
      <c r="ABR27" s="194"/>
      <c r="ABS27" s="194"/>
      <c r="ABT27" s="194"/>
      <c r="ABU27" s="194"/>
      <c r="ABV27" s="194"/>
      <c r="ABW27" s="194"/>
      <c r="ABX27" s="194"/>
      <c r="ABY27" s="194"/>
      <c r="ABZ27" s="194"/>
      <c r="ACA27" s="194"/>
      <c r="ACB27" s="194"/>
      <c r="ACC27" s="194"/>
      <c r="ACD27" s="194"/>
      <c r="ACE27" s="194"/>
      <c r="ACF27" s="194"/>
      <c r="ACG27" s="194"/>
      <c r="ACH27" s="194"/>
      <c r="ACI27" s="194"/>
      <c r="ACJ27" s="194"/>
      <c r="ACK27" s="194"/>
      <c r="ACL27" s="194"/>
      <c r="ACM27" s="194"/>
      <c r="ACN27" s="194"/>
      <c r="ACO27" s="194"/>
      <c r="ACP27" s="194"/>
      <c r="ACQ27" s="194"/>
      <c r="ACR27" s="194"/>
      <c r="ACS27" s="194"/>
      <c r="ACT27" s="194"/>
      <c r="ACU27" s="194"/>
      <c r="ACV27" s="194"/>
      <c r="ACW27" s="194"/>
      <c r="ACX27" s="194"/>
      <c r="ACY27" s="194"/>
      <c r="ACZ27" s="194"/>
      <c r="ADA27" s="194"/>
      <c r="ADB27" s="194"/>
      <c r="ADC27" s="194"/>
      <c r="ADD27" s="194"/>
      <c r="ADE27" s="194"/>
      <c r="ADF27" s="194"/>
      <c r="ADG27" s="194"/>
      <c r="ADH27" s="194"/>
      <c r="ADI27" s="194"/>
      <c r="ADJ27" s="194"/>
      <c r="ADK27" s="194"/>
      <c r="ADL27" s="194"/>
      <c r="ADM27" s="194"/>
      <c r="ADN27" s="194"/>
      <c r="ADO27" s="194"/>
      <c r="ADP27" s="194"/>
      <c r="ADQ27" s="194"/>
      <c r="ADR27" s="194"/>
      <c r="ADS27" s="194"/>
      <c r="ADT27" s="194"/>
      <c r="ADU27" s="194"/>
      <c r="ADV27" s="194"/>
      <c r="ADW27" s="194"/>
      <c r="ADX27" s="194"/>
      <c r="ADY27" s="194"/>
      <c r="ADZ27" s="194"/>
      <c r="AEA27" s="194"/>
      <c r="AEB27" s="194"/>
      <c r="AEC27" s="194"/>
      <c r="AED27" s="194"/>
      <c r="AEE27" s="194"/>
      <c r="AEF27" s="194"/>
      <c r="AEG27" s="194"/>
      <c r="AEH27" s="194"/>
      <c r="AEI27" s="194"/>
      <c r="AEJ27" s="194"/>
      <c r="AEK27" s="194"/>
      <c r="AEL27" s="194"/>
      <c r="AEM27" s="194"/>
      <c r="AEN27" s="194"/>
      <c r="AEO27" s="194"/>
      <c r="AEP27" s="194"/>
      <c r="AEQ27" s="194"/>
      <c r="AER27" s="194"/>
      <c r="AES27" s="194"/>
      <c r="AET27" s="194"/>
      <c r="AEU27" s="194"/>
      <c r="AEV27" s="194"/>
      <c r="AEW27" s="194"/>
      <c r="AEX27" s="194"/>
      <c r="AEY27" s="194"/>
      <c r="AEZ27" s="194"/>
      <c r="AFA27" s="194"/>
      <c r="AFB27" s="194"/>
      <c r="AFC27" s="194"/>
      <c r="AFD27" s="194"/>
      <c r="AFE27" s="194"/>
      <c r="AFF27" s="194"/>
      <c r="AFG27" s="194"/>
      <c r="AFH27" s="194"/>
      <c r="AFI27" s="194"/>
      <c r="AFJ27" s="194"/>
      <c r="AFK27" s="194"/>
      <c r="AFL27" s="194"/>
      <c r="AFM27" s="194"/>
      <c r="AFN27" s="194"/>
      <c r="AFO27" s="194"/>
      <c r="AFP27" s="194"/>
      <c r="AFQ27" s="194"/>
      <c r="AFR27" s="194"/>
      <c r="AFS27" s="194"/>
      <c r="AFT27" s="194"/>
      <c r="AFU27" s="194"/>
      <c r="AFV27" s="194"/>
      <c r="AFW27" s="194"/>
      <c r="AFX27" s="194"/>
      <c r="AFY27" s="194"/>
      <c r="AFZ27" s="194"/>
      <c r="AGA27" s="194"/>
      <c r="AGB27" s="194"/>
      <c r="AGC27" s="194"/>
      <c r="AGD27" s="194"/>
      <c r="AGE27" s="194"/>
      <c r="AGF27" s="194"/>
      <c r="AGG27" s="194"/>
      <c r="AGH27" s="194"/>
      <c r="AGI27" s="194"/>
      <c r="AGJ27" s="194"/>
      <c r="AGK27" s="194"/>
      <c r="AGL27" s="194"/>
      <c r="AGM27" s="194"/>
      <c r="AGN27" s="194"/>
      <c r="AGO27" s="194"/>
      <c r="AGP27" s="194"/>
      <c r="AGQ27" s="194"/>
      <c r="AGR27" s="194"/>
      <c r="AGS27" s="194"/>
      <c r="AGT27" s="194"/>
      <c r="AGU27" s="194"/>
      <c r="AGV27" s="194"/>
      <c r="AGW27" s="194"/>
      <c r="AGX27" s="194"/>
      <c r="AGY27" s="194"/>
      <c r="AGZ27" s="194"/>
      <c r="AHA27" s="194"/>
      <c r="AHB27" s="194"/>
      <c r="AHC27" s="194"/>
      <c r="AHD27" s="194"/>
      <c r="AHE27" s="194"/>
      <c r="AHF27" s="194"/>
      <c r="AHG27" s="194"/>
      <c r="AHH27" s="194"/>
      <c r="AHI27" s="194"/>
      <c r="AHJ27" s="194"/>
      <c r="AHK27" s="194"/>
      <c r="AHL27" s="194"/>
      <c r="AHM27" s="194"/>
      <c r="AHN27" s="194"/>
      <c r="AHO27" s="194"/>
      <c r="AHP27" s="194"/>
      <c r="AHQ27" s="194"/>
      <c r="AHR27" s="194"/>
      <c r="AHS27" s="194"/>
      <c r="AHT27" s="194"/>
      <c r="AHU27" s="194"/>
      <c r="AHV27" s="194"/>
      <c r="AHW27" s="194"/>
      <c r="AHX27" s="194"/>
      <c r="AHY27" s="194"/>
      <c r="AHZ27" s="194"/>
      <c r="AIA27" s="194"/>
      <c r="AIB27" s="194"/>
      <c r="AIC27" s="194"/>
      <c r="AID27" s="194"/>
      <c r="AIE27" s="194"/>
      <c r="AIF27" s="194"/>
      <c r="AIG27" s="194"/>
      <c r="AIH27" s="194"/>
      <c r="AII27" s="194"/>
      <c r="AIJ27" s="194"/>
      <c r="AIK27" s="194"/>
      <c r="AIL27" s="194"/>
      <c r="AIM27" s="194"/>
      <c r="AIN27" s="194"/>
      <c r="AIO27" s="194"/>
      <c r="AIP27" s="194"/>
      <c r="AIQ27" s="194"/>
      <c r="AIR27" s="194"/>
      <c r="AIS27" s="194"/>
      <c r="AIT27" s="194"/>
      <c r="AIU27" s="194"/>
      <c r="AIV27" s="194"/>
      <c r="AIW27" s="194"/>
      <c r="AIX27" s="194"/>
      <c r="AIY27" s="194"/>
      <c r="AIZ27" s="194"/>
      <c r="AJA27" s="194"/>
      <c r="AJB27" s="194"/>
      <c r="AJC27" s="194"/>
      <c r="AJD27" s="194"/>
      <c r="AJE27" s="194"/>
      <c r="AJF27" s="194"/>
      <c r="AJG27" s="194"/>
      <c r="AJH27" s="194"/>
      <c r="AJI27" s="194"/>
      <c r="AJJ27" s="194"/>
      <c r="AJK27" s="194"/>
      <c r="AJL27" s="194"/>
      <c r="AJM27" s="194"/>
      <c r="AJN27" s="194"/>
      <c r="AJO27" s="194"/>
      <c r="AJP27" s="194"/>
      <c r="AJQ27" s="194"/>
      <c r="AJR27" s="194"/>
      <c r="AJS27" s="194"/>
      <c r="AJT27" s="194"/>
      <c r="AJU27" s="194"/>
      <c r="AJV27" s="194"/>
      <c r="AJW27" s="194"/>
      <c r="AJX27" s="194"/>
      <c r="AJY27" s="194"/>
      <c r="AJZ27" s="194"/>
      <c r="AKA27" s="194"/>
      <c r="AKB27" s="194"/>
      <c r="AKC27" s="194"/>
      <c r="AKD27" s="194"/>
      <c r="AKE27" s="194"/>
      <c r="AKF27" s="194"/>
      <c r="AKG27" s="194"/>
      <c r="AKH27" s="194"/>
      <c r="AKI27" s="194"/>
      <c r="AKJ27" s="194"/>
      <c r="AKK27" s="194"/>
      <c r="AKL27" s="194"/>
      <c r="AKM27" s="194"/>
      <c r="AKN27" s="194"/>
      <c r="AKO27" s="194"/>
      <c r="AKP27" s="194"/>
      <c r="AKQ27" s="194"/>
      <c r="AKR27" s="194"/>
      <c r="AKS27" s="194"/>
      <c r="AKT27" s="194"/>
      <c r="AKU27" s="194"/>
      <c r="AKV27" s="194"/>
      <c r="AKW27" s="194"/>
      <c r="AKX27" s="194"/>
      <c r="AKY27" s="194"/>
      <c r="AKZ27" s="194"/>
      <c r="ALA27" s="194"/>
      <c r="ALB27" s="194"/>
      <c r="ALC27" s="194"/>
      <c r="ALD27" s="194"/>
      <c r="ALE27" s="194"/>
      <c r="ALF27" s="194"/>
      <c r="ALG27" s="194"/>
      <c r="ALH27" s="194"/>
      <c r="ALI27" s="194"/>
      <c r="ALJ27" s="194"/>
      <c r="ALK27" s="194"/>
      <c r="ALL27" s="194"/>
      <c r="ALM27" s="194"/>
      <c r="ALN27" s="194"/>
      <c r="ALO27" s="194"/>
      <c r="ALP27" s="194"/>
      <c r="ALQ27" s="194"/>
      <c r="ALR27" s="194"/>
      <c r="ALS27" s="194"/>
      <c r="ALT27" s="194"/>
      <c r="ALU27" s="194"/>
      <c r="ALV27" s="194"/>
      <c r="ALW27" s="194"/>
      <c r="ALX27" s="194"/>
      <c r="ALY27" s="194"/>
      <c r="ALZ27" s="194"/>
      <c r="AMA27" s="194"/>
      <c r="AMB27" s="194"/>
      <c r="AMC27" s="194"/>
      <c r="AMD27" s="194"/>
      <c r="AME27" s="194"/>
      <c r="AMF27" s="194"/>
      <c r="AMG27" s="194"/>
      <c r="AMH27" s="194"/>
      <c r="AMI27" s="194"/>
      <c r="AMJ27" s="194"/>
    </row>
    <row r="28" spans="1:1024" s="195" customFormat="1" ht="19.7" customHeight="1">
      <c r="A28" s="194"/>
      <c r="C28" s="227" t="s">
        <v>396</v>
      </c>
      <c r="D28" s="239" t="s">
        <v>397</v>
      </c>
      <c r="E28" s="239"/>
      <c r="F28" s="239"/>
      <c r="G28" s="239"/>
      <c r="H28" s="239"/>
      <c r="I28" s="218"/>
      <c r="L28" s="197"/>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FL28" s="198"/>
      <c r="FM28" s="198"/>
      <c r="FN28" s="198"/>
      <c r="FO28" s="198"/>
      <c r="FP28" s="198"/>
      <c r="FQ28" s="198"/>
      <c r="FR28" s="198"/>
      <c r="FS28" s="198"/>
      <c r="FT28" s="198"/>
      <c r="FU28" s="198"/>
      <c r="FV28" s="198"/>
      <c r="FW28" s="198"/>
      <c r="FX28" s="198"/>
      <c r="FY28" s="198"/>
      <c r="FZ28" s="198"/>
      <c r="GA28" s="198"/>
      <c r="GB28" s="198"/>
      <c r="GC28" s="198"/>
      <c r="GD28" s="198"/>
      <c r="GE28" s="198"/>
      <c r="GF28" s="198"/>
      <c r="GG28" s="198"/>
      <c r="GH28" s="198"/>
      <c r="GI28" s="198"/>
      <c r="GJ28" s="198"/>
      <c r="GK28" s="198"/>
      <c r="GL28" s="198"/>
      <c r="GM28" s="198"/>
      <c r="GN28" s="198"/>
      <c r="GO28" s="198"/>
      <c r="GP28" s="198"/>
      <c r="GQ28" s="198"/>
      <c r="GR28" s="198"/>
      <c r="GS28" s="198"/>
      <c r="GT28" s="198"/>
      <c r="GU28" s="198"/>
      <c r="GV28" s="198"/>
      <c r="GW28" s="198"/>
      <c r="GX28" s="198"/>
      <c r="GY28" s="198"/>
      <c r="GZ28" s="198"/>
      <c r="HA28" s="198"/>
      <c r="HB28" s="198"/>
      <c r="HC28" s="198"/>
      <c r="HD28" s="198"/>
      <c r="HE28" s="198"/>
      <c r="HF28" s="198"/>
      <c r="HG28" s="198"/>
      <c r="HH28" s="198"/>
      <c r="HI28" s="198"/>
      <c r="HJ28" s="198"/>
      <c r="HK28" s="198"/>
      <c r="HL28" s="198"/>
      <c r="HM28" s="198"/>
      <c r="HN28" s="198"/>
      <c r="HO28" s="198"/>
      <c r="HP28" s="198"/>
      <c r="HQ28" s="198"/>
      <c r="HR28" s="198"/>
      <c r="HS28" s="198"/>
      <c r="HT28" s="198"/>
      <c r="HU28" s="198"/>
      <c r="HV28" s="198"/>
      <c r="HW28" s="198"/>
      <c r="HX28" s="198"/>
      <c r="HY28" s="198"/>
      <c r="HZ28" s="198"/>
      <c r="IA28" s="198"/>
      <c r="IB28" s="198"/>
      <c r="IC28" s="198"/>
      <c r="ID28" s="198"/>
      <c r="IE28" s="198"/>
      <c r="IF28" s="198"/>
      <c r="IG28" s="198"/>
      <c r="IH28" s="198"/>
      <c r="II28" s="198"/>
      <c r="IJ28" s="198"/>
      <c r="IK28" s="198"/>
      <c r="IL28" s="198"/>
      <c r="IM28" s="198"/>
      <c r="IN28" s="198"/>
      <c r="IO28" s="198"/>
      <c r="IP28" s="198"/>
      <c r="IQ28" s="198"/>
      <c r="IR28" s="198"/>
      <c r="IS28" s="198"/>
      <c r="IT28" s="198"/>
      <c r="IU28" s="198"/>
      <c r="IV28" s="198"/>
      <c r="IW28" s="198"/>
      <c r="IX28" s="198"/>
      <c r="IY28" s="194"/>
      <c r="IZ28" s="194"/>
      <c r="JA28" s="194"/>
      <c r="JB28" s="194"/>
      <c r="JC28" s="194"/>
      <c r="JD28" s="194"/>
      <c r="JE28" s="194"/>
      <c r="JF28" s="194"/>
      <c r="JG28" s="194"/>
      <c r="JH28" s="194"/>
      <c r="JI28" s="194"/>
      <c r="JJ28" s="194"/>
      <c r="JK28" s="194"/>
      <c r="JL28" s="194"/>
      <c r="JM28" s="194"/>
      <c r="JN28" s="194"/>
      <c r="JO28" s="194"/>
      <c r="JP28" s="194"/>
      <c r="JQ28" s="194"/>
      <c r="JR28" s="194"/>
      <c r="JS28" s="194"/>
      <c r="JT28" s="194"/>
      <c r="JU28" s="194"/>
      <c r="JV28" s="194"/>
      <c r="JW28" s="194"/>
      <c r="JX28" s="194"/>
      <c r="JY28" s="194"/>
      <c r="JZ28" s="194"/>
      <c r="KA28" s="194"/>
      <c r="KB28" s="194"/>
      <c r="KC28" s="194"/>
      <c r="KD28" s="194"/>
      <c r="KE28" s="194"/>
      <c r="KF28" s="194"/>
      <c r="KG28" s="194"/>
      <c r="KH28" s="194"/>
      <c r="KI28" s="194"/>
      <c r="KJ28" s="194"/>
      <c r="KK28" s="194"/>
      <c r="KL28" s="194"/>
      <c r="KM28" s="194"/>
      <c r="KN28" s="194"/>
      <c r="KO28" s="194"/>
      <c r="KP28" s="194"/>
      <c r="KQ28" s="194"/>
      <c r="KR28" s="194"/>
      <c r="KS28" s="194"/>
      <c r="KT28" s="194"/>
      <c r="KU28" s="194"/>
      <c r="KV28" s="194"/>
      <c r="KW28" s="194"/>
      <c r="KX28" s="194"/>
      <c r="KY28" s="194"/>
      <c r="KZ28" s="194"/>
      <c r="LA28" s="194"/>
      <c r="LB28" s="194"/>
      <c r="LC28" s="194"/>
      <c r="LD28" s="194"/>
      <c r="LE28" s="194"/>
      <c r="LF28" s="194"/>
      <c r="LG28" s="194"/>
      <c r="LH28" s="194"/>
      <c r="LI28" s="194"/>
      <c r="LJ28" s="194"/>
      <c r="LK28" s="194"/>
      <c r="LL28" s="194"/>
      <c r="LM28" s="194"/>
      <c r="LN28" s="194"/>
      <c r="LO28" s="194"/>
      <c r="LP28" s="194"/>
      <c r="LQ28" s="194"/>
      <c r="LR28" s="194"/>
      <c r="LS28" s="194"/>
      <c r="LT28" s="194"/>
      <c r="LU28" s="194"/>
      <c r="LV28" s="194"/>
      <c r="LW28" s="194"/>
      <c r="LX28" s="194"/>
      <c r="LY28" s="194"/>
      <c r="LZ28" s="194"/>
      <c r="MA28" s="194"/>
      <c r="MB28" s="194"/>
      <c r="MC28" s="194"/>
      <c r="MD28" s="194"/>
      <c r="ME28" s="194"/>
      <c r="MF28" s="194"/>
      <c r="MG28" s="194"/>
      <c r="MH28" s="194"/>
      <c r="MI28" s="194"/>
      <c r="MJ28" s="194"/>
      <c r="MK28" s="194"/>
      <c r="ML28" s="194"/>
      <c r="MM28" s="194"/>
      <c r="MN28" s="194"/>
      <c r="MO28" s="194"/>
      <c r="MP28" s="194"/>
      <c r="MQ28" s="194"/>
      <c r="MR28" s="194"/>
      <c r="MS28" s="194"/>
      <c r="MT28" s="194"/>
      <c r="MU28" s="194"/>
      <c r="MV28" s="194"/>
      <c r="MW28" s="194"/>
      <c r="MX28" s="194"/>
      <c r="MY28" s="194"/>
      <c r="MZ28" s="194"/>
      <c r="NA28" s="194"/>
      <c r="NB28" s="194"/>
      <c r="NC28" s="194"/>
      <c r="ND28" s="194"/>
      <c r="NE28" s="194"/>
      <c r="NF28" s="194"/>
      <c r="NG28" s="194"/>
      <c r="NH28" s="194"/>
      <c r="NI28" s="194"/>
      <c r="NJ28" s="194"/>
      <c r="NK28" s="194"/>
      <c r="NL28" s="194"/>
      <c r="NM28" s="194"/>
      <c r="NN28" s="194"/>
      <c r="NO28" s="194"/>
      <c r="NP28" s="194"/>
      <c r="NQ28" s="194"/>
      <c r="NR28" s="194"/>
      <c r="NS28" s="194"/>
      <c r="NT28" s="194"/>
      <c r="NU28" s="194"/>
      <c r="NV28" s="194"/>
      <c r="NW28" s="194"/>
      <c r="NX28" s="194"/>
      <c r="NY28" s="194"/>
      <c r="NZ28" s="194"/>
      <c r="OA28" s="194"/>
      <c r="OB28" s="194"/>
      <c r="OC28" s="194"/>
      <c r="OD28" s="194"/>
      <c r="OE28" s="194"/>
      <c r="OF28" s="194"/>
      <c r="OG28" s="194"/>
      <c r="OH28" s="194"/>
      <c r="OI28" s="194"/>
      <c r="OJ28" s="194"/>
      <c r="OK28" s="194"/>
      <c r="OL28" s="194"/>
      <c r="OM28" s="194"/>
      <c r="ON28" s="194"/>
      <c r="OO28" s="194"/>
      <c r="OP28" s="194"/>
      <c r="OQ28" s="194"/>
      <c r="OR28" s="194"/>
      <c r="OS28" s="194"/>
      <c r="OT28" s="194"/>
      <c r="OU28" s="194"/>
      <c r="OV28" s="194"/>
      <c r="OW28" s="194"/>
      <c r="OX28" s="194"/>
      <c r="OY28" s="194"/>
      <c r="OZ28" s="194"/>
      <c r="PA28" s="194"/>
      <c r="PB28" s="194"/>
      <c r="PC28" s="194"/>
      <c r="PD28" s="194"/>
      <c r="PE28" s="194"/>
      <c r="PF28" s="194"/>
      <c r="PG28" s="194"/>
      <c r="PH28" s="194"/>
      <c r="PI28" s="194"/>
      <c r="PJ28" s="194"/>
      <c r="PK28" s="194"/>
      <c r="PL28" s="194"/>
      <c r="PM28" s="194"/>
      <c r="PN28" s="194"/>
      <c r="PO28" s="194"/>
      <c r="PP28" s="194"/>
      <c r="PQ28" s="194"/>
      <c r="PR28" s="194"/>
      <c r="PS28" s="194"/>
      <c r="PT28" s="194"/>
      <c r="PU28" s="194"/>
      <c r="PV28" s="194"/>
      <c r="PW28" s="194"/>
      <c r="PX28" s="194"/>
      <c r="PY28" s="194"/>
      <c r="PZ28" s="194"/>
      <c r="QA28" s="194"/>
      <c r="QB28" s="194"/>
      <c r="QC28" s="194"/>
      <c r="QD28" s="194"/>
      <c r="QE28" s="194"/>
      <c r="QF28" s="194"/>
      <c r="QG28" s="194"/>
      <c r="QH28" s="194"/>
      <c r="QI28" s="194"/>
      <c r="QJ28" s="194"/>
      <c r="QK28" s="194"/>
      <c r="QL28" s="194"/>
      <c r="QM28" s="194"/>
      <c r="QN28" s="194"/>
      <c r="QO28" s="194"/>
      <c r="QP28" s="194"/>
      <c r="QQ28" s="194"/>
      <c r="QR28" s="194"/>
      <c r="QS28" s="194"/>
      <c r="QT28" s="194"/>
      <c r="QU28" s="194"/>
      <c r="QV28" s="194"/>
      <c r="QW28" s="194"/>
      <c r="QX28" s="194"/>
      <c r="QY28" s="194"/>
      <c r="QZ28" s="194"/>
      <c r="RA28" s="194"/>
      <c r="RB28" s="194"/>
      <c r="RC28" s="194"/>
      <c r="RD28" s="194"/>
      <c r="RE28" s="194"/>
      <c r="RF28" s="194"/>
      <c r="RG28" s="194"/>
      <c r="RH28" s="194"/>
      <c r="RI28" s="194"/>
      <c r="RJ28" s="194"/>
      <c r="RK28" s="194"/>
      <c r="RL28" s="194"/>
      <c r="RM28" s="194"/>
      <c r="RN28" s="194"/>
      <c r="RO28" s="194"/>
      <c r="RP28" s="194"/>
      <c r="RQ28" s="194"/>
      <c r="RR28" s="194"/>
      <c r="RS28" s="194"/>
      <c r="RT28" s="194"/>
      <c r="RU28" s="194"/>
      <c r="RV28" s="194"/>
      <c r="RW28" s="194"/>
      <c r="RX28" s="194"/>
      <c r="RY28" s="194"/>
      <c r="RZ28" s="194"/>
      <c r="SA28" s="194"/>
      <c r="SB28" s="194"/>
      <c r="SC28" s="194"/>
      <c r="SD28" s="194"/>
      <c r="SE28" s="194"/>
      <c r="SF28" s="194"/>
      <c r="SG28" s="194"/>
      <c r="SH28" s="194"/>
      <c r="SI28" s="194"/>
      <c r="SJ28" s="194"/>
      <c r="SK28" s="194"/>
      <c r="SL28" s="194"/>
      <c r="SM28" s="194"/>
      <c r="SN28" s="194"/>
      <c r="SO28" s="194"/>
      <c r="SP28" s="194"/>
      <c r="SQ28" s="194"/>
      <c r="SR28" s="194"/>
      <c r="SS28" s="194"/>
      <c r="ST28" s="194"/>
      <c r="SU28" s="194"/>
      <c r="SV28" s="194"/>
      <c r="SW28" s="194"/>
      <c r="SX28" s="194"/>
      <c r="SY28" s="194"/>
      <c r="SZ28" s="194"/>
      <c r="TA28" s="194"/>
      <c r="TB28" s="194"/>
      <c r="TC28" s="194"/>
      <c r="TD28" s="194"/>
      <c r="TE28" s="194"/>
      <c r="TF28" s="194"/>
      <c r="TG28" s="194"/>
      <c r="TH28" s="194"/>
      <c r="TI28" s="194"/>
      <c r="TJ28" s="194"/>
      <c r="TK28" s="194"/>
      <c r="TL28" s="194"/>
      <c r="TM28" s="194"/>
      <c r="TN28" s="194"/>
      <c r="TO28" s="194"/>
      <c r="TP28" s="194"/>
      <c r="TQ28" s="194"/>
      <c r="TR28" s="194"/>
      <c r="TS28" s="194"/>
      <c r="TT28" s="194"/>
      <c r="TU28" s="194"/>
      <c r="TV28" s="194"/>
      <c r="TW28" s="194"/>
      <c r="TX28" s="194"/>
      <c r="TY28" s="194"/>
      <c r="TZ28" s="194"/>
      <c r="UA28" s="194"/>
      <c r="UB28" s="194"/>
      <c r="UC28" s="194"/>
      <c r="UD28" s="194"/>
      <c r="UE28" s="194"/>
      <c r="UF28" s="194"/>
      <c r="UG28" s="194"/>
      <c r="UH28" s="194"/>
      <c r="UI28" s="194"/>
      <c r="UJ28" s="194"/>
      <c r="UK28" s="194"/>
      <c r="UL28" s="194"/>
      <c r="UM28" s="194"/>
      <c r="UN28" s="194"/>
      <c r="UO28" s="194"/>
      <c r="UP28" s="194"/>
      <c r="UQ28" s="194"/>
      <c r="UR28" s="194"/>
      <c r="US28" s="194"/>
      <c r="UT28" s="194"/>
      <c r="UU28" s="194"/>
      <c r="UV28" s="194"/>
      <c r="UW28" s="194"/>
      <c r="UX28" s="194"/>
      <c r="UY28" s="194"/>
      <c r="UZ28" s="194"/>
      <c r="VA28" s="194"/>
      <c r="VB28" s="194"/>
      <c r="VC28" s="194"/>
      <c r="VD28" s="194"/>
      <c r="VE28" s="194"/>
      <c r="VF28" s="194"/>
      <c r="VG28" s="194"/>
      <c r="VH28" s="194"/>
      <c r="VI28" s="194"/>
      <c r="VJ28" s="194"/>
      <c r="VK28" s="194"/>
      <c r="VL28" s="194"/>
      <c r="VM28" s="194"/>
      <c r="VN28" s="194"/>
      <c r="VO28" s="194"/>
      <c r="VP28" s="194"/>
      <c r="VQ28" s="194"/>
      <c r="VR28" s="194"/>
      <c r="VS28" s="194"/>
      <c r="VT28" s="194"/>
      <c r="VU28" s="194"/>
      <c r="VV28" s="194"/>
      <c r="VW28" s="194"/>
      <c r="VX28" s="194"/>
      <c r="VY28" s="194"/>
      <c r="VZ28" s="194"/>
      <c r="WA28" s="194"/>
      <c r="WB28" s="194"/>
      <c r="WC28" s="194"/>
      <c r="WD28" s="194"/>
      <c r="WE28" s="194"/>
      <c r="WF28" s="194"/>
      <c r="WG28" s="194"/>
      <c r="WH28" s="194"/>
      <c r="WI28" s="194"/>
      <c r="WJ28" s="194"/>
      <c r="WK28" s="194"/>
      <c r="WL28" s="194"/>
      <c r="WM28" s="194"/>
      <c r="WN28" s="194"/>
      <c r="WO28" s="194"/>
      <c r="WP28" s="194"/>
      <c r="WQ28" s="194"/>
      <c r="WR28" s="194"/>
      <c r="WS28" s="194"/>
      <c r="WT28" s="194"/>
      <c r="WU28" s="194"/>
      <c r="WV28" s="194"/>
      <c r="WW28" s="194"/>
      <c r="WX28" s="194"/>
      <c r="WY28" s="194"/>
      <c r="WZ28" s="194"/>
      <c r="XA28" s="194"/>
      <c r="XB28" s="194"/>
      <c r="XC28" s="194"/>
      <c r="XD28" s="194"/>
      <c r="XE28" s="194"/>
      <c r="XF28" s="194"/>
      <c r="XG28" s="194"/>
      <c r="XH28" s="194"/>
      <c r="XI28" s="194"/>
      <c r="XJ28" s="194"/>
      <c r="XK28" s="194"/>
      <c r="XL28" s="194"/>
      <c r="XM28" s="194"/>
      <c r="XN28" s="194"/>
      <c r="XO28" s="194"/>
      <c r="XP28" s="194"/>
      <c r="XQ28" s="194"/>
      <c r="XR28" s="194"/>
      <c r="XS28" s="194"/>
      <c r="XT28" s="194"/>
      <c r="XU28" s="194"/>
      <c r="XV28" s="194"/>
      <c r="XW28" s="194"/>
      <c r="XX28" s="194"/>
      <c r="XY28" s="194"/>
      <c r="XZ28" s="194"/>
      <c r="YA28" s="194"/>
      <c r="YB28" s="194"/>
      <c r="YC28" s="194"/>
      <c r="YD28" s="194"/>
      <c r="YE28" s="194"/>
      <c r="YF28" s="194"/>
      <c r="YG28" s="194"/>
      <c r="YH28" s="194"/>
      <c r="YI28" s="194"/>
      <c r="YJ28" s="194"/>
      <c r="YK28" s="194"/>
      <c r="YL28" s="194"/>
      <c r="YM28" s="194"/>
      <c r="YN28" s="194"/>
      <c r="YO28" s="194"/>
      <c r="YP28" s="194"/>
      <c r="YQ28" s="194"/>
      <c r="YR28" s="194"/>
      <c r="YS28" s="194"/>
      <c r="YT28" s="194"/>
      <c r="YU28" s="194"/>
      <c r="YV28" s="194"/>
      <c r="YW28" s="194"/>
      <c r="YX28" s="194"/>
      <c r="YY28" s="194"/>
      <c r="YZ28" s="194"/>
      <c r="ZA28" s="194"/>
      <c r="ZB28" s="194"/>
      <c r="ZC28" s="194"/>
      <c r="ZD28" s="194"/>
      <c r="ZE28" s="194"/>
      <c r="ZF28" s="194"/>
      <c r="ZG28" s="194"/>
      <c r="ZH28" s="194"/>
      <c r="ZI28" s="194"/>
      <c r="ZJ28" s="194"/>
      <c r="ZK28" s="194"/>
      <c r="ZL28" s="194"/>
      <c r="ZM28" s="194"/>
      <c r="ZN28" s="194"/>
      <c r="ZO28" s="194"/>
      <c r="ZP28" s="194"/>
      <c r="ZQ28" s="194"/>
      <c r="ZR28" s="194"/>
      <c r="ZS28" s="194"/>
      <c r="ZT28" s="194"/>
      <c r="ZU28" s="194"/>
      <c r="ZV28" s="194"/>
      <c r="ZW28" s="194"/>
      <c r="ZX28" s="194"/>
      <c r="ZY28" s="194"/>
      <c r="ZZ28" s="194"/>
      <c r="AAA28" s="194"/>
      <c r="AAB28" s="194"/>
      <c r="AAC28" s="194"/>
      <c r="AAD28" s="194"/>
      <c r="AAE28" s="194"/>
      <c r="AAF28" s="194"/>
      <c r="AAG28" s="194"/>
      <c r="AAH28" s="194"/>
      <c r="AAI28" s="194"/>
      <c r="AAJ28" s="194"/>
      <c r="AAK28" s="194"/>
      <c r="AAL28" s="194"/>
      <c r="AAM28" s="194"/>
      <c r="AAN28" s="194"/>
      <c r="AAO28" s="194"/>
      <c r="AAP28" s="194"/>
      <c r="AAQ28" s="194"/>
      <c r="AAR28" s="194"/>
      <c r="AAS28" s="194"/>
      <c r="AAT28" s="194"/>
      <c r="AAU28" s="194"/>
      <c r="AAV28" s="194"/>
      <c r="AAW28" s="194"/>
      <c r="AAX28" s="194"/>
      <c r="AAY28" s="194"/>
      <c r="AAZ28" s="194"/>
      <c r="ABA28" s="194"/>
      <c r="ABB28" s="194"/>
      <c r="ABC28" s="194"/>
      <c r="ABD28" s="194"/>
      <c r="ABE28" s="194"/>
      <c r="ABF28" s="194"/>
      <c r="ABG28" s="194"/>
      <c r="ABH28" s="194"/>
      <c r="ABI28" s="194"/>
      <c r="ABJ28" s="194"/>
      <c r="ABK28" s="194"/>
      <c r="ABL28" s="194"/>
      <c r="ABM28" s="194"/>
      <c r="ABN28" s="194"/>
      <c r="ABO28" s="194"/>
      <c r="ABP28" s="194"/>
      <c r="ABQ28" s="194"/>
      <c r="ABR28" s="194"/>
      <c r="ABS28" s="194"/>
      <c r="ABT28" s="194"/>
      <c r="ABU28" s="194"/>
      <c r="ABV28" s="194"/>
      <c r="ABW28" s="194"/>
      <c r="ABX28" s="194"/>
      <c r="ABY28" s="194"/>
      <c r="ABZ28" s="194"/>
      <c r="ACA28" s="194"/>
      <c r="ACB28" s="194"/>
      <c r="ACC28" s="194"/>
      <c r="ACD28" s="194"/>
      <c r="ACE28" s="194"/>
      <c r="ACF28" s="194"/>
      <c r="ACG28" s="194"/>
      <c r="ACH28" s="194"/>
      <c r="ACI28" s="194"/>
      <c r="ACJ28" s="194"/>
      <c r="ACK28" s="194"/>
      <c r="ACL28" s="194"/>
      <c r="ACM28" s="194"/>
      <c r="ACN28" s="194"/>
      <c r="ACO28" s="194"/>
      <c r="ACP28" s="194"/>
      <c r="ACQ28" s="194"/>
      <c r="ACR28" s="194"/>
      <c r="ACS28" s="194"/>
      <c r="ACT28" s="194"/>
      <c r="ACU28" s="194"/>
      <c r="ACV28" s="194"/>
      <c r="ACW28" s="194"/>
      <c r="ACX28" s="194"/>
      <c r="ACY28" s="194"/>
      <c r="ACZ28" s="194"/>
      <c r="ADA28" s="194"/>
      <c r="ADB28" s="194"/>
      <c r="ADC28" s="194"/>
      <c r="ADD28" s="194"/>
      <c r="ADE28" s="194"/>
      <c r="ADF28" s="194"/>
      <c r="ADG28" s="194"/>
      <c r="ADH28" s="194"/>
      <c r="ADI28" s="194"/>
      <c r="ADJ28" s="194"/>
      <c r="ADK28" s="194"/>
      <c r="ADL28" s="194"/>
      <c r="ADM28" s="194"/>
      <c r="ADN28" s="194"/>
      <c r="ADO28" s="194"/>
      <c r="ADP28" s="194"/>
      <c r="ADQ28" s="194"/>
      <c r="ADR28" s="194"/>
      <c r="ADS28" s="194"/>
      <c r="ADT28" s="194"/>
      <c r="ADU28" s="194"/>
      <c r="ADV28" s="194"/>
      <c r="ADW28" s="194"/>
      <c r="ADX28" s="194"/>
      <c r="ADY28" s="194"/>
      <c r="ADZ28" s="194"/>
      <c r="AEA28" s="194"/>
      <c r="AEB28" s="194"/>
      <c r="AEC28" s="194"/>
      <c r="AED28" s="194"/>
      <c r="AEE28" s="194"/>
      <c r="AEF28" s="194"/>
      <c r="AEG28" s="194"/>
      <c r="AEH28" s="194"/>
      <c r="AEI28" s="194"/>
      <c r="AEJ28" s="194"/>
      <c r="AEK28" s="194"/>
      <c r="AEL28" s="194"/>
      <c r="AEM28" s="194"/>
      <c r="AEN28" s="194"/>
      <c r="AEO28" s="194"/>
      <c r="AEP28" s="194"/>
      <c r="AEQ28" s="194"/>
      <c r="AER28" s="194"/>
      <c r="AES28" s="194"/>
      <c r="AET28" s="194"/>
      <c r="AEU28" s="194"/>
      <c r="AEV28" s="194"/>
      <c r="AEW28" s="194"/>
      <c r="AEX28" s="194"/>
      <c r="AEY28" s="194"/>
      <c r="AEZ28" s="194"/>
      <c r="AFA28" s="194"/>
      <c r="AFB28" s="194"/>
      <c r="AFC28" s="194"/>
      <c r="AFD28" s="194"/>
      <c r="AFE28" s="194"/>
      <c r="AFF28" s="194"/>
      <c r="AFG28" s="194"/>
      <c r="AFH28" s="194"/>
      <c r="AFI28" s="194"/>
      <c r="AFJ28" s="194"/>
      <c r="AFK28" s="194"/>
      <c r="AFL28" s="194"/>
      <c r="AFM28" s="194"/>
      <c r="AFN28" s="194"/>
      <c r="AFO28" s="194"/>
      <c r="AFP28" s="194"/>
      <c r="AFQ28" s="194"/>
      <c r="AFR28" s="194"/>
      <c r="AFS28" s="194"/>
      <c r="AFT28" s="194"/>
      <c r="AFU28" s="194"/>
      <c r="AFV28" s="194"/>
      <c r="AFW28" s="194"/>
      <c r="AFX28" s="194"/>
      <c r="AFY28" s="194"/>
      <c r="AFZ28" s="194"/>
      <c r="AGA28" s="194"/>
      <c r="AGB28" s="194"/>
      <c r="AGC28" s="194"/>
      <c r="AGD28" s="194"/>
      <c r="AGE28" s="194"/>
      <c r="AGF28" s="194"/>
      <c r="AGG28" s="194"/>
      <c r="AGH28" s="194"/>
      <c r="AGI28" s="194"/>
      <c r="AGJ28" s="194"/>
      <c r="AGK28" s="194"/>
      <c r="AGL28" s="194"/>
      <c r="AGM28" s="194"/>
      <c r="AGN28" s="194"/>
      <c r="AGO28" s="194"/>
      <c r="AGP28" s="194"/>
      <c r="AGQ28" s="194"/>
      <c r="AGR28" s="194"/>
      <c r="AGS28" s="194"/>
      <c r="AGT28" s="194"/>
      <c r="AGU28" s="194"/>
      <c r="AGV28" s="194"/>
      <c r="AGW28" s="194"/>
      <c r="AGX28" s="194"/>
      <c r="AGY28" s="194"/>
      <c r="AGZ28" s="194"/>
      <c r="AHA28" s="194"/>
      <c r="AHB28" s="194"/>
      <c r="AHC28" s="194"/>
      <c r="AHD28" s="194"/>
      <c r="AHE28" s="194"/>
      <c r="AHF28" s="194"/>
      <c r="AHG28" s="194"/>
      <c r="AHH28" s="194"/>
      <c r="AHI28" s="194"/>
      <c r="AHJ28" s="194"/>
      <c r="AHK28" s="194"/>
      <c r="AHL28" s="194"/>
      <c r="AHM28" s="194"/>
      <c r="AHN28" s="194"/>
      <c r="AHO28" s="194"/>
      <c r="AHP28" s="194"/>
      <c r="AHQ28" s="194"/>
      <c r="AHR28" s="194"/>
      <c r="AHS28" s="194"/>
      <c r="AHT28" s="194"/>
      <c r="AHU28" s="194"/>
      <c r="AHV28" s="194"/>
      <c r="AHW28" s="194"/>
      <c r="AHX28" s="194"/>
      <c r="AHY28" s="194"/>
      <c r="AHZ28" s="194"/>
      <c r="AIA28" s="194"/>
      <c r="AIB28" s="194"/>
      <c r="AIC28" s="194"/>
      <c r="AID28" s="194"/>
      <c r="AIE28" s="194"/>
      <c r="AIF28" s="194"/>
      <c r="AIG28" s="194"/>
      <c r="AIH28" s="194"/>
      <c r="AII28" s="194"/>
      <c r="AIJ28" s="194"/>
      <c r="AIK28" s="194"/>
      <c r="AIL28" s="194"/>
      <c r="AIM28" s="194"/>
      <c r="AIN28" s="194"/>
      <c r="AIO28" s="194"/>
      <c r="AIP28" s="194"/>
      <c r="AIQ28" s="194"/>
      <c r="AIR28" s="194"/>
      <c r="AIS28" s="194"/>
      <c r="AIT28" s="194"/>
      <c r="AIU28" s="194"/>
      <c r="AIV28" s="194"/>
      <c r="AIW28" s="194"/>
      <c r="AIX28" s="194"/>
      <c r="AIY28" s="194"/>
      <c r="AIZ28" s="194"/>
      <c r="AJA28" s="194"/>
      <c r="AJB28" s="194"/>
      <c r="AJC28" s="194"/>
      <c r="AJD28" s="194"/>
      <c r="AJE28" s="194"/>
      <c r="AJF28" s="194"/>
      <c r="AJG28" s="194"/>
      <c r="AJH28" s="194"/>
      <c r="AJI28" s="194"/>
      <c r="AJJ28" s="194"/>
      <c r="AJK28" s="194"/>
      <c r="AJL28" s="194"/>
      <c r="AJM28" s="194"/>
      <c r="AJN28" s="194"/>
      <c r="AJO28" s="194"/>
      <c r="AJP28" s="194"/>
      <c r="AJQ28" s="194"/>
      <c r="AJR28" s="194"/>
      <c r="AJS28" s="194"/>
      <c r="AJT28" s="194"/>
      <c r="AJU28" s="194"/>
      <c r="AJV28" s="194"/>
      <c r="AJW28" s="194"/>
      <c r="AJX28" s="194"/>
      <c r="AJY28" s="194"/>
      <c r="AJZ28" s="194"/>
      <c r="AKA28" s="194"/>
      <c r="AKB28" s="194"/>
      <c r="AKC28" s="194"/>
      <c r="AKD28" s="194"/>
      <c r="AKE28" s="194"/>
      <c r="AKF28" s="194"/>
      <c r="AKG28" s="194"/>
      <c r="AKH28" s="194"/>
      <c r="AKI28" s="194"/>
      <c r="AKJ28" s="194"/>
      <c r="AKK28" s="194"/>
      <c r="AKL28" s="194"/>
      <c r="AKM28" s="194"/>
      <c r="AKN28" s="194"/>
      <c r="AKO28" s="194"/>
      <c r="AKP28" s="194"/>
      <c r="AKQ28" s="194"/>
      <c r="AKR28" s="194"/>
      <c r="AKS28" s="194"/>
      <c r="AKT28" s="194"/>
      <c r="AKU28" s="194"/>
      <c r="AKV28" s="194"/>
      <c r="AKW28" s="194"/>
      <c r="AKX28" s="194"/>
      <c r="AKY28" s="194"/>
      <c r="AKZ28" s="194"/>
      <c r="ALA28" s="194"/>
      <c r="ALB28" s="194"/>
      <c r="ALC28" s="194"/>
      <c r="ALD28" s="194"/>
      <c r="ALE28" s="194"/>
      <c r="ALF28" s="194"/>
      <c r="ALG28" s="194"/>
      <c r="ALH28" s="194"/>
      <c r="ALI28" s="194"/>
      <c r="ALJ28" s="194"/>
      <c r="ALK28" s="194"/>
      <c r="ALL28" s="194"/>
      <c r="ALM28" s="194"/>
      <c r="ALN28" s="194"/>
      <c r="ALO28" s="194"/>
      <c r="ALP28" s="194"/>
      <c r="ALQ28" s="194"/>
      <c r="ALR28" s="194"/>
      <c r="ALS28" s="194"/>
      <c r="ALT28" s="194"/>
      <c r="ALU28" s="194"/>
      <c r="ALV28" s="194"/>
      <c r="ALW28" s="194"/>
      <c r="ALX28" s="194"/>
      <c r="ALY28" s="194"/>
      <c r="ALZ28" s="194"/>
      <c r="AMA28" s="194"/>
      <c r="AMB28" s="194"/>
      <c r="AMC28" s="194"/>
      <c r="AMD28" s="194"/>
      <c r="AME28" s="194"/>
      <c r="AMF28" s="194"/>
      <c r="AMG28" s="194"/>
      <c r="AMH28" s="194"/>
      <c r="AMI28" s="194"/>
      <c r="AMJ28" s="194"/>
    </row>
    <row r="29" spans="1:1024" s="195" customFormat="1" ht="19.7" customHeight="1">
      <c r="A29" s="194"/>
      <c r="C29" s="227" t="s">
        <v>398</v>
      </c>
      <c r="D29" s="239" t="s">
        <v>399</v>
      </c>
      <c r="E29" s="239"/>
      <c r="F29" s="239"/>
      <c r="G29" s="239"/>
      <c r="H29" s="239"/>
      <c r="I29" s="218"/>
      <c r="L29" s="197"/>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8"/>
      <c r="FX29" s="198"/>
      <c r="FY29" s="198"/>
      <c r="FZ29" s="198"/>
      <c r="GA29" s="198"/>
      <c r="GB29" s="198"/>
      <c r="GC29" s="198"/>
      <c r="GD29" s="198"/>
      <c r="GE29" s="198"/>
      <c r="GF29" s="198"/>
      <c r="GG29" s="198"/>
      <c r="GH29" s="198"/>
      <c r="GI29" s="198"/>
      <c r="GJ29" s="198"/>
      <c r="GK29" s="198"/>
      <c r="GL29" s="198"/>
      <c r="GM29" s="198"/>
      <c r="GN29" s="198"/>
      <c r="GO29" s="198"/>
      <c r="GP29" s="198"/>
      <c r="GQ29" s="198"/>
      <c r="GR29" s="198"/>
      <c r="GS29" s="198"/>
      <c r="GT29" s="198"/>
      <c r="GU29" s="198"/>
      <c r="GV29" s="198"/>
      <c r="GW29" s="198"/>
      <c r="GX29" s="198"/>
      <c r="GY29" s="198"/>
      <c r="GZ29" s="198"/>
      <c r="HA29" s="198"/>
      <c r="HB29" s="198"/>
      <c r="HC29" s="198"/>
      <c r="HD29" s="198"/>
      <c r="HE29" s="198"/>
      <c r="HF29" s="198"/>
      <c r="HG29" s="198"/>
      <c r="HH29" s="198"/>
      <c r="HI29" s="198"/>
      <c r="HJ29" s="198"/>
      <c r="HK29" s="198"/>
      <c r="HL29" s="198"/>
      <c r="HM29" s="198"/>
      <c r="HN29" s="198"/>
      <c r="HO29" s="198"/>
      <c r="HP29" s="198"/>
      <c r="HQ29" s="198"/>
      <c r="HR29" s="198"/>
      <c r="HS29" s="198"/>
      <c r="HT29" s="198"/>
      <c r="HU29" s="198"/>
      <c r="HV29" s="198"/>
      <c r="HW29" s="198"/>
      <c r="HX29" s="198"/>
      <c r="HY29" s="198"/>
      <c r="HZ29" s="198"/>
      <c r="IA29" s="198"/>
      <c r="IB29" s="198"/>
      <c r="IC29" s="198"/>
      <c r="ID29" s="198"/>
      <c r="IE29" s="198"/>
      <c r="IF29" s="198"/>
      <c r="IG29" s="198"/>
      <c r="IH29" s="198"/>
      <c r="II29" s="198"/>
      <c r="IJ29" s="198"/>
      <c r="IK29" s="198"/>
      <c r="IL29" s="198"/>
      <c r="IM29" s="198"/>
      <c r="IN29" s="198"/>
      <c r="IO29" s="198"/>
      <c r="IP29" s="198"/>
      <c r="IQ29" s="198"/>
      <c r="IR29" s="198"/>
      <c r="IS29" s="198"/>
      <c r="IT29" s="198"/>
      <c r="IU29" s="198"/>
      <c r="IV29" s="198"/>
      <c r="IW29" s="198"/>
      <c r="IX29" s="198"/>
      <c r="IY29" s="194"/>
      <c r="IZ29" s="194"/>
      <c r="JA29" s="194"/>
      <c r="JB29" s="194"/>
      <c r="JC29" s="194"/>
      <c r="JD29" s="194"/>
      <c r="JE29" s="194"/>
      <c r="JF29" s="194"/>
      <c r="JG29" s="194"/>
      <c r="JH29" s="194"/>
      <c r="JI29" s="194"/>
      <c r="JJ29" s="194"/>
      <c r="JK29" s="194"/>
      <c r="JL29" s="194"/>
      <c r="JM29" s="194"/>
      <c r="JN29" s="194"/>
      <c r="JO29" s="194"/>
      <c r="JP29" s="194"/>
      <c r="JQ29" s="194"/>
      <c r="JR29" s="194"/>
      <c r="JS29" s="194"/>
      <c r="JT29" s="194"/>
      <c r="JU29" s="194"/>
      <c r="JV29" s="194"/>
      <c r="JW29" s="194"/>
      <c r="JX29" s="194"/>
      <c r="JY29" s="194"/>
      <c r="JZ29" s="194"/>
      <c r="KA29" s="194"/>
      <c r="KB29" s="194"/>
      <c r="KC29" s="194"/>
      <c r="KD29" s="194"/>
      <c r="KE29" s="194"/>
      <c r="KF29" s="194"/>
      <c r="KG29" s="194"/>
      <c r="KH29" s="194"/>
      <c r="KI29" s="194"/>
      <c r="KJ29" s="194"/>
      <c r="KK29" s="194"/>
      <c r="KL29" s="194"/>
      <c r="KM29" s="194"/>
      <c r="KN29" s="194"/>
      <c r="KO29" s="194"/>
      <c r="KP29" s="194"/>
      <c r="KQ29" s="194"/>
      <c r="KR29" s="194"/>
      <c r="KS29" s="194"/>
      <c r="KT29" s="194"/>
      <c r="KU29" s="194"/>
      <c r="KV29" s="194"/>
      <c r="KW29" s="194"/>
      <c r="KX29" s="194"/>
      <c r="KY29" s="194"/>
      <c r="KZ29" s="194"/>
      <c r="LA29" s="194"/>
      <c r="LB29" s="194"/>
      <c r="LC29" s="194"/>
      <c r="LD29" s="194"/>
      <c r="LE29" s="194"/>
      <c r="LF29" s="194"/>
      <c r="LG29" s="194"/>
      <c r="LH29" s="194"/>
      <c r="LI29" s="194"/>
      <c r="LJ29" s="194"/>
      <c r="LK29" s="194"/>
      <c r="LL29" s="194"/>
      <c r="LM29" s="194"/>
      <c r="LN29" s="194"/>
      <c r="LO29" s="194"/>
      <c r="LP29" s="194"/>
      <c r="LQ29" s="194"/>
      <c r="LR29" s="194"/>
      <c r="LS29" s="194"/>
      <c r="LT29" s="194"/>
      <c r="LU29" s="194"/>
      <c r="LV29" s="194"/>
      <c r="LW29" s="194"/>
      <c r="LX29" s="194"/>
      <c r="LY29" s="194"/>
      <c r="LZ29" s="194"/>
      <c r="MA29" s="194"/>
      <c r="MB29" s="194"/>
      <c r="MC29" s="194"/>
      <c r="MD29" s="194"/>
      <c r="ME29" s="194"/>
      <c r="MF29" s="194"/>
      <c r="MG29" s="194"/>
      <c r="MH29" s="194"/>
      <c r="MI29" s="194"/>
      <c r="MJ29" s="194"/>
      <c r="MK29" s="194"/>
      <c r="ML29" s="194"/>
      <c r="MM29" s="194"/>
      <c r="MN29" s="194"/>
      <c r="MO29" s="194"/>
      <c r="MP29" s="194"/>
      <c r="MQ29" s="194"/>
      <c r="MR29" s="194"/>
      <c r="MS29" s="194"/>
      <c r="MT29" s="194"/>
      <c r="MU29" s="194"/>
      <c r="MV29" s="194"/>
      <c r="MW29" s="194"/>
      <c r="MX29" s="194"/>
      <c r="MY29" s="194"/>
      <c r="MZ29" s="194"/>
      <c r="NA29" s="194"/>
      <c r="NB29" s="194"/>
      <c r="NC29" s="194"/>
      <c r="ND29" s="194"/>
      <c r="NE29" s="194"/>
      <c r="NF29" s="194"/>
      <c r="NG29" s="194"/>
      <c r="NH29" s="194"/>
      <c r="NI29" s="194"/>
      <c r="NJ29" s="194"/>
      <c r="NK29" s="194"/>
      <c r="NL29" s="194"/>
      <c r="NM29" s="194"/>
      <c r="NN29" s="194"/>
      <c r="NO29" s="194"/>
      <c r="NP29" s="194"/>
      <c r="NQ29" s="194"/>
      <c r="NR29" s="194"/>
      <c r="NS29" s="194"/>
      <c r="NT29" s="194"/>
      <c r="NU29" s="194"/>
      <c r="NV29" s="194"/>
      <c r="NW29" s="194"/>
      <c r="NX29" s="194"/>
      <c r="NY29" s="194"/>
      <c r="NZ29" s="194"/>
      <c r="OA29" s="194"/>
      <c r="OB29" s="194"/>
      <c r="OC29" s="194"/>
      <c r="OD29" s="194"/>
      <c r="OE29" s="194"/>
      <c r="OF29" s="194"/>
      <c r="OG29" s="194"/>
      <c r="OH29" s="194"/>
      <c r="OI29" s="194"/>
      <c r="OJ29" s="194"/>
      <c r="OK29" s="194"/>
      <c r="OL29" s="194"/>
      <c r="OM29" s="194"/>
      <c r="ON29" s="194"/>
      <c r="OO29" s="194"/>
      <c r="OP29" s="194"/>
      <c r="OQ29" s="194"/>
      <c r="OR29" s="194"/>
      <c r="OS29" s="194"/>
      <c r="OT29" s="194"/>
      <c r="OU29" s="194"/>
      <c r="OV29" s="194"/>
      <c r="OW29" s="194"/>
      <c r="OX29" s="194"/>
      <c r="OY29" s="194"/>
      <c r="OZ29" s="194"/>
      <c r="PA29" s="194"/>
      <c r="PB29" s="194"/>
      <c r="PC29" s="194"/>
      <c r="PD29" s="194"/>
      <c r="PE29" s="194"/>
      <c r="PF29" s="194"/>
      <c r="PG29" s="194"/>
      <c r="PH29" s="194"/>
      <c r="PI29" s="194"/>
      <c r="PJ29" s="194"/>
      <c r="PK29" s="194"/>
      <c r="PL29" s="194"/>
      <c r="PM29" s="194"/>
      <c r="PN29" s="194"/>
      <c r="PO29" s="194"/>
      <c r="PP29" s="194"/>
      <c r="PQ29" s="194"/>
      <c r="PR29" s="194"/>
      <c r="PS29" s="194"/>
      <c r="PT29" s="194"/>
      <c r="PU29" s="194"/>
      <c r="PV29" s="194"/>
      <c r="PW29" s="194"/>
      <c r="PX29" s="194"/>
      <c r="PY29" s="194"/>
      <c r="PZ29" s="194"/>
      <c r="QA29" s="194"/>
      <c r="QB29" s="194"/>
      <c r="QC29" s="194"/>
      <c r="QD29" s="194"/>
      <c r="QE29" s="194"/>
      <c r="QF29" s="194"/>
      <c r="QG29" s="194"/>
      <c r="QH29" s="194"/>
      <c r="QI29" s="194"/>
      <c r="QJ29" s="194"/>
      <c r="QK29" s="194"/>
      <c r="QL29" s="194"/>
      <c r="QM29" s="194"/>
      <c r="QN29" s="194"/>
      <c r="QO29" s="194"/>
      <c r="QP29" s="194"/>
      <c r="QQ29" s="194"/>
      <c r="QR29" s="194"/>
      <c r="QS29" s="194"/>
      <c r="QT29" s="194"/>
      <c r="QU29" s="194"/>
      <c r="QV29" s="194"/>
      <c r="QW29" s="194"/>
      <c r="QX29" s="194"/>
      <c r="QY29" s="194"/>
      <c r="QZ29" s="194"/>
      <c r="RA29" s="194"/>
      <c r="RB29" s="194"/>
      <c r="RC29" s="194"/>
      <c r="RD29" s="194"/>
      <c r="RE29" s="194"/>
      <c r="RF29" s="194"/>
      <c r="RG29" s="194"/>
      <c r="RH29" s="194"/>
      <c r="RI29" s="194"/>
      <c r="RJ29" s="194"/>
      <c r="RK29" s="194"/>
      <c r="RL29" s="194"/>
      <c r="RM29" s="194"/>
      <c r="RN29" s="194"/>
      <c r="RO29" s="194"/>
      <c r="RP29" s="194"/>
      <c r="RQ29" s="194"/>
      <c r="RR29" s="194"/>
      <c r="RS29" s="194"/>
      <c r="RT29" s="194"/>
      <c r="RU29" s="194"/>
      <c r="RV29" s="194"/>
      <c r="RW29" s="194"/>
      <c r="RX29" s="194"/>
      <c r="RY29" s="194"/>
      <c r="RZ29" s="194"/>
      <c r="SA29" s="194"/>
      <c r="SB29" s="194"/>
      <c r="SC29" s="194"/>
      <c r="SD29" s="194"/>
      <c r="SE29" s="194"/>
      <c r="SF29" s="194"/>
      <c r="SG29" s="194"/>
      <c r="SH29" s="194"/>
      <c r="SI29" s="194"/>
      <c r="SJ29" s="194"/>
      <c r="SK29" s="194"/>
      <c r="SL29" s="194"/>
      <c r="SM29" s="194"/>
      <c r="SN29" s="194"/>
      <c r="SO29" s="194"/>
      <c r="SP29" s="194"/>
      <c r="SQ29" s="194"/>
      <c r="SR29" s="194"/>
      <c r="SS29" s="194"/>
      <c r="ST29" s="194"/>
      <c r="SU29" s="194"/>
      <c r="SV29" s="194"/>
      <c r="SW29" s="194"/>
      <c r="SX29" s="194"/>
      <c r="SY29" s="194"/>
      <c r="SZ29" s="194"/>
      <c r="TA29" s="194"/>
      <c r="TB29" s="194"/>
      <c r="TC29" s="194"/>
      <c r="TD29" s="194"/>
      <c r="TE29" s="194"/>
      <c r="TF29" s="194"/>
      <c r="TG29" s="194"/>
      <c r="TH29" s="194"/>
      <c r="TI29" s="194"/>
      <c r="TJ29" s="194"/>
      <c r="TK29" s="194"/>
      <c r="TL29" s="194"/>
      <c r="TM29" s="194"/>
      <c r="TN29" s="194"/>
      <c r="TO29" s="194"/>
      <c r="TP29" s="194"/>
      <c r="TQ29" s="194"/>
      <c r="TR29" s="194"/>
      <c r="TS29" s="194"/>
      <c r="TT29" s="194"/>
      <c r="TU29" s="194"/>
      <c r="TV29" s="194"/>
      <c r="TW29" s="194"/>
      <c r="TX29" s="194"/>
      <c r="TY29" s="194"/>
      <c r="TZ29" s="194"/>
      <c r="UA29" s="194"/>
      <c r="UB29" s="194"/>
      <c r="UC29" s="194"/>
      <c r="UD29" s="194"/>
      <c r="UE29" s="194"/>
      <c r="UF29" s="194"/>
      <c r="UG29" s="194"/>
      <c r="UH29" s="194"/>
      <c r="UI29" s="194"/>
      <c r="UJ29" s="194"/>
      <c r="UK29" s="194"/>
      <c r="UL29" s="194"/>
      <c r="UM29" s="194"/>
      <c r="UN29" s="194"/>
      <c r="UO29" s="194"/>
      <c r="UP29" s="194"/>
      <c r="UQ29" s="194"/>
      <c r="UR29" s="194"/>
      <c r="US29" s="194"/>
      <c r="UT29" s="194"/>
      <c r="UU29" s="194"/>
      <c r="UV29" s="194"/>
      <c r="UW29" s="194"/>
      <c r="UX29" s="194"/>
      <c r="UY29" s="194"/>
      <c r="UZ29" s="194"/>
      <c r="VA29" s="194"/>
      <c r="VB29" s="194"/>
      <c r="VC29" s="194"/>
      <c r="VD29" s="194"/>
      <c r="VE29" s="194"/>
      <c r="VF29" s="194"/>
      <c r="VG29" s="194"/>
      <c r="VH29" s="194"/>
      <c r="VI29" s="194"/>
      <c r="VJ29" s="194"/>
      <c r="VK29" s="194"/>
      <c r="VL29" s="194"/>
      <c r="VM29" s="194"/>
      <c r="VN29" s="194"/>
      <c r="VO29" s="194"/>
      <c r="VP29" s="194"/>
      <c r="VQ29" s="194"/>
      <c r="VR29" s="194"/>
      <c r="VS29" s="194"/>
      <c r="VT29" s="194"/>
      <c r="VU29" s="194"/>
      <c r="VV29" s="194"/>
      <c r="VW29" s="194"/>
      <c r="VX29" s="194"/>
      <c r="VY29" s="194"/>
      <c r="VZ29" s="194"/>
      <c r="WA29" s="194"/>
      <c r="WB29" s="194"/>
      <c r="WC29" s="194"/>
      <c r="WD29" s="194"/>
      <c r="WE29" s="194"/>
      <c r="WF29" s="194"/>
      <c r="WG29" s="194"/>
      <c r="WH29" s="194"/>
      <c r="WI29" s="194"/>
      <c r="WJ29" s="194"/>
      <c r="WK29" s="194"/>
      <c r="WL29" s="194"/>
      <c r="WM29" s="194"/>
      <c r="WN29" s="194"/>
      <c r="WO29" s="194"/>
      <c r="WP29" s="194"/>
      <c r="WQ29" s="194"/>
      <c r="WR29" s="194"/>
      <c r="WS29" s="194"/>
      <c r="WT29" s="194"/>
      <c r="WU29" s="194"/>
      <c r="WV29" s="194"/>
      <c r="WW29" s="194"/>
      <c r="WX29" s="194"/>
      <c r="WY29" s="194"/>
      <c r="WZ29" s="194"/>
      <c r="XA29" s="194"/>
      <c r="XB29" s="194"/>
      <c r="XC29" s="194"/>
      <c r="XD29" s="194"/>
      <c r="XE29" s="194"/>
      <c r="XF29" s="194"/>
      <c r="XG29" s="194"/>
      <c r="XH29" s="194"/>
      <c r="XI29" s="194"/>
      <c r="XJ29" s="194"/>
      <c r="XK29" s="194"/>
      <c r="XL29" s="194"/>
      <c r="XM29" s="194"/>
      <c r="XN29" s="194"/>
      <c r="XO29" s="194"/>
      <c r="XP29" s="194"/>
      <c r="XQ29" s="194"/>
      <c r="XR29" s="194"/>
      <c r="XS29" s="194"/>
      <c r="XT29" s="194"/>
      <c r="XU29" s="194"/>
      <c r="XV29" s="194"/>
      <c r="XW29" s="194"/>
      <c r="XX29" s="194"/>
      <c r="XY29" s="194"/>
      <c r="XZ29" s="194"/>
      <c r="YA29" s="194"/>
      <c r="YB29" s="194"/>
      <c r="YC29" s="194"/>
      <c r="YD29" s="194"/>
      <c r="YE29" s="194"/>
      <c r="YF29" s="194"/>
      <c r="YG29" s="194"/>
      <c r="YH29" s="194"/>
      <c r="YI29" s="194"/>
      <c r="YJ29" s="194"/>
      <c r="YK29" s="194"/>
      <c r="YL29" s="194"/>
      <c r="YM29" s="194"/>
      <c r="YN29" s="194"/>
      <c r="YO29" s="194"/>
      <c r="YP29" s="194"/>
      <c r="YQ29" s="194"/>
      <c r="YR29" s="194"/>
      <c r="YS29" s="194"/>
      <c r="YT29" s="194"/>
      <c r="YU29" s="194"/>
      <c r="YV29" s="194"/>
      <c r="YW29" s="194"/>
      <c r="YX29" s="194"/>
      <c r="YY29" s="194"/>
      <c r="YZ29" s="194"/>
      <c r="ZA29" s="194"/>
      <c r="ZB29" s="194"/>
      <c r="ZC29" s="194"/>
      <c r="ZD29" s="194"/>
      <c r="ZE29" s="194"/>
      <c r="ZF29" s="194"/>
      <c r="ZG29" s="194"/>
      <c r="ZH29" s="194"/>
      <c r="ZI29" s="194"/>
      <c r="ZJ29" s="194"/>
      <c r="ZK29" s="194"/>
      <c r="ZL29" s="194"/>
      <c r="ZM29" s="194"/>
      <c r="ZN29" s="194"/>
      <c r="ZO29" s="194"/>
      <c r="ZP29" s="194"/>
      <c r="ZQ29" s="194"/>
      <c r="ZR29" s="194"/>
      <c r="ZS29" s="194"/>
      <c r="ZT29" s="194"/>
      <c r="ZU29" s="194"/>
      <c r="ZV29" s="194"/>
      <c r="ZW29" s="194"/>
      <c r="ZX29" s="194"/>
      <c r="ZY29" s="194"/>
      <c r="ZZ29" s="194"/>
      <c r="AAA29" s="194"/>
      <c r="AAB29" s="194"/>
      <c r="AAC29" s="194"/>
      <c r="AAD29" s="194"/>
      <c r="AAE29" s="194"/>
      <c r="AAF29" s="194"/>
      <c r="AAG29" s="194"/>
      <c r="AAH29" s="194"/>
      <c r="AAI29" s="194"/>
      <c r="AAJ29" s="194"/>
      <c r="AAK29" s="194"/>
      <c r="AAL29" s="194"/>
      <c r="AAM29" s="194"/>
      <c r="AAN29" s="194"/>
      <c r="AAO29" s="194"/>
      <c r="AAP29" s="194"/>
      <c r="AAQ29" s="194"/>
      <c r="AAR29" s="194"/>
      <c r="AAS29" s="194"/>
      <c r="AAT29" s="194"/>
      <c r="AAU29" s="194"/>
      <c r="AAV29" s="194"/>
      <c r="AAW29" s="194"/>
      <c r="AAX29" s="194"/>
      <c r="AAY29" s="194"/>
      <c r="AAZ29" s="194"/>
      <c r="ABA29" s="194"/>
      <c r="ABB29" s="194"/>
      <c r="ABC29" s="194"/>
      <c r="ABD29" s="194"/>
      <c r="ABE29" s="194"/>
      <c r="ABF29" s="194"/>
      <c r="ABG29" s="194"/>
      <c r="ABH29" s="194"/>
      <c r="ABI29" s="194"/>
      <c r="ABJ29" s="194"/>
      <c r="ABK29" s="194"/>
      <c r="ABL29" s="194"/>
      <c r="ABM29" s="194"/>
      <c r="ABN29" s="194"/>
      <c r="ABO29" s="194"/>
      <c r="ABP29" s="194"/>
      <c r="ABQ29" s="194"/>
      <c r="ABR29" s="194"/>
      <c r="ABS29" s="194"/>
      <c r="ABT29" s="194"/>
      <c r="ABU29" s="194"/>
      <c r="ABV29" s="194"/>
      <c r="ABW29" s="194"/>
      <c r="ABX29" s="194"/>
      <c r="ABY29" s="194"/>
      <c r="ABZ29" s="194"/>
      <c r="ACA29" s="194"/>
      <c r="ACB29" s="194"/>
      <c r="ACC29" s="194"/>
      <c r="ACD29" s="194"/>
      <c r="ACE29" s="194"/>
      <c r="ACF29" s="194"/>
      <c r="ACG29" s="194"/>
      <c r="ACH29" s="194"/>
      <c r="ACI29" s="194"/>
      <c r="ACJ29" s="194"/>
      <c r="ACK29" s="194"/>
      <c r="ACL29" s="194"/>
      <c r="ACM29" s="194"/>
      <c r="ACN29" s="194"/>
      <c r="ACO29" s="194"/>
      <c r="ACP29" s="194"/>
      <c r="ACQ29" s="194"/>
      <c r="ACR29" s="194"/>
      <c r="ACS29" s="194"/>
      <c r="ACT29" s="194"/>
      <c r="ACU29" s="194"/>
      <c r="ACV29" s="194"/>
      <c r="ACW29" s="194"/>
      <c r="ACX29" s="194"/>
      <c r="ACY29" s="194"/>
      <c r="ACZ29" s="194"/>
      <c r="ADA29" s="194"/>
      <c r="ADB29" s="194"/>
      <c r="ADC29" s="194"/>
      <c r="ADD29" s="194"/>
      <c r="ADE29" s="194"/>
      <c r="ADF29" s="194"/>
      <c r="ADG29" s="194"/>
      <c r="ADH29" s="194"/>
      <c r="ADI29" s="194"/>
      <c r="ADJ29" s="194"/>
      <c r="ADK29" s="194"/>
      <c r="ADL29" s="194"/>
      <c r="ADM29" s="194"/>
      <c r="ADN29" s="194"/>
      <c r="ADO29" s="194"/>
      <c r="ADP29" s="194"/>
      <c r="ADQ29" s="194"/>
      <c r="ADR29" s="194"/>
      <c r="ADS29" s="194"/>
      <c r="ADT29" s="194"/>
      <c r="ADU29" s="194"/>
      <c r="ADV29" s="194"/>
      <c r="ADW29" s="194"/>
      <c r="ADX29" s="194"/>
      <c r="ADY29" s="194"/>
      <c r="ADZ29" s="194"/>
      <c r="AEA29" s="194"/>
      <c r="AEB29" s="194"/>
      <c r="AEC29" s="194"/>
      <c r="AED29" s="194"/>
      <c r="AEE29" s="194"/>
      <c r="AEF29" s="194"/>
      <c r="AEG29" s="194"/>
      <c r="AEH29" s="194"/>
      <c r="AEI29" s="194"/>
      <c r="AEJ29" s="194"/>
      <c r="AEK29" s="194"/>
      <c r="AEL29" s="194"/>
      <c r="AEM29" s="194"/>
      <c r="AEN29" s="194"/>
      <c r="AEO29" s="194"/>
      <c r="AEP29" s="194"/>
      <c r="AEQ29" s="194"/>
      <c r="AER29" s="194"/>
      <c r="AES29" s="194"/>
      <c r="AET29" s="194"/>
      <c r="AEU29" s="194"/>
      <c r="AEV29" s="194"/>
      <c r="AEW29" s="194"/>
      <c r="AEX29" s="194"/>
      <c r="AEY29" s="194"/>
      <c r="AEZ29" s="194"/>
      <c r="AFA29" s="194"/>
      <c r="AFB29" s="194"/>
      <c r="AFC29" s="194"/>
      <c r="AFD29" s="194"/>
      <c r="AFE29" s="194"/>
      <c r="AFF29" s="194"/>
      <c r="AFG29" s="194"/>
      <c r="AFH29" s="194"/>
      <c r="AFI29" s="194"/>
      <c r="AFJ29" s="194"/>
      <c r="AFK29" s="194"/>
      <c r="AFL29" s="194"/>
      <c r="AFM29" s="194"/>
      <c r="AFN29" s="194"/>
      <c r="AFO29" s="194"/>
      <c r="AFP29" s="194"/>
      <c r="AFQ29" s="194"/>
      <c r="AFR29" s="194"/>
      <c r="AFS29" s="194"/>
      <c r="AFT29" s="194"/>
      <c r="AFU29" s="194"/>
      <c r="AFV29" s="194"/>
      <c r="AFW29" s="194"/>
      <c r="AFX29" s="194"/>
      <c r="AFY29" s="194"/>
      <c r="AFZ29" s="194"/>
      <c r="AGA29" s="194"/>
      <c r="AGB29" s="194"/>
      <c r="AGC29" s="194"/>
      <c r="AGD29" s="194"/>
      <c r="AGE29" s="194"/>
      <c r="AGF29" s="194"/>
      <c r="AGG29" s="194"/>
      <c r="AGH29" s="194"/>
      <c r="AGI29" s="194"/>
      <c r="AGJ29" s="194"/>
      <c r="AGK29" s="194"/>
      <c r="AGL29" s="194"/>
      <c r="AGM29" s="194"/>
      <c r="AGN29" s="194"/>
      <c r="AGO29" s="194"/>
      <c r="AGP29" s="194"/>
      <c r="AGQ29" s="194"/>
      <c r="AGR29" s="194"/>
      <c r="AGS29" s="194"/>
      <c r="AGT29" s="194"/>
      <c r="AGU29" s="194"/>
      <c r="AGV29" s="194"/>
      <c r="AGW29" s="194"/>
      <c r="AGX29" s="194"/>
      <c r="AGY29" s="194"/>
      <c r="AGZ29" s="194"/>
      <c r="AHA29" s="194"/>
      <c r="AHB29" s="194"/>
      <c r="AHC29" s="194"/>
      <c r="AHD29" s="194"/>
      <c r="AHE29" s="194"/>
      <c r="AHF29" s="194"/>
      <c r="AHG29" s="194"/>
      <c r="AHH29" s="194"/>
      <c r="AHI29" s="194"/>
      <c r="AHJ29" s="194"/>
      <c r="AHK29" s="194"/>
      <c r="AHL29" s="194"/>
      <c r="AHM29" s="194"/>
      <c r="AHN29" s="194"/>
      <c r="AHO29" s="194"/>
      <c r="AHP29" s="194"/>
      <c r="AHQ29" s="194"/>
      <c r="AHR29" s="194"/>
      <c r="AHS29" s="194"/>
      <c r="AHT29" s="194"/>
      <c r="AHU29" s="194"/>
      <c r="AHV29" s="194"/>
      <c r="AHW29" s="194"/>
      <c r="AHX29" s="194"/>
      <c r="AHY29" s="194"/>
      <c r="AHZ29" s="194"/>
      <c r="AIA29" s="194"/>
      <c r="AIB29" s="194"/>
      <c r="AIC29" s="194"/>
      <c r="AID29" s="194"/>
      <c r="AIE29" s="194"/>
      <c r="AIF29" s="194"/>
      <c r="AIG29" s="194"/>
      <c r="AIH29" s="194"/>
      <c r="AII29" s="194"/>
      <c r="AIJ29" s="194"/>
      <c r="AIK29" s="194"/>
      <c r="AIL29" s="194"/>
      <c r="AIM29" s="194"/>
      <c r="AIN29" s="194"/>
      <c r="AIO29" s="194"/>
      <c r="AIP29" s="194"/>
      <c r="AIQ29" s="194"/>
      <c r="AIR29" s="194"/>
      <c r="AIS29" s="194"/>
      <c r="AIT29" s="194"/>
      <c r="AIU29" s="194"/>
      <c r="AIV29" s="194"/>
      <c r="AIW29" s="194"/>
      <c r="AIX29" s="194"/>
      <c r="AIY29" s="194"/>
      <c r="AIZ29" s="194"/>
      <c r="AJA29" s="194"/>
      <c r="AJB29" s="194"/>
      <c r="AJC29" s="194"/>
      <c r="AJD29" s="194"/>
      <c r="AJE29" s="194"/>
      <c r="AJF29" s="194"/>
      <c r="AJG29" s="194"/>
      <c r="AJH29" s="194"/>
      <c r="AJI29" s="194"/>
      <c r="AJJ29" s="194"/>
      <c r="AJK29" s="194"/>
      <c r="AJL29" s="194"/>
      <c r="AJM29" s="194"/>
      <c r="AJN29" s="194"/>
      <c r="AJO29" s="194"/>
      <c r="AJP29" s="194"/>
      <c r="AJQ29" s="194"/>
      <c r="AJR29" s="194"/>
      <c r="AJS29" s="194"/>
      <c r="AJT29" s="194"/>
      <c r="AJU29" s="194"/>
      <c r="AJV29" s="194"/>
      <c r="AJW29" s="194"/>
      <c r="AJX29" s="194"/>
      <c r="AJY29" s="194"/>
      <c r="AJZ29" s="194"/>
      <c r="AKA29" s="194"/>
      <c r="AKB29" s="194"/>
      <c r="AKC29" s="194"/>
      <c r="AKD29" s="194"/>
      <c r="AKE29" s="194"/>
      <c r="AKF29" s="194"/>
      <c r="AKG29" s="194"/>
      <c r="AKH29" s="194"/>
      <c r="AKI29" s="194"/>
      <c r="AKJ29" s="194"/>
      <c r="AKK29" s="194"/>
      <c r="AKL29" s="194"/>
      <c r="AKM29" s="194"/>
      <c r="AKN29" s="194"/>
      <c r="AKO29" s="194"/>
      <c r="AKP29" s="194"/>
      <c r="AKQ29" s="194"/>
      <c r="AKR29" s="194"/>
      <c r="AKS29" s="194"/>
      <c r="AKT29" s="194"/>
      <c r="AKU29" s="194"/>
      <c r="AKV29" s="194"/>
      <c r="AKW29" s="194"/>
      <c r="AKX29" s="194"/>
      <c r="AKY29" s="194"/>
      <c r="AKZ29" s="194"/>
      <c r="ALA29" s="194"/>
      <c r="ALB29" s="194"/>
      <c r="ALC29" s="194"/>
      <c r="ALD29" s="194"/>
      <c r="ALE29" s="194"/>
      <c r="ALF29" s="194"/>
      <c r="ALG29" s="194"/>
      <c r="ALH29" s="194"/>
      <c r="ALI29" s="194"/>
      <c r="ALJ29" s="194"/>
      <c r="ALK29" s="194"/>
      <c r="ALL29" s="194"/>
      <c r="ALM29" s="194"/>
      <c r="ALN29" s="194"/>
      <c r="ALO29" s="194"/>
      <c r="ALP29" s="194"/>
      <c r="ALQ29" s="194"/>
      <c r="ALR29" s="194"/>
      <c r="ALS29" s="194"/>
      <c r="ALT29" s="194"/>
      <c r="ALU29" s="194"/>
      <c r="ALV29" s="194"/>
      <c r="ALW29" s="194"/>
      <c r="ALX29" s="194"/>
      <c r="ALY29" s="194"/>
      <c r="ALZ29" s="194"/>
      <c r="AMA29" s="194"/>
      <c r="AMB29" s="194"/>
      <c r="AMC29" s="194"/>
      <c r="AMD29" s="194"/>
      <c r="AME29" s="194"/>
      <c r="AMF29" s="194"/>
      <c r="AMG29" s="194"/>
      <c r="AMH29" s="194"/>
      <c r="AMI29" s="194"/>
      <c r="AMJ29" s="194"/>
    </row>
    <row r="30" spans="1:1024" s="195" customFormat="1" ht="19.7" customHeight="1">
      <c r="A30" s="194"/>
      <c r="C30" s="227" t="s">
        <v>400</v>
      </c>
      <c r="D30" s="239" t="s">
        <v>401</v>
      </c>
      <c r="E30" s="239"/>
      <c r="F30" s="239"/>
      <c r="G30" s="239"/>
      <c r="H30" s="239"/>
      <c r="I30" s="218"/>
      <c r="L30" s="197"/>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8"/>
      <c r="EA30" s="198"/>
      <c r="EB30" s="198"/>
      <c r="EC30" s="198"/>
      <c r="ED30" s="198"/>
      <c r="EE30" s="198"/>
      <c r="EF30" s="198"/>
      <c r="EG30" s="198"/>
      <c r="EH30" s="198"/>
      <c r="EI30" s="198"/>
      <c r="EJ30" s="198"/>
      <c r="EK30" s="198"/>
      <c r="EL30" s="198"/>
      <c r="EM30" s="198"/>
      <c r="EN30" s="198"/>
      <c r="EO30" s="198"/>
      <c r="EP30" s="198"/>
      <c r="EQ30" s="198"/>
      <c r="ER30" s="198"/>
      <c r="ES30" s="198"/>
      <c r="ET30" s="198"/>
      <c r="EU30" s="198"/>
      <c r="EV30" s="198"/>
      <c r="EW30" s="198"/>
      <c r="EX30" s="198"/>
      <c r="EY30" s="198"/>
      <c r="EZ30" s="198"/>
      <c r="FA30" s="198"/>
      <c r="FB30" s="198"/>
      <c r="FC30" s="198"/>
      <c r="FD30" s="198"/>
      <c r="FE30" s="198"/>
      <c r="FF30" s="198"/>
      <c r="FG30" s="198"/>
      <c r="FH30" s="198"/>
      <c r="FI30" s="198"/>
      <c r="FJ30" s="198"/>
      <c r="FK30" s="198"/>
      <c r="FL30" s="198"/>
      <c r="FM30" s="198"/>
      <c r="FN30" s="198"/>
      <c r="FO30" s="198"/>
      <c r="FP30" s="198"/>
      <c r="FQ30" s="198"/>
      <c r="FR30" s="198"/>
      <c r="FS30" s="198"/>
      <c r="FT30" s="198"/>
      <c r="FU30" s="198"/>
      <c r="FV30" s="198"/>
      <c r="FW30" s="198"/>
      <c r="FX30" s="198"/>
      <c r="FY30" s="198"/>
      <c r="FZ30" s="198"/>
      <c r="GA30" s="198"/>
      <c r="GB30" s="198"/>
      <c r="GC30" s="198"/>
      <c r="GD30" s="198"/>
      <c r="GE30" s="198"/>
      <c r="GF30" s="198"/>
      <c r="GG30" s="198"/>
      <c r="GH30" s="198"/>
      <c r="GI30" s="198"/>
      <c r="GJ30" s="198"/>
      <c r="GK30" s="198"/>
      <c r="GL30" s="198"/>
      <c r="GM30" s="198"/>
      <c r="GN30" s="198"/>
      <c r="GO30" s="198"/>
      <c r="GP30" s="198"/>
      <c r="GQ30" s="198"/>
      <c r="GR30" s="198"/>
      <c r="GS30" s="198"/>
      <c r="GT30" s="198"/>
      <c r="GU30" s="198"/>
      <c r="GV30" s="198"/>
      <c r="GW30" s="198"/>
      <c r="GX30" s="198"/>
      <c r="GY30" s="198"/>
      <c r="GZ30" s="198"/>
      <c r="HA30" s="198"/>
      <c r="HB30" s="198"/>
      <c r="HC30" s="198"/>
      <c r="HD30" s="198"/>
      <c r="HE30" s="198"/>
      <c r="HF30" s="198"/>
      <c r="HG30" s="198"/>
      <c r="HH30" s="198"/>
      <c r="HI30" s="198"/>
      <c r="HJ30" s="198"/>
      <c r="HK30" s="198"/>
      <c r="HL30" s="198"/>
      <c r="HM30" s="198"/>
      <c r="HN30" s="198"/>
      <c r="HO30" s="198"/>
      <c r="HP30" s="198"/>
      <c r="HQ30" s="198"/>
      <c r="HR30" s="198"/>
      <c r="HS30" s="198"/>
      <c r="HT30" s="198"/>
      <c r="HU30" s="198"/>
      <c r="HV30" s="198"/>
      <c r="HW30" s="198"/>
      <c r="HX30" s="198"/>
      <c r="HY30" s="198"/>
      <c r="HZ30" s="198"/>
      <c r="IA30" s="198"/>
      <c r="IB30" s="198"/>
      <c r="IC30" s="198"/>
      <c r="ID30" s="198"/>
      <c r="IE30" s="198"/>
      <c r="IF30" s="198"/>
      <c r="IG30" s="198"/>
      <c r="IH30" s="198"/>
      <c r="II30" s="198"/>
      <c r="IJ30" s="198"/>
      <c r="IK30" s="198"/>
      <c r="IL30" s="198"/>
      <c r="IM30" s="198"/>
      <c r="IN30" s="198"/>
      <c r="IO30" s="198"/>
      <c r="IP30" s="198"/>
      <c r="IQ30" s="198"/>
      <c r="IR30" s="198"/>
      <c r="IS30" s="198"/>
      <c r="IT30" s="198"/>
      <c r="IU30" s="198"/>
      <c r="IV30" s="198"/>
      <c r="IW30" s="198"/>
      <c r="IX30" s="198"/>
      <c r="IY30" s="194"/>
      <c r="IZ30" s="194"/>
      <c r="JA30" s="194"/>
      <c r="JB30" s="194"/>
      <c r="JC30" s="194"/>
      <c r="JD30" s="194"/>
      <c r="JE30" s="194"/>
      <c r="JF30" s="194"/>
      <c r="JG30" s="194"/>
      <c r="JH30" s="194"/>
      <c r="JI30" s="194"/>
      <c r="JJ30" s="194"/>
      <c r="JK30" s="194"/>
      <c r="JL30" s="194"/>
      <c r="JM30" s="194"/>
      <c r="JN30" s="194"/>
      <c r="JO30" s="194"/>
      <c r="JP30" s="194"/>
      <c r="JQ30" s="194"/>
      <c r="JR30" s="194"/>
      <c r="JS30" s="194"/>
      <c r="JT30" s="194"/>
      <c r="JU30" s="194"/>
      <c r="JV30" s="194"/>
      <c r="JW30" s="194"/>
      <c r="JX30" s="194"/>
      <c r="JY30" s="194"/>
      <c r="JZ30" s="194"/>
      <c r="KA30" s="194"/>
      <c r="KB30" s="194"/>
      <c r="KC30" s="194"/>
      <c r="KD30" s="194"/>
      <c r="KE30" s="194"/>
      <c r="KF30" s="194"/>
      <c r="KG30" s="194"/>
      <c r="KH30" s="194"/>
      <c r="KI30" s="194"/>
      <c r="KJ30" s="194"/>
      <c r="KK30" s="194"/>
      <c r="KL30" s="194"/>
      <c r="KM30" s="194"/>
      <c r="KN30" s="194"/>
      <c r="KO30" s="194"/>
      <c r="KP30" s="194"/>
      <c r="KQ30" s="194"/>
      <c r="KR30" s="194"/>
      <c r="KS30" s="194"/>
      <c r="KT30" s="194"/>
      <c r="KU30" s="194"/>
      <c r="KV30" s="194"/>
      <c r="KW30" s="194"/>
      <c r="KX30" s="194"/>
      <c r="KY30" s="194"/>
      <c r="KZ30" s="194"/>
      <c r="LA30" s="194"/>
      <c r="LB30" s="194"/>
      <c r="LC30" s="194"/>
      <c r="LD30" s="194"/>
      <c r="LE30" s="194"/>
      <c r="LF30" s="194"/>
      <c r="LG30" s="194"/>
      <c r="LH30" s="194"/>
      <c r="LI30" s="194"/>
      <c r="LJ30" s="194"/>
      <c r="LK30" s="194"/>
      <c r="LL30" s="194"/>
      <c r="LM30" s="194"/>
      <c r="LN30" s="194"/>
      <c r="LO30" s="194"/>
      <c r="LP30" s="194"/>
      <c r="LQ30" s="194"/>
      <c r="LR30" s="194"/>
      <c r="LS30" s="194"/>
      <c r="LT30" s="194"/>
      <c r="LU30" s="194"/>
      <c r="LV30" s="194"/>
      <c r="LW30" s="194"/>
      <c r="LX30" s="194"/>
      <c r="LY30" s="194"/>
      <c r="LZ30" s="194"/>
      <c r="MA30" s="194"/>
      <c r="MB30" s="194"/>
      <c r="MC30" s="194"/>
      <c r="MD30" s="194"/>
      <c r="ME30" s="194"/>
      <c r="MF30" s="194"/>
      <c r="MG30" s="194"/>
      <c r="MH30" s="194"/>
      <c r="MI30" s="194"/>
      <c r="MJ30" s="194"/>
      <c r="MK30" s="194"/>
      <c r="ML30" s="194"/>
      <c r="MM30" s="194"/>
      <c r="MN30" s="194"/>
      <c r="MO30" s="194"/>
      <c r="MP30" s="194"/>
      <c r="MQ30" s="194"/>
      <c r="MR30" s="194"/>
      <c r="MS30" s="194"/>
      <c r="MT30" s="194"/>
      <c r="MU30" s="194"/>
      <c r="MV30" s="194"/>
      <c r="MW30" s="194"/>
      <c r="MX30" s="194"/>
      <c r="MY30" s="194"/>
      <c r="MZ30" s="194"/>
      <c r="NA30" s="194"/>
      <c r="NB30" s="194"/>
      <c r="NC30" s="194"/>
      <c r="ND30" s="194"/>
      <c r="NE30" s="194"/>
      <c r="NF30" s="194"/>
      <c r="NG30" s="194"/>
      <c r="NH30" s="194"/>
      <c r="NI30" s="194"/>
      <c r="NJ30" s="194"/>
      <c r="NK30" s="194"/>
      <c r="NL30" s="194"/>
      <c r="NM30" s="194"/>
      <c r="NN30" s="194"/>
      <c r="NO30" s="194"/>
      <c r="NP30" s="194"/>
      <c r="NQ30" s="194"/>
      <c r="NR30" s="194"/>
      <c r="NS30" s="194"/>
      <c r="NT30" s="194"/>
      <c r="NU30" s="194"/>
      <c r="NV30" s="194"/>
      <c r="NW30" s="194"/>
      <c r="NX30" s="194"/>
      <c r="NY30" s="194"/>
      <c r="NZ30" s="194"/>
      <c r="OA30" s="194"/>
      <c r="OB30" s="194"/>
      <c r="OC30" s="194"/>
      <c r="OD30" s="194"/>
      <c r="OE30" s="194"/>
      <c r="OF30" s="194"/>
      <c r="OG30" s="194"/>
      <c r="OH30" s="194"/>
      <c r="OI30" s="194"/>
      <c r="OJ30" s="194"/>
      <c r="OK30" s="194"/>
      <c r="OL30" s="194"/>
      <c r="OM30" s="194"/>
      <c r="ON30" s="194"/>
      <c r="OO30" s="194"/>
      <c r="OP30" s="194"/>
      <c r="OQ30" s="194"/>
      <c r="OR30" s="194"/>
      <c r="OS30" s="194"/>
      <c r="OT30" s="194"/>
      <c r="OU30" s="194"/>
      <c r="OV30" s="194"/>
      <c r="OW30" s="194"/>
      <c r="OX30" s="194"/>
      <c r="OY30" s="194"/>
      <c r="OZ30" s="194"/>
      <c r="PA30" s="194"/>
      <c r="PB30" s="194"/>
      <c r="PC30" s="194"/>
      <c r="PD30" s="194"/>
      <c r="PE30" s="194"/>
      <c r="PF30" s="194"/>
      <c r="PG30" s="194"/>
      <c r="PH30" s="194"/>
      <c r="PI30" s="194"/>
      <c r="PJ30" s="194"/>
      <c r="PK30" s="194"/>
      <c r="PL30" s="194"/>
      <c r="PM30" s="194"/>
      <c r="PN30" s="194"/>
      <c r="PO30" s="194"/>
      <c r="PP30" s="194"/>
      <c r="PQ30" s="194"/>
      <c r="PR30" s="194"/>
      <c r="PS30" s="194"/>
      <c r="PT30" s="194"/>
      <c r="PU30" s="194"/>
      <c r="PV30" s="194"/>
      <c r="PW30" s="194"/>
      <c r="PX30" s="194"/>
      <c r="PY30" s="194"/>
      <c r="PZ30" s="194"/>
      <c r="QA30" s="194"/>
      <c r="QB30" s="194"/>
      <c r="QC30" s="194"/>
      <c r="QD30" s="194"/>
      <c r="QE30" s="194"/>
      <c r="QF30" s="194"/>
      <c r="QG30" s="194"/>
      <c r="QH30" s="194"/>
      <c r="QI30" s="194"/>
      <c r="QJ30" s="194"/>
      <c r="QK30" s="194"/>
      <c r="QL30" s="194"/>
      <c r="QM30" s="194"/>
      <c r="QN30" s="194"/>
      <c r="QO30" s="194"/>
      <c r="QP30" s="194"/>
      <c r="QQ30" s="194"/>
      <c r="QR30" s="194"/>
      <c r="QS30" s="194"/>
      <c r="QT30" s="194"/>
      <c r="QU30" s="194"/>
      <c r="QV30" s="194"/>
      <c r="QW30" s="194"/>
      <c r="QX30" s="194"/>
      <c r="QY30" s="194"/>
      <c r="QZ30" s="194"/>
      <c r="RA30" s="194"/>
      <c r="RB30" s="194"/>
      <c r="RC30" s="194"/>
      <c r="RD30" s="194"/>
      <c r="RE30" s="194"/>
      <c r="RF30" s="194"/>
      <c r="RG30" s="194"/>
      <c r="RH30" s="194"/>
      <c r="RI30" s="194"/>
      <c r="RJ30" s="194"/>
      <c r="RK30" s="194"/>
      <c r="RL30" s="194"/>
      <c r="RM30" s="194"/>
      <c r="RN30" s="194"/>
      <c r="RO30" s="194"/>
      <c r="RP30" s="194"/>
      <c r="RQ30" s="194"/>
      <c r="RR30" s="194"/>
      <c r="RS30" s="194"/>
      <c r="RT30" s="194"/>
      <c r="RU30" s="194"/>
      <c r="RV30" s="194"/>
      <c r="RW30" s="194"/>
      <c r="RX30" s="194"/>
      <c r="RY30" s="194"/>
      <c r="RZ30" s="194"/>
      <c r="SA30" s="194"/>
      <c r="SB30" s="194"/>
      <c r="SC30" s="194"/>
      <c r="SD30" s="194"/>
      <c r="SE30" s="194"/>
      <c r="SF30" s="194"/>
      <c r="SG30" s="194"/>
      <c r="SH30" s="194"/>
      <c r="SI30" s="194"/>
      <c r="SJ30" s="194"/>
      <c r="SK30" s="194"/>
      <c r="SL30" s="194"/>
      <c r="SM30" s="194"/>
      <c r="SN30" s="194"/>
      <c r="SO30" s="194"/>
      <c r="SP30" s="194"/>
      <c r="SQ30" s="194"/>
      <c r="SR30" s="194"/>
      <c r="SS30" s="194"/>
      <c r="ST30" s="194"/>
      <c r="SU30" s="194"/>
      <c r="SV30" s="194"/>
      <c r="SW30" s="194"/>
      <c r="SX30" s="194"/>
      <c r="SY30" s="194"/>
      <c r="SZ30" s="194"/>
      <c r="TA30" s="194"/>
      <c r="TB30" s="194"/>
      <c r="TC30" s="194"/>
      <c r="TD30" s="194"/>
      <c r="TE30" s="194"/>
      <c r="TF30" s="194"/>
      <c r="TG30" s="194"/>
      <c r="TH30" s="194"/>
      <c r="TI30" s="194"/>
      <c r="TJ30" s="194"/>
      <c r="TK30" s="194"/>
      <c r="TL30" s="194"/>
      <c r="TM30" s="194"/>
      <c r="TN30" s="194"/>
      <c r="TO30" s="194"/>
      <c r="TP30" s="194"/>
      <c r="TQ30" s="194"/>
      <c r="TR30" s="194"/>
      <c r="TS30" s="194"/>
      <c r="TT30" s="194"/>
      <c r="TU30" s="194"/>
      <c r="TV30" s="194"/>
      <c r="TW30" s="194"/>
      <c r="TX30" s="194"/>
      <c r="TY30" s="194"/>
      <c r="TZ30" s="194"/>
      <c r="UA30" s="194"/>
      <c r="UB30" s="194"/>
      <c r="UC30" s="194"/>
      <c r="UD30" s="194"/>
      <c r="UE30" s="194"/>
      <c r="UF30" s="194"/>
      <c r="UG30" s="194"/>
      <c r="UH30" s="194"/>
      <c r="UI30" s="194"/>
      <c r="UJ30" s="194"/>
      <c r="UK30" s="194"/>
      <c r="UL30" s="194"/>
      <c r="UM30" s="194"/>
      <c r="UN30" s="194"/>
      <c r="UO30" s="194"/>
      <c r="UP30" s="194"/>
      <c r="UQ30" s="194"/>
      <c r="UR30" s="194"/>
      <c r="US30" s="194"/>
      <c r="UT30" s="194"/>
      <c r="UU30" s="194"/>
      <c r="UV30" s="194"/>
      <c r="UW30" s="194"/>
      <c r="UX30" s="194"/>
      <c r="UY30" s="194"/>
      <c r="UZ30" s="194"/>
      <c r="VA30" s="194"/>
      <c r="VB30" s="194"/>
      <c r="VC30" s="194"/>
      <c r="VD30" s="194"/>
      <c r="VE30" s="194"/>
      <c r="VF30" s="194"/>
      <c r="VG30" s="194"/>
      <c r="VH30" s="194"/>
      <c r="VI30" s="194"/>
      <c r="VJ30" s="194"/>
      <c r="VK30" s="194"/>
      <c r="VL30" s="194"/>
      <c r="VM30" s="194"/>
      <c r="VN30" s="194"/>
      <c r="VO30" s="194"/>
      <c r="VP30" s="194"/>
      <c r="VQ30" s="194"/>
      <c r="VR30" s="194"/>
      <c r="VS30" s="194"/>
      <c r="VT30" s="194"/>
      <c r="VU30" s="194"/>
      <c r="VV30" s="194"/>
      <c r="VW30" s="194"/>
      <c r="VX30" s="194"/>
      <c r="VY30" s="194"/>
      <c r="VZ30" s="194"/>
      <c r="WA30" s="194"/>
      <c r="WB30" s="194"/>
      <c r="WC30" s="194"/>
      <c r="WD30" s="194"/>
      <c r="WE30" s="194"/>
      <c r="WF30" s="194"/>
      <c r="WG30" s="194"/>
      <c r="WH30" s="194"/>
      <c r="WI30" s="194"/>
      <c r="WJ30" s="194"/>
      <c r="WK30" s="194"/>
      <c r="WL30" s="194"/>
      <c r="WM30" s="194"/>
      <c r="WN30" s="194"/>
      <c r="WO30" s="194"/>
      <c r="WP30" s="194"/>
      <c r="WQ30" s="194"/>
      <c r="WR30" s="194"/>
      <c r="WS30" s="194"/>
      <c r="WT30" s="194"/>
      <c r="WU30" s="194"/>
      <c r="WV30" s="194"/>
      <c r="WW30" s="194"/>
      <c r="WX30" s="194"/>
      <c r="WY30" s="194"/>
      <c r="WZ30" s="194"/>
      <c r="XA30" s="194"/>
      <c r="XB30" s="194"/>
      <c r="XC30" s="194"/>
      <c r="XD30" s="194"/>
      <c r="XE30" s="194"/>
      <c r="XF30" s="194"/>
      <c r="XG30" s="194"/>
      <c r="XH30" s="194"/>
      <c r="XI30" s="194"/>
      <c r="XJ30" s="194"/>
      <c r="XK30" s="194"/>
      <c r="XL30" s="194"/>
      <c r="XM30" s="194"/>
      <c r="XN30" s="194"/>
      <c r="XO30" s="194"/>
      <c r="XP30" s="194"/>
      <c r="XQ30" s="194"/>
      <c r="XR30" s="194"/>
      <c r="XS30" s="194"/>
      <c r="XT30" s="194"/>
      <c r="XU30" s="194"/>
      <c r="XV30" s="194"/>
      <c r="XW30" s="194"/>
      <c r="XX30" s="194"/>
      <c r="XY30" s="194"/>
      <c r="XZ30" s="194"/>
      <c r="YA30" s="194"/>
      <c r="YB30" s="194"/>
      <c r="YC30" s="194"/>
      <c r="YD30" s="194"/>
      <c r="YE30" s="194"/>
      <c r="YF30" s="194"/>
      <c r="YG30" s="194"/>
      <c r="YH30" s="194"/>
      <c r="YI30" s="194"/>
      <c r="YJ30" s="194"/>
      <c r="YK30" s="194"/>
      <c r="YL30" s="194"/>
      <c r="YM30" s="194"/>
      <c r="YN30" s="194"/>
      <c r="YO30" s="194"/>
      <c r="YP30" s="194"/>
      <c r="YQ30" s="194"/>
      <c r="YR30" s="194"/>
      <c r="YS30" s="194"/>
      <c r="YT30" s="194"/>
      <c r="YU30" s="194"/>
      <c r="YV30" s="194"/>
      <c r="YW30" s="194"/>
      <c r="YX30" s="194"/>
      <c r="YY30" s="194"/>
      <c r="YZ30" s="194"/>
      <c r="ZA30" s="194"/>
      <c r="ZB30" s="194"/>
      <c r="ZC30" s="194"/>
      <c r="ZD30" s="194"/>
      <c r="ZE30" s="194"/>
      <c r="ZF30" s="194"/>
      <c r="ZG30" s="194"/>
      <c r="ZH30" s="194"/>
      <c r="ZI30" s="194"/>
      <c r="ZJ30" s="194"/>
      <c r="ZK30" s="194"/>
      <c r="ZL30" s="194"/>
      <c r="ZM30" s="194"/>
      <c r="ZN30" s="194"/>
      <c r="ZO30" s="194"/>
      <c r="ZP30" s="194"/>
      <c r="ZQ30" s="194"/>
      <c r="ZR30" s="194"/>
      <c r="ZS30" s="194"/>
      <c r="ZT30" s="194"/>
      <c r="ZU30" s="194"/>
      <c r="ZV30" s="194"/>
      <c r="ZW30" s="194"/>
      <c r="ZX30" s="194"/>
      <c r="ZY30" s="194"/>
      <c r="ZZ30" s="194"/>
      <c r="AAA30" s="194"/>
      <c r="AAB30" s="194"/>
      <c r="AAC30" s="194"/>
      <c r="AAD30" s="194"/>
      <c r="AAE30" s="194"/>
      <c r="AAF30" s="194"/>
      <c r="AAG30" s="194"/>
      <c r="AAH30" s="194"/>
      <c r="AAI30" s="194"/>
      <c r="AAJ30" s="194"/>
      <c r="AAK30" s="194"/>
      <c r="AAL30" s="194"/>
      <c r="AAM30" s="194"/>
      <c r="AAN30" s="194"/>
      <c r="AAO30" s="194"/>
      <c r="AAP30" s="194"/>
      <c r="AAQ30" s="194"/>
      <c r="AAR30" s="194"/>
      <c r="AAS30" s="194"/>
      <c r="AAT30" s="194"/>
      <c r="AAU30" s="194"/>
      <c r="AAV30" s="194"/>
      <c r="AAW30" s="194"/>
      <c r="AAX30" s="194"/>
      <c r="AAY30" s="194"/>
      <c r="AAZ30" s="194"/>
      <c r="ABA30" s="194"/>
      <c r="ABB30" s="194"/>
      <c r="ABC30" s="194"/>
      <c r="ABD30" s="194"/>
      <c r="ABE30" s="194"/>
      <c r="ABF30" s="194"/>
      <c r="ABG30" s="194"/>
      <c r="ABH30" s="194"/>
      <c r="ABI30" s="194"/>
      <c r="ABJ30" s="194"/>
      <c r="ABK30" s="194"/>
      <c r="ABL30" s="194"/>
      <c r="ABM30" s="194"/>
      <c r="ABN30" s="194"/>
      <c r="ABO30" s="194"/>
      <c r="ABP30" s="194"/>
      <c r="ABQ30" s="194"/>
      <c r="ABR30" s="194"/>
      <c r="ABS30" s="194"/>
      <c r="ABT30" s="194"/>
      <c r="ABU30" s="194"/>
      <c r="ABV30" s="194"/>
      <c r="ABW30" s="194"/>
      <c r="ABX30" s="194"/>
      <c r="ABY30" s="194"/>
      <c r="ABZ30" s="194"/>
      <c r="ACA30" s="194"/>
      <c r="ACB30" s="194"/>
      <c r="ACC30" s="194"/>
      <c r="ACD30" s="194"/>
      <c r="ACE30" s="194"/>
      <c r="ACF30" s="194"/>
      <c r="ACG30" s="194"/>
      <c r="ACH30" s="194"/>
      <c r="ACI30" s="194"/>
      <c r="ACJ30" s="194"/>
      <c r="ACK30" s="194"/>
      <c r="ACL30" s="194"/>
      <c r="ACM30" s="194"/>
      <c r="ACN30" s="194"/>
      <c r="ACO30" s="194"/>
      <c r="ACP30" s="194"/>
      <c r="ACQ30" s="194"/>
      <c r="ACR30" s="194"/>
      <c r="ACS30" s="194"/>
      <c r="ACT30" s="194"/>
      <c r="ACU30" s="194"/>
      <c r="ACV30" s="194"/>
      <c r="ACW30" s="194"/>
      <c r="ACX30" s="194"/>
      <c r="ACY30" s="194"/>
      <c r="ACZ30" s="194"/>
      <c r="ADA30" s="194"/>
      <c r="ADB30" s="194"/>
      <c r="ADC30" s="194"/>
      <c r="ADD30" s="194"/>
      <c r="ADE30" s="194"/>
      <c r="ADF30" s="194"/>
      <c r="ADG30" s="194"/>
      <c r="ADH30" s="194"/>
      <c r="ADI30" s="194"/>
      <c r="ADJ30" s="194"/>
      <c r="ADK30" s="194"/>
      <c r="ADL30" s="194"/>
      <c r="ADM30" s="194"/>
      <c r="ADN30" s="194"/>
      <c r="ADO30" s="194"/>
      <c r="ADP30" s="194"/>
      <c r="ADQ30" s="194"/>
      <c r="ADR30" s="194"/>
      <c r="ADS30" s="194"/>
      <c r="ADT30" s="194"/>
      <c r="ADU30" s="194"/>
      <c r="ADV30" s="194"/>
      <c r="ADW30" s="194"/>
      <c r="ADX30" s="194"/>
      <c r="ADY30" s="194"/>
      <c r="ADZ30" s="194"/>
      <c r="AEA30" s="194"/>
      <c r="AEB30" s="194"/>
      <c r="AEC30" s="194"/>
      <c r="AED30" s="194"/>
      <c r="AEE30" s="194"/>
      <c r="AEF30" s="194"/>
      <c r="AEG30" s="194"/>
      <c r="AEH30" s="194"/>
      <c r="AEI30" s="194"/>
      <c r="AEJ30" s="194"/>
      <c r="AEK30" s="194"/>
      <c r="AEL30" s="194"/>
      <c r="AEM30" s="194"/>
      <c r="AEN30" s="194"/>
      <c r="AEO30" s="194"/>
      <c r="AEP30" s="194"/>
      <c r="AEQ30" s="194"/>
      <c r="AER30" s="194"/>
      <c r="AES30" s="194"/>
      <c r="AET30" s="194"/>
      <c r="AEU30" s="194"/>
      <c r="AEV30" s="194"/>
      <c r="AEW30" s="194"/>
      <c r="AEX30" s="194"/>
      <c r="AEY30" s="194"/>
      <c r="AEZ30" s="194"/>
      <c r="AFA30" s="194"/>
      <c r="AFB30" s="194"/>
      <c r="AFC30" s="194"/>
      <c r="AFD30" s="194"/>
      <c r="AFE30" s="194"/>
      <c r="AFF30" s="194"/>
      <c r="AFG30" s="194"/>
      <c r="AFH30" s="194"/>
      <c r="AFI30" s="194"/>
      <c r="AFJ30" s="194"/>
      <c r="AFK30" s="194"/>
      <c r="AFL30" s="194"/>
      <c r="AFM30" s="194"/>
      <c r="AFN30" s="194"/>
      <c r="AFO30" s="194"/>
      <c r="AFP30" s="194"/>
      <c r="AFQ30" s="194"/>
      <c r="AFR30" s="194"/>
      <c r="AFS30" s="194"/>
      <c r="AFT30" s="194"/>
      <c r="AFU30" s="194"/>
      <c r="AFV30" s="194"/>
      <c r="AFW30" s="194"/>
      <c r="AFX30" s="194"/>
      <c r="AFY30" s="194"/>
      <c r="AFZ30" s="194"/>
      <c r="AGA30" s="194"/>
      <c r="AGB30" s="194"/>
      <c r="AGC30" s="194"/>
      <c r="AGD30" s="194"/>
      <c r="AGE30" s="194"/>
      <c r="AGF30" s="194"/>
      <c r="AGG30" s="194"/>
      <c r="AGH30" s="194"/>
      <c r="AGI30" s="194"/>
      <c r="AGJ30" s="194"/>
      <c r="AGK30" s="194"/>
      <c r="AGL30" s="194"/>
      <c r="AGM30" s="194"/>
      <c r="AGN30" s="194"/>
      <c r="AGO30" s="194"/>
      <c r="AGP30" s="194"/>
      <c r="AGQ30" s="194"/>
      <c r="AGR30" s="194"/>
      <c r="AGS30" s="194"/>
      <c r="AGT30" s="194"/>
      <c r="AGU30" s="194"/>
      <c r="AGV30" s="194"/>
      <c r="AGW30" s="194"/>
      <c r="AGX30" s="194"/>
      <c r="AGY30" s="194"/>
      <c r="AGZ30" s="194"/>
      <c r="AHA30" s="194"/>
      <c r="AHB30" s="194"/>
      <c r="AHC30" s="194"/>
      <c r="AHD30" s="194"/>
      <c r="AHE30" s="194"/>
      <c r="AHF30" s="194"/>
      <c r="AHG30" s="194"/>
      <c r="AHH30" s="194"/>
      <c r="AHI30" s="194"/>
      <c r="AHJ30" s="194"/>
      <c r="AHK30" s="194"/>
      <c r="AHL30" s="194"/>
      <c r="AHM30" s="194"/>
      <c r="AHN30" s="194"/>
      <c r="AHO30" s="194"/>
      <c r="AHP30" s="194"/>
      <c r="AHQ30" s="194"/>
      <c r="AHR30" s="194"/>
      <c r="AHS30" s="194"/>
      <c r="AHT30" s="194"/>
      <c r="AHU30" s="194"/>
      <c r="AHV30" s="194"/>
      <c r="AHW30" s="194"/>
      <c r="AHX30" s="194"/>
      <c r="AHY30" s="194"/>
      <c r="AHZ30" s="194"/>
      <c r="AIA30" s="194"/>
      <c r="AIB30" s="194"/>
      <c r="AIC30" s="194"/>
      <c r="AID30" s="194"/>
      <c r="AIE30" s="194"/>
      <c r="AIF30" s="194"/>
      <c r="AIG30" s="194"/>
      <c r="AIH30" s="194"/>
      <c r="AII30" s="194"/>
      <c r="AIJ30" s="194"/>
      <c r="AIK30" s="194"/>
      <c r="AIL30" s="194"/>
      <c r="AIM30" s="194"/>
      <c r="AIN30" s="194"/>
      <c r="AIO30" s="194"/>
      <c r="AIP30" s="194"/>
      <c r="AIQ30" s="194"/>
      <c r="AIR30" s="194"/>
      <c r="AIS30" s="194"/>
      <c r="AIT30" s="194"/>
      <c r="AIU30" s="194"/>
      <c r="AIV30" s="194"/>
      <c r="AIW30" s="194"/>
      <c r="AIX30" s="194"/>
      <c r="AIY30" s="194"/>
      <c r="AIZ30" s="194"/>
      <c r="AJA30" s="194"/>
      <c r="AJB30" s="194"/>
      <c r="AJC30" s="194"/>
      <c r="AJD30" s="194"/>
      <c r="AJE30" s="194"/>
      <c r="AJF30" s="194"/>
      <c r="AJG30" s="194"/>
      <c r="AJH30" s="194"/>
      <c r="AJI30" s="194"/>
      <c r="AJJ30" s="194"/>
      <c r="AJK30" s="194"/>
      <c r="AJL30" s="194"/>
      <c r="AJM30" s="194"/>
      <c r="AJN30" s="194"/>
      <c r="AJO30" s="194"/>
      <c r="AJP30" s="194"/>
      <c r="AJQ30" s="194"/>
      <c r="AJR30" s="194"/>
      <c r="AJS30" s="194"/>
      <c r="AJT30" s="194"/>
      <c r="AJU30" s="194"/>
      <c r="AJV30" s="194"/>
      <c r="AJW30" s="194"/>
      <c r="AJX30" s="194"/>
      <c r="AJY30" s="194"/>
      <c r="AJZ30" s="194"/>
      <c r="AKA30" s="194"/>
      <c r="AKB30" s="194"/>
      <c r="AKC30" s="194"/>
      <c r="AKD30" s="194"/>
      <c r="AKE30" s="194"/>
      <c r="AKF30" s="194"/>
      <c r="AKG30" s="194"/>
      <c r="AKH30" s="194"/>
      <c r="AKI30" s="194"/>
      <c r="AKJ30" s="194"/>
      <c r="AKK30" s="194"/>
      <c r="AKL30" s="194"/>
      <c r="AKM30" s="194"/>
      <c r="AKN30" s="194"/>
      <c r="AKO30" s="194"/>
      <c r="AKP30" s="194"/>
      <c r="AKQ30" s="194"/>
      <c r="AKR30" s="194"/>
      <c r="AKS30" s="194"/>
      <c r="AKT30" s="194"/>
      <c r="AKU30" s="194"/>
      <c r="AKV30" s="194"/>
      <c r="AKW30" s="194"/>
      <c r="AKX30" s="194"/>
      <c r="AKY30" s="194"/>
      <c r="AKZ30" s="194"/>
      <c r="ALA30" s="194"/>
      <c r="ALB30" s="194"/>
      <c r="ALC30" s="194"/>
      <c r="ALD30" s="194"/>
      <c r="ALE30" s="194"/>
      <c r="ALF30" s="194"/>
      <c r="ALG30" s="194"/>
      <c r="ALH30" s="194"/>
      <c r="ALI30" s="194"/>
      <c r="ALJ30" s="194"/>
      <c r="ALK30" s="194"/>
      <c r="ALL30" s="194"/>
      <c r="ALM30" s="194"/>
      <c r="ALN30" s="194"/>
      <c r="ALO30" s="194"/>
      <c r="ALP30" s="194"/>
      <c r="ALQ30" s="194"/>
      <c r="ALR30" s="194"/>
      <c r="ALS30" s="194"/>
      <c r="ALT30" s="194"/>
      <c r="ALU30" s="194"/>
      <c r="ALV30" s="194"/>
      <c r="ALW30" s="194"/>
      <c r="ALX30" s="194"/>
      <c r="ALY30" s="194"/>
      <c r="ALZ30" s="194"/>
      <c r="AMA30" s="194"/>
      <c r="AMB30" s="194"/>
      <c r="AMC30" s="194"/>
      <c r="AMD30" s="194"/>
      <c r="AME30" s="194"/>
      <c r="AMF30" s="194"/>
      <c r="AMG30" s="194"/>
      <c r="AMH30" s="194"/>
      <c r="AMI30" s="194"/>
      <c r="AMJ30" s="194"/>
    </row>
    <row r="31" spans="1:1024" s="195" customFormat="1" ht="29.25" customHeight="1">
      <c r="A31" s="194"/>
      <c r="C31" s="228" t="s">
        <v>402</v>
      </c>
      <c r="D31" s="230" t="s">
        <v>403</v>
      </c>
      <c r="E31" s="230"/>
      <c r="F31" s="230"/>
      <c r="G31" s="230"/>
      <c r="H31" s="230"/>
      <c r="I31" s="218"/>
      <c r="L31" s="197"/>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FL31" s="198"/>
      <c r="FM31" s="198"/>
      <c r="FN31" s="198"/>
      <c r="FO31" s="198"/>
      <c r="FP31" s="198"/>
      <c r="FQ31" s="198"/>
      <c r="FR31" s="198"/>
      <c r="FS31" s="198"/>
      <c r="FT31" s="198"/>
      <c r="FU31" s="198"/>
      <c r="FV31" s="198"/>
      <c r="FW31" s="198"/>
      <c r="FX31" s="198"/>
      <c r="FY31" s="198"/>
      <c r="FZ31" s="198"/>
      <c r="GA31" s="198"/>
      <c r="GB31" s="198"/>
      <c r="GC31" s="198"/>
      <c r="GD31" s="198"/>
      <c r="GE31" s="198"/>
      <c r="GF31" s="198"/>
      <c r="GG31" s="198"/>
      <c r="GH31" s="198"/>
      <c r="GI31" s="198"/>
      <c r="GJ31" s="198"/>
      <c r="GK31" s="198"/>
      <c r="GL31" s="198"/>
      <c r="GM31" s="198"/>
      <c r="GN31" s="198"/>
      <c r="GO31" s="198"/>
      <c r="GP31" s="198"/>
      <c r="GQ31" s="198"/>
      <c r="GR31" s="198"/>
      <c r="GS31" s="198"/>
      <c r="GT31" s="198"/>
      <c r="GU31" s="198"/>
      <c r="GV31" s="198"/>
      <c r="GW31" s="198"/>
      <c r="GX31" s="198"/>
      <c r="GY31" s="198"/>
      <c r="GZ31" s="198"/>
      <c r="HA31" s="198"/>
      <c r="HB31" s="198"/>
      <c r="HC31" s="198"/>
      <c r="HD31" s="198"/>
      <c r="HE31" s="198"/>
      <c r="HF31" s="198"/>
      <c r="HG31" s="198"/>
      <c r="HH31" s="198"/>
      <c r="HI31" s="198"/>
      <c r="HJ31" s="198"/>
      <c r="HK31" s="198"/>
      <c r="HL31" s="198"/>
      <c r="HM31" s="198"/>
      <c r="HN31" s="198"/>
      <c r="HO31" s="198"/>
      <c r="HP31" s="198"/>
      <c r="HQ31" s="198"/>
      <c r="HR31" s="198"/>
      <c r="HS31" s="198"/>
      <c r="HT31" s="198"/>
      <c r="HU31" s="198"/>
      <c r="HV31" s="198"/>
      <c r="HW31" s="198"/>
      <c r="HX31" s="198"/>
      <c r="HY31" s="198"/>
      <c r="HZ31" s="198"/>
      <c r="IA31" s="198"/>
      <c r="IB31" s="198"/>
      <c r="IC31" s="198"/>
      <c r="ID31" s="198"/>
      <c r="IE31" s="198"/>
      <c r="IF31" s="198"/>
      <c r="IG31" s="198"/>
      <c r="IH31" s="198"/>
      <c r="II31" s="198"/>
      <c r="IJ31" s="198"/>
      <c r="IK31" s="198"/>
      <c r="IL31" s="198"/>
      <c r="IM31" s="198"/>
      <c r="IN31" s="198"/>
      <c r="IO31" s="198"/>
      <c r="IP31" s="198"/>
      <c r="IQ31" s="198"/>
      <c r="IR31" s="198"/>
      <c r="IS31" s="198"/>
      <c r="IT31" s="198"/>
      <c r="IU31" s="198"/>
      <c r="IV31" s="198"/>
      <c r="IW31" s="198"/>
      <c r="IX31" s="198"/>
      <c r="IY31" s="194"/>
      <c r="IZ31" s="194"/>
      <c r="JA31" s="194"/>
      <c r="JB31" s="194"/>
      <c r="JC31" s="194"/>
      <c r="JD31" s="194"/>
      <c r="JE31" s="194"/>
      <c r="JF31" s="194"/>
      <c r="JG31" s="194"/>
      <c r="JH31" s="194"/>
      <c r="JI31" s="194"/>
      <c r="JJ31" s="194"/>
      <c r="JK31" s="194"/>
      <c r="JL31" s="194"/>
      <c r="JM31" s="194"/>
      <c r="JN31" s="194"/>
      <c r="JO31" s="194"/>
      <c r="JP31" s="194"/>
      <c r="JQ31" s="194"/>
      <c r="JR31" s="194"/>
      <c r="JS31" s="194"/>
      <c r="JT31" s="194"/>
      <c r="JU31" s="194"/>
      <c r="JV31" s="194"/>
      <c r="JW31" s="194"/>
      <c r="JX31" s="194"/>
      <c r="JY31" s="194"/>
      <c r="JZ31" s="194"/>
      <c r="KA31" s="194"/>
      <c r="KB31" s="194"/>
      <c r="KC31" s="194"/>
      <c r="KD31" s="194"/>
      <c r="KE31" s="194"/>
      <c r="KF31" s="194"/>
      <c r="KG31" s="194"/>
      <c r="KH31" s="194"/>
      <c r="KI31" s="194"/>
      <c r="KJ31" s="194"/>
      <c r="KK31" s="194"/>
      <c r="KL31" s="194"/>
      <c r="KM31" s="194"/>
      <c r="KN31" s="194"/>
      <c r="KO31" s="194"/>
      <c r="KP31" s="194"/>
      <c r="KQ31" s="194"/>
      <c r="KR31" s="194"/>
      <c r="KS31" s="194"/>
      <c r="KT31" s="194"/>
      <c r="KU31" s="194"/>
      <c r="KV31" s="194"/>
      <c r="KW31" s="194"/>
      <c r="KX31" s="194"/>
      <c r="KY31" s="194"/>
      <c r="KZ31" s="194"/>
      <c r="LA31" s="194"/>
      <c r="LB31" s="194"/>
      <c r="LC31" s="194"/>
      <c r="LD31" s="194"/>
      <c r="LE31" s="194"/>
      <c r="LF31" s="194"/>
      <c r="LG31" s="194"/>
      <c r="LH31" s="194"/>
      <c r="LI31" s="194"/>
      <c r="LJ31" s="194"/>
      <c r="LK31" s="194"/>
      <c r="LL31" s="194"/>
      <c r="LM31" s="194"/>
      <c r="LN31" s="194"/>
      <c r="LO31" s="194"/>
      <c r="LP31" s="194"/>
      <c r="LQ31" s="194"/>
      <c r="LR31" s="194"/>
      <c r="LS31" s="194"/>
      <c r="LT31" s="194"/>
      <c r="LU31" s="194"/>
      <c r="LV31" s="194"/>
      <c r="LW31" s="194"/>
      <c r="LX31" s="194"/>
      <c r="LY31" s="194"/>
      <c r="LZ31" s="194"/>
      <c r="MA31" s="194"/>
      <c r="MB31" s="194"/>
      <c r="MC31" s="194"/>
      <c r="MD31" s="194"/>
      <c r="ME31" s="194"/>
      <c r="MF31" s="194"/>
      <c r="MG31" s="194"/>
      <c r="MH31" s="194"/>
      <c r="MI31" s="194"/>
      <c r="MJ31" s="194"/>
      <c r="MK31" s="194"/>
      <c r="ML31" s="194"/>
      <c r="MM31" s="194"/>
      <c r="MN31" s="194"/>
      <c r="MO31" s="194"/>
      <c r="MP31" s="194"/>
      <c r="MQ31" s="194"/>
      <c r="MR31" s="194"/>
      <c r="MS31" s="194"/>
      <c r="MT31" s="194"/>
      <c r="MU31" s="194"/>
      <c r="MV31" s="194"/>
      <c r="MW31" s="194"/>
      <c r="MX31" s="194"/>
      <c r="MY31" s="194"/>
      <c r="MZ31" s="194"/>
      <c r="NA31" s="194"/>
      <c r="NB31" s="194"/>
      <c r="NC31" s="194"/>
      <c r="ND31" s="194"/>
      <c r="NE31" s="194"/>
      <c r="NF31" s="194"/>
      <c r="NG31" s="194"/>
      <c r="NH31" s="194"/>
      <c r="NI31" s="194"/>
      <c r="NJ31" s="194"/>
      <c r="NK31" s="194"/>
      <c r="NL31" s="194"/>
      <c r="NM31" s="194"/>
      <c r="NN31" s="194"/>
      <c r="NO31" s="194"/>
      <c r="NP31" s="194"/>
      <c r="NQ31" s="194"/>
      <c r="NR31" s="194"/>
      <c r="NS31" s="194"/>
      <c r="NT31" s="194"/>
      <c r="NU31" s="194"/>
      <c r="NV31" s="194"/>
      <c r="NW31" s="194"/>
      <c r="NX31" s="194"/>
      <c r="NY31" s="194"/>
      <c r="NZ31" s="194"/>
      <c r="OA31" s="194"/>
      <c r="OB31" s="194"/>
      <c r="OC31" s="194"/>
      <c r="OD31" s="194"/>
      <c r="OE31" s="194"/>
      <c r="OF31" s="194"/>
      <c r="OG31" s="194"/>
      <c r="OH31" s="194"/>
      <c r="OI31" s="194"/>
      <c r="OJ31" s="194"/>
      <c r="OK31" s="194"/>
      <c r="OL31" s="194"/>
      <c r="OM31" s="194"/>
      <c r="ON31" s="194"/>
      <c r="OO31" s="194"/>
      <c r="OP31" s="194"/>
      <c r="OQ31" s="194"/>
      <c r="OR31" s="194"/>
      <c r="OS31" s="194"/>
      <c r="OT31" s="194"/>
      <c r="OU31" s="194"/>
      <c r="OV31" s="194"/>
      <c r="OW31" s="194"/>
      <c r="OX31" s="194"/>
      <c r="OY31" s="194"/>
      <c r="OZ31" s="194"/>
      <c r="PA31" s="194"/>
      <c r="PB31" s="194"/>
      <c r="PC31" s="194"/>
      <c r="PD31" s="194"/>
      <c r="PE31" s="194"/>
      <c r="PF31" s="194"/>
      <c r="PG31" s="194"/>
      <c r="PH31" s="194"/>
      <c r="PI31" s="194"/>
      <c r="PJ31" s="194"/>
      <c r="PK31" s="194"/>
      <c r="PL31" s="194"/>
      <c r="PM31" s="194"/>
      <c r="PN31" s="194"/>
      <c r="PO31" s="194"/>
      <c r="PP31" s="194"/>
      <c r="PQ31" s="194"/>
      <c r="PR31" s="194"/>
      <c r="PS31" s="194"/>
      <c r="PT31" s="194"/>
      <c r="PU31" s="194"/>
      <c r="PV31" s="194"/>
      <c r="PW31" s="194"/>
      <c r="PX31" s="194"/>
      <c r="PY31" s="194"/>
      <c r="PZ31" s="194"/>
      <c r="QA31" s="194"/>
      <c r="QB31" s="194"/>
      <c r="QC31" s="194"/>
      <c r="QD31" s="194"/>
      <c r="QE31" s="194"/>
      <c r="QF31" s="194"/>
      <c r="QG31" s="194"/>
      <c r="QH31" s="194"/>
      <c r="QI31" s="194"/>
      <c r="QJ31" s="194"/>
      <c r="QK31" s="194"/>
      <c r="QL31" s="194"/>
      <c r="QM31" s="194"/>
      <c r="QN31" s="194"/>
      <c r="QO31" s="194"/>
      <c r="QP31" s="194"/>
      <c r="QQ31" s="194"/>
      <c r="QR31" s="194"/>
      <c r="QS31" s="194"/>
      <c r="QT31" s="194"/>
      <c r="QU31" s="194"/>
      <c r="QV31" s="194"/>
      <c r="QW31" s="194"/>
      <c r="QX31" s="194"/>
      <c r="QY31" s="194"/>
      <c r="QZ31" s="194"/>
      <c r="RA31" s="194"/>
      <c r="RB31" s="194"/>
      <c r="RC31" s="194"/>
      <c r="RD31" s="194"/>
      <c r="RE31" s="194"/>
      <c r="RF31" s="194"/>
      <c r="RG31" s="194"/>
      <c r="RH31" s="194"/>
      <c r="RI31" s="194"/>
      <c r="RJ31" s="194"/>
      <c r="RK31" s="194"/>
      <c r="RL31" s="194"/>
      <c r="RM31" s="194"/>
      <c r="RN31" s="194"/>
      <c r="RO31" s="194"/>
      <c r="RP31" s="194"/>
      <c r="RQ31" s="194"/>
      <c r="RR31" s="194"/>
      <c r="RS31" s="194"/>
      <c r="RT31" s="194"/>
      <c r="RU31" s="194"/>
      <c r="RV31" s="194"/>
      <c r="RW31" s="194"/>
      <c r="RX31" s="194"/>
      <c r="RY31" s="194"/>
      <c r="RZ31" s="194"/>
      <c r="SA31" s="194"/>
      <c r="SB31" s="194"/>
      <c r="SC31" s="194"/>
      <c r="SD31" s="194"/>
      <c r="SE31" s="194"/>
      <c r="SF31" s="194"/>
      <c r="SG31" s="194"/>
      <c r="SH31" s="194"/>
      <c r="SI31" s="194"/>
      <c r="SJ31" s="194"/>
      <c r="SK31" s="194"/>
      <c r="SL31" s="194"/>
      <c r="SM31" s="194"/>
      <c r="SN31" s="194"/>
      <c r="SO31" s="194"/>
      <c r="SP31" s="194"/>
      <c r="SQ31" s="194"/>
      <c r="SR31" s="194"/>
      <c r="SS31" s="194"/>
      <c r="ST31" s="194"/>
      <c r="SU31" s="194"/>
      <c r="SV31" s="194"/>
      <c r="SW31" s="194"/>
      <c r="SX31" s="194"/>
      <c r="SY31" s="194"/>
      <c r="SZ31" s="194"/>
      <c r="TA31" s="194"/>
      <c r="TB31" s="194"/>
      <c r="TC31" s="194"/>
      <c r="TD31" s="194"/>
      <c r="TE31" s="194"/>
      <c r="TF31" s="194"/>
      <c r="TG31" s="194"/>
      <c r="TH31" s="194"/>
      <c r="TI31" s="194"/>
      <c r="TJ31" s="194"/>
      <c r="TK31" s="194"/>
      <c r="TL31" s="194"/>
      <c r="TM31" s="194"/>
      <c r="TN31" s="194"/>
      <c r="TO31" s="194"/>
      <c r="TP31" s="194"/>
      <c r="TQ31" s="194"/>
      <c r="TR31" s="194"/>
      <c r="TS31" s="194"/>
      <c r="TT31" s="194"/>
      <c r="TU31" s="194"/>
      <c r="TV31" s="194"/>
      <c r="TW31" s="194"/>
      <c r="TX31" s="194"/>
      <c r="TY31" s="194"/>
      <c r="TZ31" s="194"/>
      <c r="UA31" s="194"/>
      <c r="UB31" s="194"/>
      <c r="UC31" s="194"/>
      <c r="UD31" s="194"/>
      <c r="UE31" s="194"/>
      <c r="UF31" s="194"/>
      <c r="UG31" s="194"/>
      <c r="UH31" s="194"/>
      <c r="UI31" s="194"/>
      <c r="UJ31" s="194"/>
      <c r="UK31" s="194"/>
      <c r="UL31" s="194"/>
      <c r="UM31" s="194"/>
      <c r="UN31" s="194"/>
      <c r="UO31" s="194"/>
      <c r="UP31" s="194"/>
      <c r="UQ31" s="194"/>
      <c r="UR31" s="194"/>
      <c r="US31" s="194"/>
      <c r="UT31" s="194"/>
      <c r="UU31" s="194"/>
      <c r="UV31" s="194"/>
      <c r="UW31" s="194"/>
      <c r="UX31" s="194"/>
      <c r="UY31" s="194"/>
      <c r="UZ31" s="194"/>
      <c r="VA31" s="194"/>
      <c r="VB31" s="194"/>
      <c r="VC31" s="194"/>
      <c r="VD31" s="194"/>
      <c r="VE31" s="194"/>
      <c r="VF31" s="194"/>
      <c r="VG31" s="194"/>
      <c r="VH31" s="194"/>
      <c r="VI31" s="194"/>
      <c r="VJ31" s="194"/>
      <c r="VK31" s="194"/>
      <c r="VL31" s="194"/>
      <c r="VM31" s="194"/>
      <c r="VN31" s="194"/>
      <c r="VO31" s="194"/>
      <c r="VP31" s="194"/>
      <c r="VQ31" s="194"/>
      <c r="VR31" s="194"/>
      <c r="VS31" s="194"/>
      <c r="VT31" s="194"/>
      <c r="VU31" s="194"/>
      <c r="VV31" s="194"/>
      <c r="VW31" s="194"/>
      <c r="VX31" s="194"/>
      <c r="VY31" s="194"/>
      <c r="VZ31" s="194"/>
      <c r="WA31" s="194"/>
      <c r="WB31" s="194"/>
      <c r="WC31" s="194"/>
      <c r="WD31" s="194"/>
      <c r="WE31" s="194"/>
      <c r="WF31" s="194"/>
      <c r="WG31" s="194"/>
      <c r="WH31" s="194"/>
      <c r="WI31" s="194"/>
      <c r="WJ31" s="194"/>
      <c r="WK31" s="194"/>
      <c r="WL31" s="194"/>
      <c r="WM31" s="194"/>
      <c r="WN31" s="194"/>
      <c r="WO31" s="194"/>
      <c r="WP31" s="194"/>
      <c r="WQ31" s="194"/>
      <c r="WR31" s="194"/>
      <c r="WS31" s="194"/>
      <c r="WT31" s="194"/>
      <c r="WU31" s="194"/>
      <c r="WV31" s="194"/>
      <c r="WW31" s="194"/>
      <c r="WX31" s="194"/>
      <c r="WY31" s="194"/>
      <c r="WZ31" s="194"/>
      <c r="XA31" s="194"/>
      <c r="XB31" s="194"/>
      <c r="XC31" s="194"/>
      <c r="XD31" s="194"/>
      <c r="XE31" s="194"/>
      <c r="XF31" s="194"/>
      <c r="XG31" s="194"/>
      <c r="XH31" s="194"/>
      <c r="XI31" s="194"/>
      <c r="XJ31" s="194"/>
      <c r="XK31" s="194"/>
      <c r="XL31" s="194"/>
      <c r="XM31" s="194"/>
      <c r="XN31" s="194"/>
      <c r="XO31" s="194"/>
      <c r="XP31" s="194"/>
      <c r="XQ31" s="194"/>
      <c r="XR31" s="194"/>
      <c r="XS31" s="194"/>
      <c r="XT31" s="194"/>
      <c r="XU31" s="194"/>
      <c r="XV31" s="194"/>
      <c r="XW31" s="194"/>
      <c r="XX31" s="194"/>
      <c r="XY31" s="194"/>
      <c r="XZ31" s="194"/>
      <c r="YA31" s="194"/>
      <c r="YB31" s="194"/>
      <c r="YC31" s="194"/>
      <c r="YD31" s="194"/>
      <c r="YE31" s="194"/>
      <c r="YF31" s="194"/>
      <c r="YG31" s="194"/>
      <c r="YH31" s="194"/>
      <c r="YI31" s="194"/>
      <c r="YJ31" s="194"/>
      <c r="YK31" s="194"/>
      <c r="YL31" s="194"/>
      <c r="YM31" s="194"/>
      <c r="YN31" s="194"/>
      <c r="YO31" s="194"/>
      <c r="YP31" s="194"/>
      <c r="YQ31" s="194"/>
      <c r="YR31" s="194"/>
      <c r="YS31" s="194"/>
      <c r="YT31" s="194"/>
      <c r="YU31" s="194"/>
      <c r="YV31" s="194"/>
      <c r="YW31" s="194"/>
      <c r="YX31" s="194"/>
      <c r="YY31" s="194"/>
      <c r="YZ31" s="194"/>
      <c r="ZA31" s="194"/>
      <c r="ZB31" s="194"/>
      <c r="ZC31" s="194"/>
      <c r="ZD31" s="194"/>
      <c r="ZE31" s="194"/>
      <c r="ZF31" s="194"/>
      <c r="ZG31" s="194"/>
      <c r="ZH31" s="194"/>
      <c r="ZI31" s="194"/>
      <c r="ZJ31" s="194"/>
      <c r="ZK31" s="194"/>
      <c r="ZL31" s="194"/>
      <c r="ZM31" s="194"/>
      <c r="ZN31" s="194"/>
      <c r="ZO31" s="194"/>
      <c r="ZP31" s="194"/>
      <c r="ZQ31" s="194"/>
      <c r="ZR31" s="194"/>
      <c r="ZS31" s="194"/>
      <c r="ZT31" s="194"/>
      <c r="ZU31" s="194"/>
      <c r="ZV31" s="194"/>
      <c r="ZW31" s="194"/>
      <c r="ZX31" s="194"/>
      <c r="ZY31" s="194"/>
      <c r="ZZ31" s="194"/>
      <c r="AAA31" s="194"/>
      <c r="AAB31" s="194"/>
      <c r="AAC31" s="194"/>
      <c r="AAD31" s="194"/>
      <c r="AAE31" s="194"/>
      <c r="AAF31" s="194"/>
      <c r="AAG31" s="194"/>
      <c r="AAH31" s="194"/>
      <c r="AAI31" s="194"/>
      <c r="AAJ31" s="194"/>
      <c r="AAK31" s="194"/>
      <c r="AAL31" s="194"/>
      <c r="AAM31" s="194"/>
      <c r="AAN31" s="194"/>
      <c r="AAO31" s="194"/>
      <c r="AAP31" s="194"/>
      <c r="AAQ31" s="194"/>
      <c r="AAR31" s="194"/>
      <c r="AAS31" s="194"/>
      <c r="AAT31" s="194"/>
      <c r="AAU31" s="194"/>
      <c r="AAV31" s="194"/>
      <c r="AAW31" s="194"/>
      <c r="AAX31" s="194"/>
      <c r="AAY31" s="194"/>
      <c r="AAZ31" s="194"/>
      <c r="ABA31" s="194"/>
      <c r="ABB31" s="194"/>
      <c r="ABC31" s="194"/>
      <c r="ABD31" s="194"/>
      <c r="ABE31" s="194"/>
      <c r="ABF31" s="194"/>
      <c r="ABG31" s="194"/>
      <c r="ABH31" s="194"/>
      <c r="ABI31" s="194"/>
      <c r="ABJ31" s="194"/>
      <c r="ABK31" s="194"/>
      <c r="ABL31" s="194"/>
      <c r="ABM31" s="194"/>
      <c r="ABN31" s="194"/>
      <c r="ABO31" s="194"/>
      <c r="ABP31" s="194"/>
      <c r="ABQ31" s="194"/>
      <c r="ABR31" s="194"/>
      <c r="ABS31" s="194"/>
      <c r="ABT31" s="194"/>
      <c r="ABU31" s="194"/>
      <c r="ABV31" s="194"/>
      <c r="ABW31" s="194"/>
      <c r="ABX31" s="194"/>
      <c r="ABY31" s="194"/>
      <c r="ABZ31" s="194"/>
      <c r="ACA31" s="194"/>
      <c r="ACB31" s="194"/>
      <c r="ACC31" s="194"/>
      <c r="ACD31" s="194"/>
      <c r="ACE31" s="194"/>
      <c r="ACF31" s="194"/>
      <c r="ACG31" s="194"/>
      <c r="ACH31" s="194"/>
      <c r="ACI31" s="194"/>
      <c r="ACJ31" s="194"/>
      <c r="ACK31" s="194"/>
      <c r="ACL31" s="194"/>
      <c r="ACM31" s="194"/>
      <c r="ACN31" s="194"/>
      <c r="ACO31" s="194"/>
      <c r="ACP31" s="194"/>
      <c r="ACQ31" s="194"/>
      <c r="ACR31" s="194"/>
      <c r="ACS31" s="194"/>
      <c r="ACT31" s="194"/>
      <c r="ACU31" s="194"/>
      <c r="ACV31" s="194"/>
      <c r="ACW31" s="194"/>
      <c r="ACX31" s="194"/>
      <c r="ACY31" s="194"/>
      <c r="ACZ31" s="194"/>
      <c r="ADA31" s="194"/>
      <c r="ADB31" s="194"/>
      <c r="ADC31" s="194"/>
      <c r="ADD31" s="194"/>
      <c r="ADE31" s="194"/>
      <c r="ADF31" s="194"/>
      <c r="ADG31" s="194"/>
      <c r="ADH31" s="194"/>
      <c r="ADI31" s="194"/>
      <c r="ADJ31" s="194"/>
      <c r="ADK31" s="194"/>
      <c r="ADL31" s="194"/>
      <c r="ADM31" s="194"/>
      <c r="ADN31" s="194"/>
      <c r="ADO31" s="194"/>
      <c r="ADP31" s="194"/>
      <c r="ADQ31" s="194"/>
      <c r="ADR31" s="194"/>
      <c r="ADS31" s="194"/>
      <c r="ADT31" s="194"/>
      <c r="ADU31" s="194"/>
      <c r="ADV31" s="194"/>
      <c r="ADW31" s="194"/>
      <c r="ADX31" s="194"/>
      <c r="ADY31" s="194"/>
      <c r="ADZ31" s="194"/>
      <c r="AEA31" s="194"/>
      <c r="AEB31" s="194"/>
      <c r="AEC31" s="194"/>
      <c r="AED31" s="194"/>
      <c r="AEE31" s="194"/>
      <c r="AEF31" s="194"/>
      <c r="AEG31" s="194"/>
      <c r="AEH31" s="194"/>
      <c r="AEI31" s="194"/>
      <c r="AEJ31" s="194"/>
      <c r="AEK31" s="194"/>
      <c r="AEL31" s="194"/>
      <c r="AEM31" s="194"/>
      <c r="AEN31" s="194"/>
      <c r="AEO31" s="194"/>
      <c r="AEP31" s="194"/>
      <c r="AEQ31" s="194"/>
      <c r="AER31" s="194"/>
      <c r="AES31" s="194"/>
      <c r="AET31" s="194"/>
      <c r="AEU31" s="194"/>
      <c r="AEV31" s="194"/>
      <c r="AEW31" s="194"/>
      <c r="AEX31" s="194"/>
      <c r="AEY31" s="194"/>
      <c r="AEZ31" s="194"/>
      <c r="AFA31" s="194"/>
      <c r="AFB31" s="194"/>
      <c r="AFC31" s="194"/>
      <c r="AFD31" s="194"/>
      <c r="AFE31" s="194"/>
      <c r="AFF31" s="194"/>
      <c r="AFG31" s="194"/>
      <c r="AFH31" s="194"/>
      <c r="AFI31" s="194"/>
      <c r="AFJ31" s="194"/>
      <c r="AFK31" s="194"/>
      <c r="AFL31" s="194"/>
      <c r="AFM31" s="194"/>
      <c r="AFN31" s="194"/>
      <c r="AFO31" s="194"/>
      <c r="AFP31" s="194"/>
      <c r="AFQ31" s="194"/>
      <c r="AFR31" s="194"/>
      <c r="AFS31" s="194"/>
      <c r="AFT31" s="194"/>
      <c r="AFU31" s="194"/>
      <c r="AFV31" s="194"/>
      <c r="AFW31" s="194"/>
      <c r="AFX31" s="194"/>
      <c r="AFY31" s="194"/>
      <c r="AFZ31" s="194"/>
      <c r="AGA31" s="194"/>
      <c r="AGB31" s="194"/>
      <c r="AGC31" s="194"/>
      <c r="AGD31" s="194"/>
      <c r="AGE31" s="194"/>
      <c r="AGF31" s="194"/>
      <c r="AGG31" s="194"/>
      <c r="AGH31" s="194"/>
      <c r="AGI31" s="194"/>
      <c r="AGJ31" s="194"/>
      <c r="AGK31" s="194"/>
      <c r="AGL31" s="194"/>
      <c r="AGM31" s="194"/>
      <c r="AGN31" s="194"/>
      <c r="AGO31" s="194"/>
      <c r="AGP31" s="194"/>
      <c r="AGQ31" s="194"/>
      <c r="AGR31" s="194"/>
      <c r="AGS31" s="194"/>
      <c r="AGT31" s="194"/>
      <c r="AGU31" s="194"/>
      <c r="AGV31" s="194"/>
      <c r="AGW31" s="194"/>
      <c r="AGX31" s="194"/>
      <c r="AGY31" s="194"/>
      <c r="AGZ31" s="194"/>
      <c r="AHA31" s="194"/>
      <c r="AHB31" s="194"/>
      <c r="AHC31" s="194"/>
      <c r="AHD31" s="194"/>
      <c r="AHE31" s="194"/>
      <c r="AHF31" s="194"/>
      <c r="AHG31" s="194"/>
      <c r="AHH31" s="194"/>
      <c r="AHI31" s="194"/>
      <c r="AHJ31" s="194"/>
      <c r="AHK31" s="194"/>
      <c r="AHL31" s="194"/>
      <c r="AHM31" s="194"/>
      <c r="AHN31" s="194"/>
      <c r="AHO31" s="194"/>
      <c r="AHP31" s="194"/>
      <c r="AHQ31" s="194"/>
      <c r="AHR31" s="194"/>
      <c r="AHS31" s="194"/>
      <c r="AHT31" s="194"/>
      <c r="AHU31" s="194"/>
      <c r="AHV31" s="194"/>
      <c r="AHW31" s="194"/>
      <c r="AHX31" s="194"/>
      <c r="AHY31" s="194"/>
      <c r="AHZ31" s="194"/>
      <c r="AIA31" s="194"/>
      <c r="AIB31" s="194"/>
      <c r="AIC31" s="194"/>
      <c r="AID31" s="194"/>
      <c r="AIE31" s="194"/>
      <c r="AIF31" s="194"/>
      <c r="AIG31" s="194"/>
      <c r="AIH31" s="194"/>
      <c r="AII31" s="194"/>
      <c r="AIJ31" s="194"/>
      <c r="AIK31" s="194"/>
      <c r="AIL31" s="194"/>
      <c r="AIM31" s="194"/>
      <c r="AIN31" s="194"/>
      <c r="AIO31" s="194"/>
      <c r="AIP31" s="194"/>
      <c r="AIQ31" s="194"/>
      <c r="AIR31" s="194"/>
      <c r="AIS31" s="194"/>
      <c r="AIT31" s="194"/>
      <c r="AIU31" s="194"/>
      <c r="AIV31" s="194"/>
      <c r="AIW31" s="194"/>
      <c r="AIX31" s="194"/>
      <c r="AIY31" s="194"/>
      <c r="AIZ31" s="194"/>
      <c r="AJA31" s="194"/>
      <c r="AJB31" s="194"/>
      <c r="AJC31" s="194"/>
      <c r="AJD31" s="194"/>
      <c r="AJE31" s="194"/>
      <c r="AJF31" s="194"/>
      <c r="AJG31" s="194"/>
      <c r="AJH31" s="194"/>
      <c r="AJI31" s="194"/>
      <c r="AJJ31" s="194"/>
      <c r="AJK31" s="194"/>
      <c r="AJL31" s="194"/>
      <c r="AJM31" s="194"/>
      <c r="AJN31" s="194"/>
      <c r="AJO31" s="194"/>
      <c r="AJP31" s="194"/>
      <c r="AJQ31" s="194"/>
      <c r="AJR31" s="194"/>
      <c r="AJS31" s="194"/>
      <c r="AJT31" s="194"/>
      <c r="AJU31" s="194"/>
      <c r="AJV31" s="194"/>
      <c r="AJW31" s="194"/>
      <c r="AJX31" s="194"/>
      <c r="AJY31" s="194"/>
      <c r="AJZ31" s="194"/>
      <c r="AKA31" s="194"/>
      <c r="AKB31" s="194"/>
      <c r="AKC31" s="194"/>
      <c r="AKD31" s="194"/>
      <c r="AKE31" s="194"/>
      <c r="AKF31" s="194"/>
      <c r="AKG31" s="194"/>
      <c r="AKH31" s="194"/>
      <c r="AKI31" s="194"/>
      <c r="AKJ31" s="194"/>
      <c r="AKK31" s="194"/>
      <c r="AKL31" s="194"/>
      <c r="AKM31" s="194"/>
      <c r="AKN31" s="194"/>
      <c r="AKO31" s="194"/>
      <c r="AKP31" s="194"/>
      <c r="AKQ31" s="194"/>
      <c r="AKR31" s="194"/>
      <c r="AKS31" s="194"/>
      <c r="AKT31" s="194"/>
      <c r="AKU31" s="194"/>
      <c r="AKV31" s="194"/>
      <c r="AKW31" s="194"/>
      <c r="AKX31" s="194"/>
      <c r="AKY31" s="194"/>
      <c r="AKZ31" s="194"/>
      <c r="ALA31" s="194"/>
      <c r="ALB31" s="194"/>
      <c r="ALC31" s="194"/>
      <c r="ALD31" s="194"/>
      <c r="ALE31" s="194"/>
      <c r="ALF31" s="194"/>
      <c r="ALG31" s="194"/>
      <c r="ALH31" s="194"/>
      <c r="ALI31" s="194"/>
      <c r="ALJ31" s="194"/>
      <c r="ALK31" s="194"/>
      <c r="ALL31" s="194"/>
      <c r="ALM31" s="194"/>
      <c r="ALN31" s="194"/>
      <c r="ALO31" s="194"/>
      <c r="ALP31" s="194"/>
      <c r="ALQ31" s="194"/>
      <c r="ALR31" s="194"/>
      <c r="ALS31" s="194"/>
      <c r="ALT31" s="194"/>
      <c r="ALU31" s="194"/>
      <c r="ALV31" s="194"/>
      <c r="ALW31" s="194"/>
      <c r="ALX31" s="194"/>
      <c r="ALY31" s="194"/>
      <c r="ALZ31" s="194"/>
      <c r="AMA31" s="194"/>
      <c r="AMB31" s="194"/>
      <c r="AMC31" s="194"/>
      <c r="AMD31" s="194"/>
      <c r="AME31" s="194"/>
      <c r="AMF31" s="194"/>
      <c r="AMG31" s="194"/>
      <c r="AMH31" s="194"/>
      <c r="AMI31" s="194"/>
      <c r="AMJ31" s="194"/>
    </row>
    <row r="32" spans="1:1024" s="195" customFormat="1" ht="15" customHeight="1">
      <c r="A32" s="194"/>
      <c r="C32" s="231" t="s">
        <v>404</v>
      </c>
      <c r="D32" s="232" t="s">
        <v>405</v>
      </c>
      <c r="E32" s="232"/>
      <c r="F32" s="232"/>
      <c r="G32" s="232"/>
      <c r="H32" s="232"/>
      <c r="L32" s="197"/>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8"/>
      <c r="EA32" s="198"/>
      <c r="EB32" s="198"/>
      <c r="EC32" s="198"/>
      <c r="ED32" s="198"/>
      <c r="EE32" s="198"/>
      <c r="EF32" s="198"/>
      <c r="EG32" s="198"/>
      <c r="EH32" s="198"/>
      <c r="EI32" s="198"/>
      <c r="EJ32" s="198"/>
      <c r="EK32" s="198"/>
      <c r="EL32" s="198"/>
      <c r="EM32" s="198"/>
      <c r="EN32" s="198"/>
      <c r="EO32" s="198"/>
      <c r="EP32" s="198"/>
      <c r="EQ32" s="198"/>
      <c r="ER32" s="198"/>
      <c r="ES32" s="198"/>
      <c r="ET32" s="198"/>
      <c r="EU32" s="198"/>
      <c r="EV32" s="198"/>
      <c r="EW32" s="198"/>
      <c r="EX32" s="198"/>
      <c r="EY32" s="198"/>
      <c r="EZ32" s="198"/>
      <c r="FA32" s="198"/>
      <c r="FB32" s="198"/>
      <c r="FC32" s="198"/>
      <c r="FD32" s="198"/>
      <c r="FE32" s="198"/>
      <c r="FF32" s="198"/>
      <c r="FG32" s="198"/>
      <c r="FH32" s="198"/>
      <c r="FI32" s="198"/>
      <c r="FJ32" s="198"/>
      <c r="FK32" s="198"/>
      <c r="FL32" s="198"/>
      <c r="FM32" s="198"/>
      <c r="FN32" s="198"/>
      <c r="FO32" s="198"/>
      <c r="FP32" s="198"/>
      <c r="FQ32" s="198"/>
      <c r="FR32" s="198"/>
      <c r="FS32" s="198"/>
      <c r="FT32" s="198"/>
      <c r="FU32" s="198"/>
      <c r="FV32" s="198"/>
      <c r="FW32" s="198"/>
      <c r="FX32" s="198"/>
      <c r="FY32" s="198"/>
      <c r="FZ32" s="198"/>
      <c r="GA32" s="198"/>
      <c r="GB32" s="198"/>
      <c r="GC32" s="198"/>
      <c r="GD32" s="198"/>
      <c r="GE32" s="198"/>
      <c r="GF32" s="198"/>
      <c r="GG32" s="198"/>
      <c r="GH32" s="198"/>
      <c r="GI32" s="198"/>
      <c r="GJ32" s="198"/>
      <c r="GK32" s="198"/>
      <c r="GL32" s="198"/>
      <c r="GM32" s="198"/>
      <c r="GN32" s="198"/>
      <c r="GO32" s="198"/>
      <c r="GP32" s="198"/>
      <c r="GQ32" s="198"/>
      <c r="GR32" s="198"/>
      <c r="GS32" s="198"/>
      <c r="GT32" s="198"/>
      <c r="GU32" s="198"/>
      <c r="GV32" s="198"/>
      <c r="GW32" s="198"/>
      <c r="GX32" s="198"/>
      <c r="GY32" s="198"/>
      <c r="GZ32" s="198"/>
      <c r="HA32" s="198"/>
      <c r="HB32" s="198"/>
      <c r="HC32" s="198"/>
      <c r="HD32" s="198"/>
      <c r="HE32" s="198"/>
      <c r="HF32" s="198"/>
      <c r="HG32" s="198"/>
      <c r="HH32" s="198"/>
      <c r="HI32" s="198"/>
      <c r="HJ32" s="198"/>
      <c r="HK32" s="198"/>
      <c r="HL32" s="198"/>
      <c r="HM32" s="198"/>
      <c r="HN32" s="198"/>
      <c r="HO32" s="198"/>
      <c r="HP32" s="198"/>
      <c r="HQ32" s="198"/>
      <c r="HR32" s="198"/>
      <c r="HS32" s="198"/>
      <c r="HT32" s="198"/>
      <c r="HU32" s="198"/>
      <c r="HV32" s="198"/>
      <c r="HW32" s="198"/>
      <c r="HX32" s="198"/>
      <c r="HY32" s="198"/>
      <c r="HZ32" s="198"/>
      <c r="IA32" s="198"/>
      <c r="IB32" s="198"/>
      <c r="IC32" s="198"/>
      <c r="ID32" s="198"/>
      <c r="IE32" s="198"/>
      <c r="IF32" s="198"/>
      <c r="IG32" s="198"/>
      <c r="IH32" s="198"/>
      <c r="II32" s="198"/>
      <c r="IJ32" s="198"/>
      <c r="IK32" s="198"/>
      <c r="IL32" s="198"/>
      <c r="IM32" s="198"/>
      <c r="IN32" s="198"/>
      <c r="IO32" s="198"/>
      <c r="IP32" s="198"/>
      <c r="IQ32" s="198"/>
      <c r="IR32" s="198"/>
      <c r="IS32" s="198"/>
      <c r="IT32" s="198"/>
      <c r="IU32" s="198"/>
      <c r="IV32" s="198"/>
      <c r="IW32" s="198"/>
      <c r="IX32" s="198"/>
      <c r="IY32" s="194"/>
      <c r="IZ32" s="194"/>
      <c r="JA32" s="194"/>
      <c r="JB32" s="194"/>
      <c r="JC32" s="194"/>
      <c r="JD32" s="194"/>
      <c r="JE32" s="194"/>
      <c r="JF32" s="194"/>
      <c r="JG32" s="194"/>
      <c r="JH32" s="194"/>
      <c r="JI32" s="194"/>
      <c r="JJ32" s="194"/>
      <c r="JK32" s="194"/>
      <c r="JL32" s="194"/>
      <c r="JM32" s="194"/>
      <c r="JN32" s="194"/>
      <c r="JO32" s="194"/>
      <c r="JP32" s="194"/>
      <c r="JQ32" s="194"/>
      <c r="JR32" s="194"/>
      <c r="JS32" s="194"/>
      <c r="JT32" s="194"/>
      <c r="JU32" s="194"/>
      <c r="JV32" s="194"/>
      <c r="JW32" s="194"/>
      <c r="JX32" s="194"/>
      <c r="JY32" s="194"/>
      <c r="JZ32" s="194"/>
      <c r="KA32" s="194"/>
      <c r="KB32" s="194"/>
      <c r="KC32" s="194"/>
      <c r="KD32" s="194"/>
      <c r="KE32" s="194"/>
      <c r="KF32" s="194"/>
      <c r="KG32" s="194"/>
      <c r="KH32" s="194"/>
      <c r="KI32" s="194"/>
      <c r="KJ32" s="194"/>
      <c r="KK32" s="194"/>
      <c r="KL32" s="194"/>
      <c r="KM32" s="194"/>
      <c r="KN32" s="194"/>
      <c r="KO32" s="194"/>
      <c r="KP32" s="194"/>
      <c r="KQ32" s="194"/>
      <c r="KR32" s="194"/>
      <c r="KS32" s="194"/>
      <c r="KT32" s="194"/>
      <c r="KU32" s="194"/>
      <c r="KV32" s="194"/>
      <c r="KW32" s="194"/>
      <c r="KX32" s="194"/>
      <c r="KY32" s="194"/>
      <c r="KZ32" s="194"/>
      <c r="LA32" s="194"/>
      <c r="LB32" s="194"/>
      <c r="LC32" s="194"/>
      <c r="LD32" s="194"/>
      <c r="LE32" s="194"/>
      <c r="LF32" s="194"/>
      <c r="LG32" s="194"/>
      <c r="LH32" s="194"/>
      <c r="LI32" s="194"/>
      <c r="LJ32" s="194"/>
      <c r="LK32" s="194"/>
      <c r="LL32" s="194"/>
      <c r="LM32" s="194"/>
      <c r="LN32" s="194"/>
      <c r="LO32" s="194"/>
      <c r="LP32" s="194"/>
      <c r="LQ32" s="194"/>
      <c r="LR32" s="194"/>
      <c r="LS32" s="194"/>
      <c r="LT32" s="194"/>
      <c r="LU32" s="194"/>
      <c r="LV32" s="194"/>
      <c r="LW32" s="194"/>
      <c r="LX32" s="194"/>
      <c r="LY32" s="194"/>
      <c r="LZ32" s="194"/>
      <c r="MA32" s="194"/>
      <c r="MB32" s="194"/>
      <c r="MC32" s="194"/>
      <c r="MD32" s="194"/>
      <c r="ME32" s="194"/>
      <c r="MF32" s="194"/>
      <c r="MG32" s="194"/>
      <c r="MH32" s="194"/>
      <c r="MI32" s="194"/>
      <c r="MJ32" s="194"/>
      <c r="MK32" s="194"/>
      <c r="ML32" s="194"/>
      <c r="MM32" s="194"/>
      <c r="MN32" s="194"/>
      <c r="MO32" s="194"/>
      <c r="MP32" s="194"/>
      <c r="MQ32" s="194"/>
      <c r="MR32" s="194"/>
      <c r="MS32" s="194"/>
      <c r="MT32" s="194"/>
      <c r="MU32" s="194"/>
      <c r="MV32" s="194"/>
      <c r="MW32" s="194"/>
      <c r="MX32" s="194"/>
      <c r="MY32" s="194"/>
      <c r="MZ32" s="194"/>
      <c r="NA32" s="194"/>
      <c r="NB32" s="194"/>
      <c r="NC32" s="194"/>
      <c r="ND32" s="194"/>
      <c r="NE32" s="194"/>
      <c r="NF32" s="194"/>
      <c r="NG32" s="194"/>
      <c r="NH32" s="194"/>
      <c r="NI32" s="194"/>
      <c r="NJ32" s="194"/>
      <c r="NK32" s="194"/>
      <c r="NL32" s="194"/>
      <c r="NM32" s="194"/>
      <c r="NN32" s="194"/>
      <c r="NO32" s="194"/>
      <c r="NP32" s="194"/>
      <c r="NQ32" s="194"/>
      <c r="NR32" s="194"/>
      <c r="NS32" s="194"/>
      <c r="NT32" s="194"/>
      <c r="NU32" s="194"/>
      <c r="NV32" s="194"/>
      <c r="NW32" s="194"/>
      <c r="NX32" s="194"/>
      <c r="NY32" s="194"/>
      <c r="NZ32" s="194"/>
      <c r="OA32" s="194"/>
      <c r="OB32" s="194"/>
      <c r="OC32" s="194"/>
      <c r="OD32" s="194"/>
      <c r="OE32" s="194"/>
      <c r="OF32" s="194"/>
      <c r="OG32" s="194"/>
      <c r="OH32" s="194"/>
      <c r="OI32" s="194"/>
      <c r="OJ32" s="194"/>
      <c r="OK32" s="194"/>
      <c r="OL32" s="194"/>
      <c r="OM32" s="194"/>
      <c r="ON32" s="194"/>
      <c r="OO32" s="194"/>
      <c r="OP32" s="194"/>
      <c r="OQ32" s="194"/>
      <c r="OR32" s="194"/>
      <c r="OS32" s="194"/>
      <c r="OT32" s="194"/>
      <c r="OU32" s="194"/>
      <c r="OV32" s="194"/>
      <c r="OW32" s="194"/>
      <c r="OX32" s="194"/>
      <c r="OY32" s="194"/>
      <c r="OZ32" s="194"/>
      <c r="PA32" s="194"/>
      <c r="PB32" s="194"/>
      <c r="PC32" s="194"/>
      <c r="PD32" s="194"/>
      <c r="PE32" s="194"/>
      <c r="PF32" s="194"/>
      <c r="PG32" s="194"/>
      <c r="PH32" s="194"/>
      <c r="PI32" s="194"/>
      <c r="PJ32" s="194"/>
      <c r="PK32" s="194"/>
      <c r="PL32" s="194"/>
      <c r="PM32" s="194"/>
      <c r="PN32" s="194"/>
      <c r="PO32" s="194"/>
      <c r="PP32" s="194"/>
      <c r="PQ32" s="194"/>
      <c r="PR32" s="194"/>
      <c r="PS32" s="194"/>
      <c r="PT32" s="194"/>
      <c r="PU32" s="194"/>
      <c r="PV32" s="194"/>
      <c r="PW32" s="194"/>
      <c r="PX32" s="194"/>
      <c r="PY32" s="194"/>
      <c r="PZ32" s="194"/>
      <c r="QA32" s="194"/>
      <c r="QB32" s="194"/>
      <c r="QC32" s="194"/>
      <c r="QD32" s="194"/>
      <c r="QE32" s="194"/>
      <c r="QF32" s="194"/>
      <c r="QG32" s="194"/>
      <c r="QH32" s="194"/>
      <c r="QI32" s="194"/>
      <c r="QJ32" s="194"/>
      <c r="QK32" s="194"/>
      <c r="QL32" s="194"/>
      <c r="QM32" s="194"/>
      <c r="QN32" s="194"/>
      <c r="QO32" s="194"/>
      <c r="QP32" s="194"/>
      <c r="QQ32" s="194"/>
      <c r="QR32" s="194"/>
      <c r="QS32" s="194"/>
      <c r="QT32" s="194"/>
      <c r="QU32" s="194"/>
      <c r="QV32" s="194"/>
      <c r="QW32" s="194"/>
      <c r="QX32" s="194"/>
      <c r="QY32" s="194"/>
      <c r="QZ32" s="194"/>
      <c r="RA32" s="194"/>
      <c r="RB32" s="194"/>
      <c r="RC32" s="194"/>
      <c r="RD32" s="194"/>
      <c r="RE32" s="194"/>
      <c r="RF32" s="194"/>
      <c r="RG32" s="194"/>
      <c r="RH32" s="194"/>
      <c r="RI32" s="194"/>
      <c r="RJ32" s="194"/>
      <c r="RK32" s="194"/>
      <c r="RL32" s="194"/>
      <c r="RM32" s="194"/>
      <c r="RN32" s="194"/>
      <c r="RO32" s="194"/>
      <c r="RP32" s="194"/>
      <c r="RQ32" s="194"/>
      <c r="RR32" s="194"/>
      <c r="RS32" s="194"/>
      <c r="RT32" s="194"/>
      <c r="RU32" s="194"/>
      <c r="RV32" s="194"/>
      <c r="RW32" s="194"/>
      <c r="RX32" s="194"/>
      <c r="RY32" s="194"/>
      <c r="RZ32" s="194"/>
      <c r="SA32" s="194"/>
      <c r="SB32" s="194"/>
      <c r="SC32" s="194"/>
      <c r="SD32" s="194"/>
      <c r="SE32" s="194"/>
      <c r="SF32" s="194"/>
      <c r="SG32" s="194"/>
      <c r="SH32" s="194"/>
      <c r="SI32" s="194"/>
      <c r="SJ32" s="194"/>
      <c r="SK32" s="194"/>
      <c r="SL32" s="194"/>
      <c r="SM32" s="194"/>
      <c r="SN32" s="194"/>
      <c r="SO32" s="194"/>
      <c r="SP32" s="194"/>
      <c r="SQ32" s="194"/>
      <c r="SR32" s="194"/>
      <c r="SS32" s="194"/>
      <c r="ST32" s="194"/>
      <c r="SU32" s="194"/>
      <c r="SV32" s="194"/>
      <c r="SW32" s="194"/>
      <c r="SX32" s="194"/>
      <c r="SY32" s="194"/>
      <c r="SZ32" s="194"/>
      <c r="TA32" s="194"/>
      <c r="TB32" s="194"/>
      <c r="TC32" s="194"/>
      <c r="TD32" s="194"/>
      <c r="TE32" s="194"/>
      <c r="TF32" s="194"/>
      <c r="TG32" s="194"/>
      <c r="TH32" s="194"/>
      <c r="TI32" s="194"/>
      <c r="TJ32" s="194"/>
      <c r="TK32" s="194"/>
      <c r="TL32" s="194"/>
      <c r="TM32" s="194"/>
      <c r="TN32" s="194"/>
      <c r="TO32" s="194"/>
      <c r="TP32" s="194"/>
      <c r="TQ32" s="194"/>
      <c r="TR32" s="194"/>
      <c r="TS32" s="194"/>
      <c r="TT32" s="194"/>
      <c r="TU32" s="194"/>
      <c r="TV32" s="194"/>
      <c r="TW32" s="194"/>
      <c r="TX32" s="194"/>
      <c r="TY32" s="194"/>
      <c r="TZ32" s="194"/>
      <c r="UA32" s="194"/>
      <c r="UB32" s="194"/>
      <c r="UC32" s="194"/>
      <c r="UD32" s="194"/>
      <c r="UE32" s="194"/>
      <c r="UF32" s="194"/>
      <c r="UG32" s="194"/>
      <c r="UH32" s="194"/>
      <c r="UI32" s="194"/>
      <c r="UJ32" s="194"/>
      <c r="UK32" s="194"/>
      <c r="UL32" s="194"/>
      <c r="UM32" s="194"/>
      <c r="UN32" s="194"/>
      <c r="UO32" s="194"/>
      <c r="UP32" s="194"/>
      <c r="UQ32" s="194"/>
      <c r="UR32" s="194"/>
      <c r="US32" s="194"/>
      <c r="UT32" s="194"/>
      <c r="UU32" s="194"/>
      <c r="UV32" s="194"/>
      <c r="UW32" s="194"/>
      <c r="UX32" s="194"/>
      <c r="UY32" s="194"/>
      <c r="UZ32" s="194"/>
      <c r="VA32" s="194"/>
      <c r="VB32" s="194"/>
      <c r="VC32" s="194"/>
      <c r="VD32" s="194"/>
      <c r="VE32" s="194"/>
      <c r="VF32" s="194"/>
      <c r="VG32" s="194"/>
      <c r="VH32" s="194"/>
      <c r="VI32" s="194"/>
      <c r="VJ32" s="194"/>
      <c r="VK32" s="194"/>
      <c r="VL32" s="194"/>
      <c r="VM32" s="194"/>
      <c r="VN32" s="194"/>
      <c r="VO32" s="194"/>
      <c r="VP32" s="194"/>
      <c r="VQ32" s="194"/>
      <c r="VR32" s="194"/>
      <c r="VS32" s="194"/>
      <c r="VT32" s="194"/>
      <c r="VU32" s="194"/>
      <c r="VV32" s="194"/>
      <c r="VW32" s="194"/>
      <c r="VX32" s="194"/>
      <c r="VY32" s="194"/>
      <c r="VZ32" s="194"/>
      <c r="WA32" s="194"/>
      <c r="WB32" s="194"/>
      <c r="WC32" s="194"/>
      <c r="WD32" s="194"/>
      <c r="WE32" s="194"/>
      <c r="WF32" s="194"/>
      <c r="WG32" s="194"/>
      <c r="WH32" s="194"/>
      <c r="WI32" s="194"/>
      <c r="WJ32" s="194"/>
      <c r="WK32" s="194"/>
      <c r="WL32" s="194"/>
      <c r="WM32" s="194"/>
      <c r="WN32" s="194"/>
      <c r="WO32" s="194"/>
      <c r="WP32" s="194"/>
      <c r="WQ32" s="194"/>
      <c r="WR32" s="194"/>
      <c r="WS32" s="194"/>
      <c r="WT32" s="194"/>
      <c r="WU32" s="194"/>
      <c r="WV32" s="194"/>
      <c r="WW32" s="194"/>
      <c r="WX32" s="194"/>
      <c r="WY32" s="194"/>
      <c r="WZ32" s="194"/>
      <c r="XA32" s="194"/>
      <c r="XB32" s="194"/>
      <c r="XC32" s="194"/>
      <c r="XD32" s="194"/>
      <c r="XE32" s="194"/>
      <c r="XF32" s="194"/>
      <c r="XG32" s="194"/>
      <c r="XH32" s="194"/>
      <c r="XI32" s="194"/>
      <c r="XJ32" s="194"/>
      <c r="XK32" s="194"/>
      <c r="XL32" s="194"/>
      <c r="XM32" s="194"/>
      <c r="XN32" s="194"/>
      <c r="XO32" s="194"/>
      <c r="XP32" s="194"/>
      <c r="XQ32" s="194"/>
      <c r="XR32" s="194"/>
      <c r="XS32" s="194"/>
      <c r="XT32" s="194"/>
      <c r="XU32" s="194"/>
      <c r="XV32" s="194"/>
      <c r="XW32" s="194"/>
      <c r="XX32" s="194"/>
      <c r="XY32" s="194"/>
      <c r="XZ32" s="194"/>
      <c r="YA32" s="194"/>
      <c r="YB32" s="194"/>
      <c r="YC32" s="194"/>
      <c r="YD32" s="194"/>
      <c r="YE32" s="194"/>
      <c r="YF32" s="194"/>
      <c r="YG32" s="194"/>
      <c r="YH32" s="194"/>
      <c r="YI32" s="194"/>
      <c r="YJ32" s="194"/>
      <c r="YK32" s="194"/>
      <c r="YL32" s="194"/>
      <c r="YM32" s="194"/>
      <c r="YN32" s="194"/>
      <c r="YO32" s="194"/>
      <c r="YP32" s="194"/>
      <c r="YQ32" s="194"/>
      <c r="YR32" s="194"/>
      <c r="YS32" s="194"/>
      <c r="YT32" s="194"/>
      <c r="YU32" s="194"/>
      <c r="YV32" s="194"/>
      <c r="YW32" s="194"/>
      <c r="YX32" s="194"/>
      <c r="YY32" s="194"/>
      <c r="YZ32" s="194"/>
      <c r="ZA32" s="194"/>
      <c r="ZB32" s="194"/>
      <c r="ZC32" s="194"/>
      <c r="ZD32" s="194"/>
      <c r="ZE32" s="194"/>
      <c r="ZF32" s="194"/>
      <c r="ZG32" s="194"/>
      <c r="ZH32" s="194"/>
      <c r="ZI32" s="194"/>
      <c r="ZJ32" s="194"/>
      <c r="ZK32" s="194"/>
      <c r="ZL32" s="194"/>
      <c r="ZM32" s="194"/>
      <c r="ZN32" s="194"/>
      <c r="ZO32" s="194"/>
      <c r="ZP32" s="194"/>
      <c r="ZQ32" s="194"/>
      <c r="ZR32" s="194"/>
      <c r="ZS32" s="194"/>
      <c r="ZT32" s="194"/>
      <c r="ZU32" s="194"/>
      <c r="ZV32" s="194"/>
      <c r="ZW32" s="194"/>
      <c r="ZX32" s="194"/>
      <c r="ZY32" s="194"/>
      <c r="ZZ32" s="194"/>
      <c r="AAA32" s="194"/>
      <c r="AAB32" s="194"/>
      <c r="AAC32" s="194"/>
      <c r="AAD32" s="194"/>
      <c r="AAE32" s="194"/>
      <c r="AAF32" s="194"/>
      <c r="AAG32" s="194"/>
      <c r="AAH32" s="194"/>
      <c r="AAI32" s="194"/>
      <c r="AAJ32" s="194"/>
      <c r="AAK32" s="194"/>
      <c r="AAL32" s="194"/>
      <c r="AAM32" s="194"/>
      <c r="AAN32" s="194"/>
      <c r="AAO32" s="194"/>
      <c r="AAP32" s="194"/>
      <c r="AAQ32" s="194"/>
      <c r="AAR32" s="194"/>
      <c r="AAS32" s="194"/>
      <c r="AAT32" s="194"/>
      <c r="AAU32" s="194"/>
      <c r="AAV32" s="194"/>
      <c r="AAW32" s="194"/>
      <c r="AAX32" s="194"/>
      <c r="AAY32" s="194"/>
      <c r="AAZ32" s="194"/>
      <c r="ABA32" s="194"/>
      <c r="ABB32" s="194"/>
      <c r="ABC32" s="194"/>
      <c r="ABD32" s="194"/>
      <c r="ABE32" s="194"/>
      <c r="ABF32" s="194"/>
      <c r="ABG32" s="194"/>
      <c r="ABH32" s="194"/>
      <c r="ABI32" s="194"/>
      <c r="ABJ32" s="194"/>
      <c r="ABK32" s="194"/>
      <c r="ABL32" s="194"/>
      <c r="ABM32" s="194"/>
      <c r="ABN32" s="194"/>
      <c r="ABO32" s="194"/>
      <c r="ABP32" s="194"/>
      <c r="ABQ32" s="194"/>
      <c r="ABR32" s="194"/>
      <c r="ABS32" s="194"/>
      <c r="ABT32" s="194"/>
      <c r="ABU32" s="194"/>
      <c r="ABV32" s="194"/>
      <c r="ABW32" s="194"/>
      <c r="ABX32" s="194"/>
      <c r="ABY32" s="194"/>
      <c r="ABZ32" s="194"/>
      <c r="ACA32" s="194"/>
      <c r="ACB32" s="194"/>
      <c r="ACC32" s="194"/>
      <c r="ACD32" s="194"/>
      <c r="ACE32" s="194"/>
      <c r="ACF32" s="194"/>
      <c r="ACG32" s="194"/>
      <c r="ACH32" s="194"/>
      <c r="ACI32" s="194"/>
      <c r="ACJ32" s="194"/>
      <c r="ACK32" s="194"/>
      <c r="ACL32" s="194"/>
      <c r="ACM32" s="194"/>
      <c r="ACN32" s="194"/>
      <c r="ACO32" s="194"/>
      <c r="ACP32" s="194"/>
      <c r="ACQ32" s="194"/>
      <c r="ACR32" s="194"/>
      <c r="ACS32" s="194"/>
      <c r="ACT32" s="194"/>
      <c r="ACU32" s="194"/>
      <c r="ACV32" s="194"/>
      <c r="ACW32" s="194"/>
      <c r="ACX32" s="194"/>
      <c r="ACY32" s="194"/>
      <c r="ACZ32" s="194"/>
      <c r="ADA32" s="194"/>
      <c r="ADB32" s="194"/>
      <c r="ADC32" s="194"/>
      <c r="ADD32" s="194"/>
      <c r="ADE32" s="194"/>
      <c r="ADF32" s="194"/>
      <c r="ADG32" s="194"/>
      <c r="ADH32" s="194"/>
      <c r="ADI32" s="194"/>
      <c r="ADJ32" s="194"/>
      <c r="ADK32" s="194"/>
      <c r="ADL32" s="194"/>
      <c r="ADM32" s="194"/>
      <c r="ADN32" s="194"/>
      <c r="ADO32" s="194"/>
      <c r="ADP32" s="194"/>
      <c r="ADQ32" s="194"/>
      <c r="ADR32" s="194"/>
      <c r="ADS32" s="194"/>
      <c r="ADT32" s="194"/>
      <c r="ADU32" s="194"/>
      <c r="ADV32" s="194"/>
      <c r="ADW32" s="194"/>
      <c r="ADX32" s="194"/>
      <c r="ADY32" s="194"/>
      <c r="ADZ32" s="194"/>
      <c r="AEA32" s="194"/>
      <c r="AEB32" s="194"/>
      <c r="AEC32" s="194"/>
      <c r="AED32" s="194"/>
      <c r="AEE32" s="194"/>
      <c r="AEF32" s="194"/>
      <c r="AEG32" s="194"/>
      <c r="AEH32" s="194"/>
      <c r="AEI32" s="194"/>
      <c r="AEJ32" s="194"/>
      <c r="AEK32" s="194"/>
      <c r="AEL32" s="194"/>
      <c r="AEM32" s="194"/>
      <c r="AEN32" s="194"/>
      <c r="AEO32" s="194"/>
      <c r="AEP32" s="194"/>
      <c r="AEQ32" s="194"/>
      <c r="AER32" s="194"/>
      <c r="AES32" s="194"/>
      <c r="AET32" s="194"/>
      <c r="AEU32" s="194"/>
      <c r="AEV32" s="194"/>
      <c r="AEW32" s="194"/>
      <c r="AEX32" s="194"/>
      <c r="AEY32" s="194"/>
      <c r="AEZ32" s="194"/>
      <c r="AFA32" s="194"/>
      <c r="AFB32" s="194"/>
      <c r="AFC32" s="194"/>
      <c r="AFD32" s="194"/>
      <c r="AFE32" s="194"/>
      <c r="AFF32" s="194"/>
      <c r="AFG32" s="194"/>
      <c r="AFH32" s="194"/>
      <c r="AFI32" s="194"/>
      <c r="AFJ32" s="194"/>
      <c r="AFK32" s="194"/>
      <c r="AFL32" s="194"/>
      <c r="AFM32" s="194"/>
      <c r="AFN32" s="194"/>
      <c r="AFO32" s="194"/>
      <c r="AFP32" s="194"/>
      <c r="AFQ32" s="194"/>
      <c r="AFR32" s="194"/>
      <c r="AFS32" s="194"/>
      <c r="AFT32" s="194"/>
      <c r="AFU32" s="194"/>
      <c r="AFV32" s="194"/>
      <c r="AFW32" s="194"/>
      <c r="AFX32" s="194"/>
      <c r="AFY32" s="194"/>
      <c r="AFZ32" s="194"/>
      <c r="AGA32" s="194"/>
      <c r="AGB32" s="194"/>
      <c r="AGC32" s="194"/>
      <c r="AGD32" s="194"/>
      <c r="AGE32" s="194"/>
      <c r="AGF32" s="194"/>
      <c r="AGG32" s="194"/>
      <c r="AGH32" s="194"/>
      <c r="AGI32" s="194"/>
      <c r="AGJ32" s="194"/>
      <c r="AGK32" s="194"/>
      <c r="AGL32" s="194"/>
      <c r="AGM32" s="194"/>
      <c r="AGN32" s="194"/>
      <c r="AGO32" s="194"/>
      <c r="AGP32" s="194"/>
      <c r="AGQ32" s="194"/>
      <c r="AGR32" s="194"/>
      <c r="AGS32" s="194"/>
      <c r="AGT32" s="194"/>
      <c r="AGU32" s="194"/>
      <c r="AGV32" s="194"/>
      <c r="AGW32" s="194"/>
      <c r="AGX32" s="194"/>
      <c r="AGY32" s="194"/>
      <c r="AGZ32" s="194"/>
      <c r="AHA32" s="194"/>
      <c r="AHB32" s="194"/>
      <c r="AHC32" s="194"/>
      <c r="AHD32" s="194"/>
      <c r="AHE32" s="194"/>
      <c r="AHF32" s="194"/>
      <c r="AHG32" s="194"/>
      <c r="AHH32" s="194"/>
      <c r="AHI32" s="194"/>
      <c r="AHJ32" s="194"/>
      <c r="AHK32" s="194"/>
      <c r="AHL32" s="194"/>
      <c r="AHM32" s="194"/>
      <c r="AHN32" s="194"/>
      <c r="AHO32" s="194"/>
      <c r="AHP32" s="194"/>
      <c r="AHQ32" s="194"/>
      <c r="AHR32" s="194"/>
      <c r="AHS32" s="194"/>
      <c r="AHT32" s="194"/>
      <c r="AHU32" s="194"/>
      <c r="AHV32" s="194"/>
      <c r="AHW32" s="194"/>
      <c r="AHX32" s="194"/>
      <c r="AHY32" s="194"/>
      <c r="AHZ32" s="194"/>
      <c r="AIA32" s="194"/>
      <c r="AIB32" s="194"/>
      <c r="AIC32" s="194"/>
      <c r="AID32" s="194"/>
      <c r="AIE32" s="194"/>
      <c r="AIF32" s="194"/>
      <c r="AIG32" s="194"/>
      <c r="AIH32" s="194"/>
      <c r="AII32" s="194"/>
      <c r="AIJ32" s="194"/>
      <c r="AIK32" s="194"/>
      <c r="AIL32" s="194"/>
      <c r="AIM32" s="194"/>
      <c r="AIN32" s="194"/>
      <c r="AIO32" s="194"/>
      <c r="AIP32" s="194"/>
      <c r="AIQ32" s="194"/>
      <c r="AIR32" s="194"/>
      <c r="AIS32" s="194"/>
      <c r="AIT32" s="194"/>
      <c r="AIU32" s="194"/>
      <c r="AIV32" s="194"/>
      <c r="AIW32" s="194"/>
      <c r="AIX32" s="194"/>
      <c r="AIY32" s="194"/>
      <c r="AIZ32" s="194"/>
      <c r="AJA32" s="194"/>
      <c r="AJB32" s="194"/>
      <c r="AJC32" s="194"/>
      <c r="AJD32" s="194"/>
      <c r="AJE32" s="194"/>
      <c r="AJF32" s="194"/>
      <c r="AJG32" s="194"/>
      <c r="AJH32" s="194"/>
      <c r="AJI32" s="194"/>
      <c r="AJJ32" s="194"/>
      <c r="AJK32" s="194"/>
      <c r="AJL32" s="194"/>
      <c r="AJM32" s="194"/>
      <c r="AJN32" s="194"/>
      <c r="AJO32" s="194"/>
      <c r="AJP32" s="194"/>
      <c r="AJQ32" s="194"/>
      <c r="AJR32" s="194"/>
      <c r="AJS32" s="194"/>
      <c r="AJT32" s="194"/>
      <c r="AJU32" s="194"/>
      <c r="AJV32" s="194"/>
      <c r="AJW32" s="194"/>
      <c r="AJX32" s="194"/>
      <c r="AJY32" s="194"/>
      <c r="AJZ32" s="194"/>
      <c r="AKA32" s="194"/>
      <c r="AKB32" s="194"/>
      <c r="AKC32" s="194"/>
      <c r="AKD32" s="194"/>
      <c r="AKE32" s="194"/>
      <c r="AKF32" s="194"/>
      <c r="AKG32" s="194"/>
      <c r="AKH32" s="194"/>
      <c r="AKI32" s="194"/>
      <c r="AKJ32" s="194"/>
      <c r="AKK32" s="194"/>
      <c r="AKL32" s="194"/>
      <c r="AKM32" s="194"/>
      <c r="AKN32" s="194"/>
      <c r="AKO32" s="194"/>
      <c r="AKP32" s="194"/>
      <c r="AKQ32" s="194"/>
      <c r="AKR32" s="194"/>
      <c r="AKS32" s="194"/>
      <c r="AKT32" s="194"/>
      <c r="AKU32" s="194"/>
      <c r="AKV32" s="194"/>
      <c r="AKW32" s="194"/>
      <c r="AKX32" s="194"/>
      <c r="AKY32" s="194"/>
      <c r="AKZ32" s="194"/>
      <c r="ALA32" s="194"/>
      <c r="ALB32" s="194"/>
      <c r="ALC32" s="194"/>
      <c r="ALD32" s="194"/>
      <c r="ALE32" s="194"/>
      <c r="ALF32" s="194"/>
      <c r="ALG32" s="194"/>
      <c r="ALH32" s="194"/>
      <c r="ALI32" s="194"/>
      <c r="ALJ32" s="194"/>
      <c r="ALK32" s="194"/>
      <c r="ALL32" s="194"/>
      <c r="ALM32" s="194"/>
      <c r="ALN32" s="194"/>
      <c r="ALO32" s="194"/>
      <c r="ALP32" s="194"/>
      <c r="ALQ32" s="194"/>
      <c r="ALR32" s="194"/>
      <c r="ALS32" s="194"/>
      <c r="ALT32" s="194"/>
      <c r="ALU32" s="194"/>
      <c r="ALV32" s="194"/>
      <c r="ALW32" s="194"/>
      <c r="ALX32" s="194"/>
      <c r="ALY32" s="194"/>
      <c r="ALZ32" s="194"/>
      <c r="AMA32" s="194"/>
      <c r="AMB32" s="194"/>
      <c r="AMC32" s="194"/>
      <c r="AMD32" s="194"/>
      <c r="AME32" s="194"/>
      <c r="AMF32" s="194"/>
      <c r="AMG32" s="194"/>
      <c r="AMH32" s="194"/>
      <c r="AMI32" s="194"/>
      <c r="AMJ32" s="194"/>
    </row>
    <row r="33" spans="1:1024" s="195" customFormat="1">
      <c r="A33" s="194"/>
      <c r="C33" s="231"/>
      <c r="D33" s="232"/>
      <c r="E33" s="232"/>
      <c r="F33" s="232"/>
      <c r="G33" s="232"/>
      <c r="H33" s="232"/>
      <c r="L33" s="197"/>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198"/>
      <c r="DQ33" s="198"/>
      <c r="DR33" s="198"/>
      <c r="DS33" s="198"/>
      <c r="DT33" s="198"/>
      <c r="DU33" s="198"/>
      <c r="DV33" s="198"/>
      <c r="DW33" s="198"/>
      <c r="DX33" s="198"/>
      <c r="DY33" s="198"/>
      <c r="DZ33" s="198"/>
      <c r="EA33" s="198"/>
      <c r="EB33" s="198"/>
      <c r="EC33" s="198"/>
      <c r="ED33" s="198"/>
      <c r="EE33" s="198"/>
      <c r="EF33" s="198"/>
      <c r="EG33" s="198"/>
      <c r="EH33" s="198"/>
      <c r="EI33" s="198"/>
      <c r="EJ33" s="198"/>
      <c r="EK33" s="198"/>
      <c r="EL33" s="198"/>
      <c r="EM33" s="198"/>
      <c r="EN33" s="198"/>
      <c r="EO33" s="198"/>
      <c r="EP33" s="198"/>
      <c r="EQ33" s="198"/>
      <c r="ER33" s="198"/>
      <c r="ES33" s="198"/>
      <c r="ET33" s="198"/>
      <c r="EU33" s="198"/>
      <c r="EV33" s="198"/>
      <c r="EW33" s="198"/>
      <c r="EX33" s="198"/>
      <c r="EY33" s="198"/>
      <c r="EZ33" s="198"/>
      <c r="FA33" s="198"/>
      <c r="FB33" s="198"/>
      <c r="FC33" s="198"/>
      <c r="FD33" s="198"/>
      <c r="FE33" s="198"/>
      <c r="FF33" s="198"/>
      <c r="FG33" s="198"/>
      <c r="FH33" s="198"/>
      <c r="FI33" s="198"/>
      <c r="FJ33" s="198"/>
      <c r="FK33" s="198"/>
      <c r="FL33" s="198"/>
      <c r="FM33" s="198"/>
      <c r="FN33" s="198"/>
      <c r="FO33" s="198"/>
      <c r="FP33" s="198"/>
      <c r="FQ33" s="198"/>
      <c r="FR33" s="198"/>
      <c r="FS33" s="198"/>
      <c r="FT33" s="198"/>
      <c r="FU33" s="198"/>
      <c r="FV33" s="198"/>
      <c r="FW33" s="198"/>
      <c r="FX33" s="198"/>
      <c r="FY33" s="198"/>
      <c r="FZ33" s="198"/>
      <c r="GA33" s="198"/>
      <c r="GB33" s="198"/>
      <c r="GC33" s="198"/>
      <c r="GD33" s="198"/>
      <c r="GE33" s="198"/>
      <c r="GF33" s="198"/>
      <c r="GG33" s="198"/>
      <c r="GH33" s="198"/>
      <c r="GI33" s="198"/>
      <c r="GJ33" s="198"/>
      <c r="GK33" s="198"/>
      <c r="GL33" s="198"/>
      <c r="GM33" s="198"/>
      <c r="GN33" s="198"/>
      <c r="GO33" s="198"/>
      <c r="GP33" s="198"/>
      <c r="GQ33" s="198"/>
      <c r="GR33" s="198"/>
      <c r="GS33" s="198"/>
      <c r="GT33" s="198"/>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c r="IH33" s="198"/>
      <c r="II33" s="198"/>
      <c r="IJ33" s="198"/>
      <c r="IK33" s="198"/>
      <c r="IL33" s="198"/>
      <c r="IM33" s="198"/>
      <c r="IN33" s="198"/>
      <c r="IO33" s="198"/>
      <c r="IP33" s="198"/>
      <c r="IQ33" s="198"/>
      <c r="IR33" s="198"/>
      <c r="IS33" s="198"/>
      <c r="IT33" s="198"/>
      <c r="IU33" s="198"/>
      <c r="IV33" s="198"/>
      <c r="IW33" s="198"/>
      <c r="IX33" s="198"/>
      <c r="IY33" s="194"/>
      <c r="IZ33" s="194"/>
      <c r="JA33" s="194"/>
      <c r="JB33" s="194"/>
      <c r="JC33" s="194"/>
      <c r="JD33" s="194"/>
      <c r="JE33" s="194"/>
      <c r="JF33" s="194"/>
      <c r="JG33" s="194"/>
      <c r="JH33" s="194"/>
      <c r="JI33" s="194"/>
      <c r="JJ33" s="194"/>
      <c r="JK33" s="194"/>
      <c r="JL33" s="194"/>
      <c r="JM33" s="194"/>
      <c r="JN33" s="194"/>
      <c r="JO33" s="194"/>
      <c r="JP33" s="194"/>
      <c r="JQ33" s="194"/>
      <c r="JR33" s="194"/>
      <c r="JS33" s="194"/>
      <c r="JT33" s="194"/>
      <c r="JU33" s="194"/>
      <c r="JV33" s="194"/>
      <c r="JW33" s="194"/>
      <c r="JX33" s="194"/>
      <c r="JY33" s="194"/>
      <c r="JZ33" s="194"/>
      <c r="KA33" s="194"/>
      <c r="KB33" s="194"/>
      <c r="KC33" s="194"/>
      <c r="KD33" s="194"/>
      <c r="KE33" s="194"/>
      <c r="KF33" s="194"/>
      <c r="KG33" s="194"/>
      <c r="KH33" s="194"/>
      <c r="KI33" s="194"/>
      <c r="KJ33" s="194"/>
      <c r="KK33" s="194"/>
      <c r="KL33" s="194"/>
      <c r="KM33" s="194"/>
      <c r="KN33" s="194"/>
      <c r="KO33" s="194"/>
      <c r="KP33" s="194"/>
      <c r="KQ33" s="194"/>
      <c r="KR33" s="194"/>
      <c r="KS33" s="194"/>
      <c r="KT33" s="194"/>
      <c r="KU33" s="194"/>
      <c r="KV33" s="194"/>
      <c r="KW33" s="194"/>
      <c r="KX33" s="194"/>
      <c r="KY33" s="194"/>
      <c r="KZ33" s="194"/>
      <c r="LA33" s="194"/>
      <c r="LB33" s="194"/>
      <c r="LC33" s="194"/>
      <c r="LD33" s="194"/>
      <c r="LE33" s="194"/>
      <c r="LF33" s="194"/>
      <c r="LG33" s="194"/>
      <c r="LH33" s="194"/>
      <c r="LI33" s="194"/>
      <c r="LJ33" s="194"/>
      <c r="LK33" s="194"/>
      <c r="LL33" s="194"/>
      <c r="LM33" s="194"/>
      <c r="LN33" s="194"/>
      <c r="LO33" s="194"/>
      <c r="LP33" s="194"/>
      <c r="LQ33" s="194"/>
      <c r="LR33" s="194"/>
      <c r="LS33" s="194"/>
      <c r="LT33" s="194"/>
      <c r="LU33" s="194"/>
      <c r="LV33" s="194"/>
      <c r="LW33" s="194"/>
      <c r="LX33" s="194"/>
      <c r="LY33" s="194"/>
      <c r="LZ33" s="194"/>
      <c r="MA33" s="194"/>
      <c r="MB33" s="194"/>
      <c r="MC33" s="194"/>
      <c r="MD33" s="194"/>
      <c r="ME33" s="194"/>
      <c r="MF33" s="194"/>
      <c r="MG33" s="194"/>
      <c r="MH33" s="194"/>
      <c r="MI33" s="194"/>
      <c r="MJ33" s="194"/>
      <c r="MK33" s="194"/>
      <c r="ML33" s="194"/>
      <c r="MM33" s="194"/>
      <c r="MN33" s="194"/>
      <c r="MO33" s="194"/>
      <c r="MP33" s="194"/>
      <c r="MQ33" s="194"/>
      <c r="MR33" s="194"/>
      <c r="MS33" s="194"/>
      <c r="MT33" s="194"/>
      <c r="MU33" s="194"/>
      <c r="MV33" s="194"/>
      <c r="MW33" s="194"/>
      <c r="MX33" s="194"/>
      <c r="MY33" s="194"/>
      <c r="MZ33" s="194"/>
      <c r="NA33" s="194"/>
      <c r="NB33" s="194"/>
      <c r="NC33" s="194"/>
      <c r="ND33" s="194"/>
      <c r="NE33" s="194"/>
      <c r="NF33" s="194"/>
      <c r="NG33" s="194"/>
      <c r="NH33" s="194"/>
      <c r="NI33" s="194"/>
      <c r="NJ33" s="194"/>
      <c r="NK33" s="194"/>
      <c r="NL33" s="194"/>
      <c r="NM33" s="194"/>
      <c r="NN33" s="194"/>
      <c r="NO33" s="194"/>
      <c r="NP33" s="194"/>
      <c r="NQ33" s="194"/>
      <c r="NR33" s="194"/>
      <c r="NS33" s="194"/>
      <c r="NT33" s="194"/>
      <c r="NU33" s="194"/>
      <c r="NV33" s="194"/>
      <c r="NW33" s="194"/>
      <c r="NX33" s="194"/>
      <c r="NY33" s="194"/>
      <c r="NZ33" s="194"/>
      <c r="OA33" s="194"/>
      <c r="OB33" s="194"/>
      <c r="OC33" s="194"/>
      <c r="OD33" s="194"/>
      <c r="OE33" s="194"/>
      <c r="OF33" s="194"/>
      <c r="OG33" s="194"/>
      <c r="OH33" s="194"/>
      <c r="OI33" s="194"/>
      <c r="OJ33" s="194"/>
      <c r="OK33" s="194"/>
      <c r="OL33" s="194"/>
      <c r="OM33" s="194"/>
      <c r="ON33" s="194"/>
      <c r="OO33" s="194"/>
      <c r="OP33" s="194"/>
      <c r="OQ33" s="194"/>
      <c r="OR33" s="194"/>
      <c r="OS33" s="194"/>
      <c r="OT33" s="194"/>
      <c r="OU33" s="194"/>
      <c r="OV33" s="194"/>
      <c r="OW33" s="194"/>
      <c r="OX33" s="194"/>
      <c r="OY33" s="194"/>
      <c r="OZ33" s="194"/>
      <c r="PA33" s="194"/>
      <c r="PB33" s="194"/>
      <c r="PC33" s="194"/>
      <c r="PD33" s="194"/>
      <c r="PE33" s="194"/>
      <c r="PF33" s="194"/>
      <c r="PG33" s="194"/>
      <c r="PH33" s="194"/>
      <c r="PI33" s="194"/>
      <c r="PJ33" s="194"/>
      <c r="PK33" s="194"/>
      <c r="PL33" s="194"/>
      <c r="PM33" s="194"/>
      <c r="PN33" s="194"/>
      <c r="PO33" s="194"/>
      <c r="PP33" s="194"/>
      <c r="PQ33" s="194"/>
      <c r="PR33" s="194"/>
      <c r="PS33" s="194"/>
      <c r="PT33" s="194"/>
      <c r="PU33" s="194"/>
      <c r="PV33" s="194"/>
      <c r="PW33" s="194"/>
      <c r="PX33" s="194"/>
      <c r="PY33" s="194"/>
      <c r="PZ33" s="194"/>
      <c r="QA33" s="194"/>
      <c r="QB33" s="194"/>
      <c r="QC33" s="194"/>
      <c r="QD33" s="194"/>
      <c r="QE33" s="194"/>
      <c r="QF33" s="194"/>
      <c r="QG33" s="194"/>
      <c r="QH33" s="194"/>
      <c r="QI33" s="194"/>
      <c r="QJ33" s="194"/>
      <c r="QK33" s="194"/>
      <c r="QL33" s="194"/>
      <c r="QM33" s="194"/>
      <c r="QN33" s="194"/>
      <c r="QO33" s="194"/>
      <c r="QP33" s="194"/>
      <c r="QQ33" s="194"/>
      <c r="QR33" s="194"/>
      <c r="QS33" s="194"/>
      <c r="QT33" s="194"/>
      <c r="QU33" s="194"/>
      <c r="QV33" s="194"/>
      <c r="QW33" s="194"/>
      <c r="QX33" s="194"/>
      <c r="QY33" s="194"/>
      <c r="QZ33" s="194"/>
      <c r="RA33" s="194"/>
      <c r="RB33" s="194"/>
      <c r="RC33" s="194"/>
      <c r="RD33" s="194"/>
      <c r="RE33" s="194"/>
      <c r="RF33" s="194"/>
      <c r="RG33" s="194"/>
      <c r="RH33" s="194"/>
      <c r="RI33" s="194"/>
      <c r="RJ33" s="194"/>
      <c r="RK33" s="194"/>
      <c r="RL33" s="194"/>
      <c r="RM33" s="194"/>
      <c r="RN33" s="194"/>
      <c r="RO33" s="194"/>
      <c r="RP33" s="194"/>
      <c r="RQ33" s="194"/>
      <c r="RR33" s="194"/>
      <c r="RS33" s="194"/>
      <c r="RT33" s="194"/>
      <c r="RU33" s="194"/>
      <c r="RV33" s="194"/>
      <c r="RW33" s="194"/>
      <c r="RX33" s="194"/>
      <c r="RY33" s="194"/>
      <c r="RZ33" s="194"/>
      <c r="SA33" s="194"/>
      <c r="SB33" s="194"/>
      <c r="SC33" s="194"/>
      <c r="SD33" s="194"/>
      <c r="SE33" s="194"/>
      <c r="SF33" s="194"/>
      <c r="SG33" s="194"/>
      <c r="SH33" s="194"/>
      <c r="SI33" s="194"/>
      <c r="SJ33" s="194"/>
      <c r="SK33" s="194"/>
      <c r="SL33" s="194"/>
      <c r="SM33" s="194"/>
      <c r="SN33" s="194"/>
      <c r="SO33" s="194"/>
      <c r="SP33" s="194"/>
      <c r="SQ33" s="194"/>
      <c r="SR33" s="194"/>
      <c r="SS33" s="194"/>
      <c r="ST33" s="194"/>
      <c r="SU33" s="194"/>
      <c r="SV33" s="194"/>
      <c r="SW33" s="194"/>
      <c r="SX33" s="194"/>
      <c r="SY33" s="194"/>
      <c r="SZ33" s="194"/>
      <c r="TA33" s="194"/>
      <c r="TB33" s="194"/>
      <c r="TC33" s="194"/>
      <c r="TD33" s="194"/>
      <c r="TE33" s="194"/>
      <c r="TF33" s="194"/>
      <c r="TG33" s="194"/>
      <c r="TH33" s="194"/>
      <c r="TI33" s="194"/>
      <c r="TJ33" s="194"/>
      <c r="TK33" s="194"/>
      <c r="TL33" s="194"/>
      <c r="TM33" s="194"/>
      <c r="TN33" s="194"/>
      <c r="TO33" s="194"/>
      <c r="TP33" s="194"/>
      <c r="TQ33" s="194"/>
      <c r="TR33" s="194"/>
      <c r="TS33" s="194"/>
      <c r="TT33" s="194"/>
      <c r="TU33" s="194"/>
      <c r="TV33" s="194"/>
      <c r="TW33" s="194"/>
      <c r="TX33" s="194"/>
      <c r="TY33" s="194"/>
      <c r="TZ33" s="194"/>
      <c r="UA33" s="194"/>
      <c r="UB33" s="194"/>
      <c r="UC33" s="194"/>
      <c r="UD33" s="194"/>
      <c r="UE33" s="194"/>
      <c r="UF33" s="194"/>
      <c r="UG33" s="194"/>
      <c r="UH33" s="194"/>
      <c r="UI33" s="194"/>
      <c r="UJ33" s="194"/>
      <c r="UK33" s="194"/>
      <c r="UL33" s="194"/>
      <c r="UM33" s="194"/>
      <c r="UN33" s="194"/>
      <c r="UO33" s="194"/>
      <c r="UP33" s="194"/>
      <c r="UQ33" s="194"/>
      <c r="UR33" s="194"/>
      <c r="US33" s="194"/>
      <c r="UT33" s="194"/>
      <c r="UU33" s="194"/>
      <c r="UV33" s="194"/>
      <c r="UW33" s="194"/>
      <c r="UX33" s="194"/>
      <c r="UY33" s="194"/>
      <c r="UZ33" s="194"/>
      <c r="VA33" s="194"/>
      <c r="VB33" s="194"/>
      <c r="VC33" s="194"/>
      <c r="VD33" s="194"/>
      <c r="VE33" s="194"/>
      <c r="VF33" s="194"/>
      <c r="VG33" s="194"/>
      <c r="VH33" s="194"/>
      <c r="VI33" s="194"/>
      <c r="VJ33" s="194"/>
      <c r="VK33" s="194"/>
      <c r="VL33" s="194"/>
      <c r="VM33" s="194"/>
      <c r="VN33" s="194"/>
      <c r="VO33" s="194"/>
      <c r="VP33" s="194"/>
      <c r="VQ33" s="194"/>
      <c r="VR33" s="194"/>
      <c r="VS33" s="194"/>
      <c r="VT33" s="194"/>
      <c r="VU33" s="194"/>
      <c r="VV33" s="194"/>
      <c r="VW33" s="194"/>
      <c r="VX33" s="194"/>
      <c r="VY33" s="194"/>
      <c r="VZ33" s="194"/>
      <c r="WA33" s="194"/>
      <c r="WB33" s="194"/>
      <c r="WC33" s="194"/>
      <c r="WD33" s="194"/>
      <c r="WE33" s="194"/>
      <c r="WF33" s="194"/>
      <c r="WG33" s="194"/>
      <c r="WH33" s="194"/>
      <c r="WI33" s="194"/>
      <c r="WJ33" s="194"/>
      <c r="WK33" s="194"/>
      <c r="WL33" s="194"/>
      <c r="WM33" s="194"/>
      <c r="WN33" s="194"/>
      <c r="WO33" s="194"/>
      <c r="WP33" s="194"/>
      <c r="WQ33" s="194"/>
      <c r="WR33" s="194"/>
      <c r="WS33" s="194"/>
      <c r="WT33" s="194"/>
      <c r="WU33" s="194"/>
      <c r="WV33" s="194"/>
      <c r="WW33" s="194"/>
      <c r="WX33" s="194"/>
      <c r="WY33" s="194"/>
      <c r="WZ33" s="194"/>
      <c r="XA33" s="194"/>
      <c r="XB33" s="194"/>
      <c r="XC33" s="194"/>
      <c r="XD33" s="194"/>
      <c r="XE33" s="194"/>
      <c r="XF33" s="194"/>
      <c r="XG33" s="194"/>
      <c r="XH33" s="194"/>
      <c r="XI33" s="194"/>
      <c r="XJ33" s="194"/>
      <c r="XK33" s="194"/>
      <c r="XL33" s="194"/>
      <c r="XM33" s="194"/>
      <c r="XN33" s="194"/>
      <c r="XO33" s="194"/>
      <c r="XP33" s="194"/>
      <c r="XQ33" s="194"/>
      <c r="XR33" s="194"/>
      <c r="XS33" s="194"/>
      <c r="XT33" s="194"/>
      <c r="XU33" s="194"/>
      <c r="XV33" s="194"/>
      <c r="XW33" s="194"/>
      <c r="XX33" s="194"/>
      <c r="XY33" s="194"/>
      <c r="XZ33" s="194"/>
      <c r="YA33" s="194"/>
      <c r="YB33" s="194"/>
      <c r="YC33" s="194"/>
      <c r="YD33" s="194"/>
      <c r="YE33" s="194"/>
      <c r="YF33" s="194"/>
      <c r="YG33" s="194"/>
      <c r="YH33" s="194"/>
      <c r="YI33" s="194"/>
      <c r="YJ33" s="194"/>
      <c r="YK33" s="194"/>
      <c r="YL33" s="194"/>
      <c r="YM33" s="194"/>
      <c r="YN33" s="194"/>
      <c r="YO33" s="194"/>
      <c r="YP33" s="194"/>
      <c r="YQ33" s="194"/>
      <c r="YR33" s="194"/>
      <c r="YS33" s="194"/>
      <c r="YT33" s="194"/>
      <c r="YU33" s="194"/>
      <c r="YV33" s="194"/>
      <c r="YW33" s="194"/>
      <c r="YX33" s="194"/>
      <c r="YY33" s="194"/>
      <c r="YZ33" s="194"/>
      <c r="ZA33" s="194"/>
      <c r="ZB33" s="194"/>
      <c r="ZC33" s="194"/>
      <c r="ZD33" s="194"/>
      <c r="ZE33" s="194"/>
      <c r="ZF33" s="194"/>
      <c r="ZG33" s="194"/>
      <c r="ZH33" s="194"/>
      <c r="ZI33" s="194"/>
      <c r="ZJ33" s="194"/>
      <c r="ZK33" s="194"/>
      <c r="ZL33" s="194"/>
      <c r="ZM33" s="194"/>
      <c r="ZN33" s="194"/>
      <c r="ZO33" s="194"/>
      <c r="ZP33" s="194"/>
      <c r="ZQ33" s="194"/>
      <c r="ZR33" s="194"/>
      <c r="ZS33" s="194"/>
      <c r="ZT33" s="194"/>
      <c r="ZU33" s="194"/>
      <c r="ZV33" s="194"/>
      <c r="ZW33" s="194"/>
      <c r="ZX33" s="194"/>
      <c r="ZY33" s="194"/>
      <c r="ZZ33" s="194"/>
      <c r="AAA33" s="194"/>
      <c r="AAB33" s="194"/>
      <c r="AAC33" s="194"/>
      <c r="AAD33" s="194"/>
      <c r="AAE33" s="194"/>
      <c r="AAF33" s="194"/>
      <c r="AAG33" s="194"/>
      <c r="AAH33" s="194"/>
      <c r="AAI33" s="194"/>
      <c r="AAJ33" s="194"/>
      <c r="AAK33" s="194"/>
      <c r="AAL33" s="194"/>
      <c r="AAM33" s="194"/>
      <c r="AAN33" s="194"/>
      <c r="AAO33" s="194"/>
      <c r="AAP33" s="194"/>
      <c r="AAQ33" s="194"/>
      <c r="AAR33" s="194"/>
      <c r="AAS33" s="194"/>
      <c r="AAT33" s="194"/>
      <c r="AAU33" s="194"/>
      <c r="AAV33" s="194"/>
      <c r="AAW33" s="194"/>
      <c r="AAX33" s="194"/>
      <c r="AAY33" s="194"/>
      <c r="AAZ33" s="194"/>
      <c r="ABA33" s="194"/>
      <c r="ABB33" s="194"/>
      <c r="ABC33" s="194"/>
      <c r="ABD33" s="194"/>
      <c r="ABE33" s="194"/>
      <c r="ABF33" s="194"/>
      <c r="ABG33" s="194"/>
      <c r="ABH33" s="194"/>
      <c r="ABI33" s="194"/>
      <c r="ABJ33" s="194"/>
      <c r="ABK33" s="194"/>
      <c r="ABL33" s="194"/>
      <c r="ABM33" s="194"/>
      <c r="ABN33" s="194"/>
      <c r="ABO33" s="194"/>
      <c r="ABP33" s="194"/>
      <c r="ABQ33" s="194"/>
      <c r="ABR33" s="194"/>
      <c r="ABS33" s="194"/>
      <c r="ABT33" s="194"/>
      <c r="ABU33" s="194"/>
      <c r="ABV33" s="194"/>
      <c r="ABW33" s="194"/>
      <c r="ABX33" s="194"/>
      <c r="ABY33" s="194"/>
      <c r="ABZ33" s="194"/>
      <c r="ACA33" s="194"/>
      <c r="ACB33" s="194"/>
      <c r="ACC33" s="194"/>
      <c r="ACD33" s="194"/>
      <c r="ACE33" s="194"/>
      <c r="ACF33" s="194"/>
      <c r="ACG33" s="194"/>
      <c r="ACH33" s="194"/>
      <c r="ACI33" s="194"/>
      <c r="ACJ33" s="194"/>
      <c r="ACK33" s="194"/>
      <c r="ACL33" s="194"/>
      <c r="ACM33" s="194"/>
      <c r="ACN33" s="194"/>
      <c r="ACO33" s="194"/>
      <c r="ACP33" s="194"/>
      <c r="ACQ33" s="194"/>
      <c r="ACR33" s="194"/>
      <c r="ACS33" s="194"/>
      <c r="ACT33" s="194"/>
      <c r="ACU33" s="194"/>
      <c r="ACV33" s="194"/>
      <c r="ACW33" s="194"/>
      <c r="ACX33" s="194"/>
      <c r="ACY33" s="194"/>
      <c r="ACZ33" s="194"/>
      <c r="ADA33" s="194"/>
      <c r="ADB33" s="194"/>
      <c r="ADC33" s="194"/>
      <c r="ADD33" s="194"/>
      <c r="ADE33" s="194"/>
      <c r="ADF33" s="194"/>
      <c r="ADG33" s="194"/>
      <c r="ADH33" s="194"/>
      <c r="ADI33" s="194"/>
      <c r="ADJ33" s="194"/>
      <c r="ADK33" s="194"/>
      <c r="ADL33" s="194"/>
      <c r="ADM33" s="194"/>
      <c r="ADN33" s="194"/>
      <c r="ADO33" s="194"/>
      <c r="ADP33" s="194"/>
      <c r="ADQ33" s="194"/>
      <c r="ADR33" s="194"/>
      <c r="ADS33" s="194"/>
      <c r="ADT33" s="194"/>
      <c r="ADU33" s="194"/>
      <c r="ADV33" s="194"/>
      <c r="ADW33" s="194"/>
      <c r="ADX33" s="194"/>
      <c r="ADY33" s="194"/>
      <c r="ADZ33" s="194"/>
      <c r="AEA33" s="194"/>
      <c r="AEB33" s="194"/>
      <c r="AEC33" s="194"/>
      <c r="AED33" s="194"/>
      <c r="AEE33" s="194"/>
      <c r="AEF33" s="194"/>
      <c r="AEG33" s="194"/>
      <c r="AEH33" s="194"/>
      <c r="AEI33" s="194"/>
      <c r="AEJ33" s="194"/>
      <c r="AEK33" s="194"/>
      <c r="AEL33" s="194"/>
      <c r="AEM33" s="194"/>
      <c r="AEN33" s="194"/>
      <c r="AEO33" s="194"/>
      <c r="AEP33" s="194"/>
      <c r="AEQ33" s="194"/>
      <c r="AER33" s="194"/>
      <c r="AES33" s="194"/>
      <c r="AET33" s="194"/>
      <c r="AEU33" s="194"/>
      <c r="AEV33" s="194"/>
      <c r="AEW33" s="194"/>
      <c r="AEX33" s="194"/>
      <c r="AEY33" s="194"/>
      <c r="AEZ33" s="194"/>
      <c r="AFA33" s="194"/>
      <c r="AFB33" s="194"/>
      <c r="AFC33" s="194"/>
      <c r="AFD33" s="194"/>
      <c r="AFE33" s="194"/>
      <c r="AFF33" s="194"/>
      <c r="AFG33" s="194"/>
      <c r="AFH33" s="194"/>
      <c r="AFI33" s="194"/>
      <c r="AFJ33" s="194"/>
      <c r="AFK33" s="194"/>
      <c r="AFL33" s="194"/>
      <c r="AFM33" s="194"/>
      <c r="AFN33" s="194"/>
      <c r="AFO33" s="194"/>
      <c r="AFP33" s="194"/>
      <c r="AFQ33" s="194"/>
      <c r="AFR33" s="194"/>
      <c r="AFS33" s="194"/>
      <c r="AFT33" s="194"/>
      <c r="AFU33" s="194"/>
      <c r="AFV33" s="194"/>
      <c r="AFW33" s="194"/>
      <c r="AFX33" s="194"/>
      <c r="AFY33" s="194"/>
      <c r="AFZ33" s="194"/>
      <c r="AGA33" s="194"/>
      <c r="AGB33" s="194"/>
      <c r="AGC33" s="194"/>
      <c r="AGD33" s="194"/>
      <c r="AGE33" s="194"/>
      <c r="AGF33" s="194"/>
      <c r="AGG33" s="194"/>
      <c r="AGH33" s="194"/>
      <c r="AGI33" s="194"/>
      <c r="AGJ33" s="194"/>
      <c r="AGK33" s="194"/>
      <c r="AGL33" s="194"/>
      <c r="AGM33" s="194"/>
      <c r="AGN33" s="194"/>
      <c r="AGO33" s="194"/>
      <c r="AGP33" s="194"/>
      <c r="AGQ33" s="194"/>
      <c r="AGR33" s="194"/>
      <c r="AGS33" s="194"/>
      <c r="AGT33" s="194"/>
      <c r="AGU33" s="194"/>
      <c r="AGV33" s="194"/>
      <c r="AGW33" s="194"/>
      <c r="AGX33" s="194"/>
      <c r="AGY33" s="194"/>
      <c r="AGZ33" s="194"/>
      <c r="AHA33" s="194"/>
      <c r="AHB33" s="194"/>
      <c r="AHC33" s="194"/>
      <c r="AHD33" s="194"/>
      <c r="AHE33" s="194"/>
      <c r="AHF33" s="194"/>
      <c r="AHG33" s="194"/>
      <c r="AHH33" s="194"/>
      <c r="AHI33" s="194"/>
      <c r="AHJ33" s="194"/>
      <c r="AHK33" s="194"/>
      <c r="AHL33" s="194"/>
      <c r="AHM33" s="194"/>
      <c r="AHN33" s="194"/>
      <c r="AHO33" s="194"/>
      <c r="AHP33" s="194"/>
      <c r="AHQ33" s="194"/>
      <c r="AHR33" s="194"/>
      <c r="AHS33" s="194"/>
      <c r="AHT33" s="194"/>
      <c r="AHU33" s="194"/>
      <c r="AHV33" s="194"/>
      <c r="AHW33" s="194"/>
      <c r="AHX33" s="194"/>
      <c r="AHY33" s="194"/>
      <c r="AHZ33" s="194"/>
      <c r="AIA33" s="194"/>
      <c r="AIB33" s="194"/>
      <c r="AIC33" s="194"/>
      <c r="AID33" s="194"/>
      <c r="AIE33" s="194"/>
      <c r="AIF33" s="194"/>
      <c r="AIG33" s="194"/>
      <c r="AIH33" s="194"/>
      <c r="AII33" s="194"/>
      <c r="AIJ33" s="194"/>
      <c r="AIK33" s="194"/>
      <c r="AIL33" s="194"/>
      <c r="AIM33" s="194"/>
      <c r="AIN33" s="194"/>
      <c r="AIO33" s="194"/>
      <c r="AIP33" s="194"/>
      <c r="AIQ33" s="194"/>
      <c r="AIR33" s="194"/>
      <c r="AIS33" s="194"/>
      <c r="AIT33" s="194"/>
      <c r="AIU33" s="194"/>
      <c r="AIV33" s="194"/>
      <c r="AIW33" s="194"/>
      <c r="AIX33" s="194"/>
      <c r="AIY33" s="194"/>
      <c r="AIZ33" s="194"/>
      <c r="AJA33" s="194"/>
      <c r="AJB33" s="194"/>
      <c r="AJC33" s="194"/>
      <c r="AJD33" s="194"/>
      <c r="AJE33" s="194"/>
      <c r="AJF33" s="194"/>
      <c r="AJG33" s="194"/>
      <c r="AJH33" s="194"/>
      <c r="AJI33" s="194"/>
      <c r="AJJ33" s="194"/>
      <c r="AJK33" s="194"/>
      <c r="AJL33" s="194"/>
      <c r="AJM33" s="194"/>
      <c r="AJN33" s="194"/>
      <c r="AJO33" s="194"/>
      <c r="AJP33" s="194"/>
      <c r="AJQ33" s="194"/>
      <c r="AJR33" s="194"/>
      <c r="AJS33" s="194"/>
      <c r="AJT33" s="194"/>
      <c r="AJU33" s="194"/>
      <c r="AJV33" s="194"/>
      <c r="AJW33" s="194"/>
      <c r="AJX33" s="194"/>
      <c r="AJY33" s="194"/>
      <c r="AJZ33" s="194"/>
      <c r="AKA33" s="194"/>
      <c r="AKB33" s="194"/>
      <c r="AKC33" s="194"/>
      <c r="AKD33" s="194"/>
      <c r="AKE33" s="194"/>
      <c r="AKF33" s="194"/>
      <c r="AKG33" s="194"/>
      <c r="AKH33" s="194"/>
      <c r="AKI33" s="194"/>
      <c r="AKJ33" s="194"/>
      <c r="AKK33" s="194"/>
      <c r="AKL33" s="194"/>
      <c r="AKM33" s="194"/>
      <c r="AKN33" s="194"/>
      <c r="AKO33" s="194"/>
      <c r="AKP33" s="194"/>
      <c r="AKQ33" s="194"/>
      <c r="AKR33" s="194"/>
      <c r="AKS33" s="194"/>
      <c r="AKT33" s="194"/>
      <c r="AKU33" s="194"/>
      <c r="AKV33" s="194"/>
      <c r="AKW33" s="194"/>
      <c r="AKX33" s="194"/>
      <c r="AKY33" s="194"/>
      <c r="AKZ33" s="194"/>
      <c r="ALA33" s="194"/>
      <c r="ALB33" s="194"/>
      <c r="ALC33" s="194"/>
      <c r="ALD33" s="194"/>
      <c r="ALE33" s="194"/>
      <c r="ALF33" s="194"/>
      <c r="ALG33" s="194"/>
      <c r="ALH33" s="194"/>
      <c r="ALI33" s="194"/>
      <c r="ALJ33" s="194"/>
      <c r="ALK33" s="194"/>
      <c r="ALL33" s="194"/>
      <c r="ALM33" s="194"/>
      <c r="ALN33" s="194"/>
      <c r="ALO33" s="194"/>
      <c r="ALP33" s="194"/>
      <c r="ALQ33" s="194"/>
      <c r="ALR33" s="194"/>
      <c r="ALS33" s="194"/>
      <c r="ALT33" s="194"/>
      <c r="ALU33" s="194"/>
      <c r="ALV33" s="194"/>
      <c r="ALW33" s="194"/>
      <c r="ALX33" s="194"/>
      <c r="ALY33" s="194"/>
      <c r="ALZ33" s="194"/>
      <c r="AMA33" s="194"/>
      <c r="AMB33" s="194"/>
      <c r="AMC33" s="194"/>
      <c r="AMD33" s="194"/>
      <c r="AME33" s="194"/>
      <c r="AMF33" s="194"/>
      <c r="AMG33" s="194"/>
      <c r="AMH33" s="194"/>
      <c r="AMI33" s="194"/>
      <c r="AMJ33" s="194"/>
    </row>
    <row r="34" spans="1:1024" s="195" customFormat="1">
      <c r="A34" s="194"/>
      <c r="C34" s="231"/>
      <c r="D34" s="232"/>
      <c r="E34" s="232"/>
      <c r="F34" s="232"/>
      <c r="G34" s="232"/>
      <c r="H34" s="232"/>
      <c r="L34" s="197"/>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c r="DK34" s="198"/>
      <c r="DL34" s="198"/>
      <c r="DM34" s="198"/>
      <c r="DN34" s="198"/>
      <c r="DO34" s="198"/>
      <c r="DP34" s="198"/>
      <c r="DQ34" s="198"/>
      <c r="DR34" s="198"/>
      <c r="DS34" s="198"/>
      <c r="DT34" s="198"/>
      <c r="DU34" s="198"/>
      <c r="DV34" s="198"/>
      <c r="DW34" s="198"/>
      <c r="DX34" s="198"/>
      <c r="DY34" s="198"/>
      <c r="DZ34" s="198"/>
      <c r="EA34" s="198"/>
      <c r="EB34" s="198"/>
      <c r="EC34" s="198"/>
      <c r="ED34" s="198"/>
      <c r="EE34" s="198"/>
      <c r="EF34" s="198"/>
      <c r="EG34" s="198"/>
      <c r="EH34" s="198"/>
      <c r="EI34" s="198"/>
      <c r="EJ34" s="198"/>
      <c r="EK34" s="198"/>
      <c r="EL34" s="198"/>
      <c r="EM34" s="198"/>
      <c r="EN34" s="198"/>
      <c r="EO34" s="198"/>
      <c r="EP34" s="198"/>
      <c r="EQ34" s="198"/>
      <c r="ER34" s="198"/>
      <c r="ES34" s="198"/>
      <c r="ET34" s="198"/>
      <c r="EU34" s="198"/>
      <c r="EV34" s="198"/>
      <c r="EW34" s="198"/>
      <c r="EX34" s="198"/>
      <c r="EY34" s="198"/>
      <c r="EZ34" s="198"/>
      <c r="FA34" s="198"/>
      <c r="FB34" s="198"/>
      <c r="FC34" s="198"/>
      <c r="FD34" s="198"/>
      <c r="FE34" s="198"/>
      <c r="FF34" s="198"/>
      <c r="FG34" s="198"/>
      <c r="FH34" s="198"/>
      <c r="FI34" s="198"/>
      <c r="FJ34" s="198"/>
      <c r="FK34" s="198"/>
      <c r="FL34" s="198"/>
      <c r="FM34" s="198"/>
      <c r="FN34" s="198"/>
      <c r="FO34" s="198"/>
      <c r="FP34" s="198"/>
      <c r="FQ34" s="198"/>
      <c r="FR34" s="198"/>
      <c r="FS34" s="198"/>
      <c r="FT34" s="198"/>
      <c r="FU34" s="198"/>
      <c r="FV34" s="198"/>
      <c r="FW34" s="198"/>
      <c r="FX34" s="198"/>
      <c r="FY34" s="198"/>
      <c r="FZ34" s="198"/>
      <c r="GA34" s="198"/>
      <c r="GB34" s="198"/>
      <c r="GC34" s="198"/>
      <c r="GD34" s="198"/>
      <c r="GE34" s="198"/>
      <c r="GF34" s="198"/>
      <c r="GG34" s="198"/>
      <c r="GH34" s="198"/>
      <c r="GI34" s="198"/>
      <c r="GJ34" s="198"/>
      <c r="GK34" s="198"/>
      <c r="GL34" s="198"/>
      <c r="GM34" s="198"/>
      <c r="GN34" s="198"/>
      <c r="GO34" s="198"/>
      <c r="GP34" s="198"/>
      <c r="GQ34" s="198"/>
      <c r="GR34" s="198"/>
      <c r="GS34" s="198"/>
      <c r="GT34" s="198"/>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c r="IH34" s="198"/>
      <c r="II34" s="198"/>
      <c r="IJ34" s="198"/>
      <c r="IK34" s="198"/>
      <c r="IL34" s="198"/>
      <c r="IM34" s="198"/>
      <c r="IN34" s="198"/>
      <c r="IO34" s="198"/>
      <c r="IP34" s="198"/>
      <c r="IQ34" s="198"/>
      <c r="IR34" s="198"/>
      <c r="IS34" s="198"/>
      <c r="IT34" s="198"/>
      <c r="IU34" s="198"/>
      <c r="IV34" s="198"/>
      <c r="IW34" s="198"/>
      <c r="IX34" s="198"/>
      <c r="IY34" s="194"/>
      <c r="IZ34" s="194"/>
      <c r="JA34" s="194"/>
      <c r="JB34" s="194"/>
      <c r="JC34" s="194"/>
      <c r="JD34" s="194"/>
      <c r="JE34" s="194"/>
      <c r="JF34" s="194"/>
      <c r="JG34" s="194"/>
      <c r="JH34" s="194"/>
      <c r="JI34" s="194"/>
      <c r="JJ34" s="194"/>
      <c r="JK34" s="194"/>
      <c r="JL34" s="194"/>
      <c r="JM34" s="194"/>
      <c r="JN34" s="194"/>
      <c r="JO34" s="194"/>
      <c r="JP34" s="194"/>
      <c r="JQ34" s="194"/>
      <c r="JR34" s="194"/>
      <c r="JS34" s="194"/>
      <c r="JT34" s="194"/>
      <c r="JU34" s="194"/>
      <c r="JV34" s="194"/>
      <c r="JW34" s="194"/>
      <c r="JX34" s="194"/>
      <c r="JY34" s="194"/>
      <c r="JZ34" s="194"/>
      <c r="KA34" s="194"/>
      <c r="KB34" s="194"/>
      <c r="KC34" s="194"/>
      <c r="KD34" s="194"/>
      <c r="KE34" s="194"/>
      <c r="KF34" s="194"/>
      <c r="KG34" s="194"/>
      <c r="KH34" s="194"/>
      <c r="KI34" s="194"/>
      <c r="KJ34" s="194"/>
      <c r="KK34" s="194"/>
      <c r="KL34" s="194"/>
      <c r="KM34" s="194"/>
      <c r="KN34" s="194"/>
      <c r="KO34" s="194"/>
      <c r="KP34" s="194"/>
      <c r="KQ34" s="194"/>
      <c r="KR34" s="194"/>
      <c r="KS34" s="194"/>
      <c r="KT34" s="194"/>
      <c r="KU34" s="194"/>
      <c r="KV34" s="194"/>
      <c r="KW34" s="194"/>
      <c r="KX34" s="194"/>
      <c r="KY34" s="194"/>
      <c r="KZ34" s="194"/>
      <c r="LA34" s="194"/>
      <c r="LB34" s="194"/>
      <c r="LC34" s="194"/>
      <c r="LD34" s="194"/>
      <c r="LE34" s="194"/>
      <c r="LF34" s="194"/>
      <c r="LG34" s="194"/>
      <c r="LH34" s="194"/>
      <c r="LI34" s="194"/>
      <c r="LJ34" s="194"/>
      <c r="LK34" s="194"/>
      <c r="LL34" s="194"/>
      <c r="LM34" s="194"/>
      <c r="LN34" s="194"/>
      <c r="LO34" s="194"/>
      <c r="LP34" s="194"/>
      <c r="LQ34" s="194"/>
      <c r="LR34" s="194"/>
      <c r="LS34" s="194"/>
      <c r="LT34" s="194"/>
      <c r="LU34" s="194"/>
      <c r="LV34" s="194"/>
      <c r="LW34" s="194"/>
      <c r="LX34" s="194"/>
      <c r="LY34" s="194"/>
      <c r="LZ34" s="194"/>
      <c r="MA34" s="194"/>
      <c r="MB34" s="194"/>
      <c r="MC34" s="194"/>
      <c r="MD34" s="194"/>
      <c r="ME34" s="194"/>
      <c r="MF34" s="194"/>
      <c r="MG34" s="194"/>
      <c r="MH34" s="194"/>
      <c r="MI34" s="194"/>
      <c r="MJ34" s="194"/>
      <c r="MK34" s="194"/>
      <c r="ML34" s="194"/>
      <c r="MM34" s="194"/>
      <c r="MN34" s="194"/>
      <c r="MO34" s="194"/>
      <c r="MP34" s="194"/>
      <c r="MQ34" s="194"/>
      <c r="MR34" s="194"/>
      <c r="MS34" s="194"/>
      <c r="MT34" s="194"/>
      <c r="MU34" s="194"/>
      <c r="MV34" s="194"/>
      <c r="MW34" s="194"/>
      <c r="MX34" s="194"/>
      <c r="MY34" s="194"/>
      <c r="MZ34" s="194"/>
      <c r="NA34" s="194"/>
      <c r="NB34" s="194"/>
      <c r="NC34" s="194"/>
      <c r="ND34" s="194"/>
      <c r="NE34" s="194"/>
      <c r="NF34" s="194"/>
      <c r="NG34" s="194"/>
      <c r="NH34" s="194"/>
      <c r="NI34" s="194"/>
      <c r="NJ34" s="194"/>
      <c r="NK34" s="194"/>
      <c r="NL34" s="194"/>
      <c r="NM34" s="194"/>
      <c r="NN34" s="194"/>
      <c r="NO34" s="194"/>
      <c r="NP34" s="194"/>
      <c r="NQ34" s="194"/>
      <c r="NR34" s="194"/>
      <c r="NS34" s="194"/>
      <c r="NT34" s="194"/>
      <c r="NU34" s="194"/>
      <c r="NV34" s="194"/>
      <c r="NW34" s="194"/>
      <c r="NX34" s="194"/>
      <c r="NY34" s="194"/>
      <c r="NZ34" s="194"/>
      <c r="OA34" s="194"/>
      <c r="OB34" s="194"/>
      <c r="OC34" s="194"/>
      <c r="OD34" s="194"/>
      <c r="OE34" s="194"/>
      <c r="OF34" s="194"/>
      <c r="OG34" s="194"/>
      <c r="OH34" s="194"/>
      <c r="OI34" s="194"/>
      <c r="OJ34" s="194"/>
      <c r="OK34" s="194"/>
      <c r="OL34" s="194"/>
      <c r="OM34" s="194"/>
      <c r="ON34" s="194"/>
      <c r="OO34" s="194"/>
      <c r="OP34" s="194"/>
      <c r="OQ34" s="194"/>
      <c r="OR34" s="194"/>
      <c r="OS34" s="194"/>
      <c r="OT34" s="194"/>
      <c r="OU34" s="194"/>
      <c r="OV34" s="194"/>
      <c r="OW34" s="194"/>
      <c r="OX34" s="194"/>
      <c r="OY34" s="194"/>
      <c r="OZ34" s="194"/>
      <c r="PA34" s="194"/>
      <c r="PB34" s="194"/>
      <c r="PC34" s="194"/>
      <c r="PD34" s="194"/>
      <c r="PE34" s="194"/>
      <c r="PF34" s="194"/>
      <c r="PG34" s="194"/>
      <c r="PH34" s="194"/>
      <c r="PI34" s="194"/>
      <c r="PJ34" s="194"/>
      <c r="PK34" s="194"/>
      <c r="PL34" s="194"/>
      <c r="PM34" s="194"/>
      <c r="PN34" s="194"/>
      <c r="PO34" s="194"/>
      <c r="PP34" s="194"/>
      <c r="PQ34" s="194"/>
      <c r="PR34" s="194"/>
      <c r="PS34" s="194"/>
      <c r="PT34" s="194"/>
      <c r="PU34" s="194"/>
      <c r="PV34" s="194"/>
      <c r="PW34" s="194"/>
      <c r="PX34" s="194"/>
      <c r="PY34" s="194"/>
      <c r="PZ34" s="194"/>
      <c r="QA34" s="194"/>
      <c r="QB34" s="194"/>
      <c r="QC34" s="194"/>
      <c r="QD34" s="194"/>
      <c r="QE34" s="194"/>
      <c r="QF34" s="194"/>
      <c r="QG34" s="194"/>
      <c r="QH34" s="194"/>
      <c r="QI34" s="194"/>
      <c r="QJ34" s="194"/>
      <c r="QK34" s="194"/>
      <c r="QL34" s="194"/>
      <c r="QM34" s="194"/>
      <c r="QN34" s="194"/>
      <c r="QO34" s="194"/>
      <c r="QP34" s="194"/>
      <c r="QQ34" s="194"/>
      <c r="QR34" s="194"/>
      <c r="QS34" s="194"/>
      <c r="QT34" s="194"/>
      <c r="QU34" s="194"/>
      <c r="QV34" s="194"/>
      <c r="QW34" s="194"/>
      <c r="QX34" s="194"/>
      <c r="QY34" s="194"/>
      <c r="QZ34" s="194"/>
      <c r="RA34" s="194"/>
      <c r="RB34" s="194"/>
      <c r="RC34" s="194"/>
      <c r="RD34" s="194"/>
      <c r="RE34" s="194"/>
      <c r="RF34" s="194"/>
      <c r="RG34" s="194"/>
      <c r="RH34" s="194"/>
      <c r="RI34" s="194"/>
      <c r="RJ34" s="194"/>
      <c r="RK34" s="194"/>
      <c r="RL34" s="194"/>
      <c r="RM34" s="194"/>
      <c r="RN34" s="194"/>
      <c r="RO34" s="194"/>
      <c r="RP34" s="194"/>
      <c r="RQ34" s="194"/>
      <c r="RR34" s="194"/>
      <c r="RS34" s="194"/>
      <c r="RT34" s="194"/>
      <c r="RU34" s="194"/>
      <c r="RV34" s="194"/>
      <c r="RW34" s="194"/>
      <c r="RX34" s="194"/>
      <c r="RY34" s="194"/>
      <c r="RZ34" s="194"/>
      <c r="SA34" s="194"/>
      <c r="SB34" s="194"/>
      <c r="SC34" s="194"/>
      <c r="SD34" s="194"/>
      <c r="SE34" s="194"/>
      <c r="SF34" s="194"/>
      <c r="SG34" s="194"/>
      <c r="SH34" s="194"/>
      <c r="SI34" s="194"/>
      <c r="SJ34" s="194"/>
      <c r="SK34" s="194"/>
      <c r="SL34" s="194"/>
      <c r="SM34" s="194"/>
      <c r="SN34" s="194"/>
      <c r="SO34" s="194"/>
      <c r="SP34" s="194"/>
      <c r="SQ34" s="194"/>
      <c r="SR34" s="194"/>
      <c r="SS34" s="194"/>
      <c r="ST34" s="194"/>
      <c r="SU34" s="194"/>
      <c r="SV34" s="194"/>
      <c r="SW34" s="194"/>
      <c r="SX34" s="194"/>
      <c r="SY34" s="194"/>
      <c r="SZ34" s="194"/>
      <c r="TA34" s="194"/>
      <c r="TB34" s="194"/>
      <c r="TC34" s="194"/>
      <c r="TD34" s="194"/>
      <c r="TE34" s="194"/>
      <c r="TF34" s="194"/>
      <c r="TG34" s="194"/>
      <c r="TH34" s="194"/>
      <c r="TI34" s="194"/>
      <c r="TJ34" s="194"/>
      <c r="TK34" s="194"/>
      <c r="TL34" s="194"/>
      <c r="TM34" s="194"/>
      <c r="TN34" s="194"/>
      <c r="TO34" s="194"/>
      <c r="TP34" s="194"/>
      <c r="TQ34" s="194"/>
      <c r="TR34" s="194"/>
      <c r="TS34" s="194"/>
      <c r="TT34" s="194"/>
      <c r="TU34" s="194"/>
      <c r="TV34" s="194"/>
      <c r="TW34" s="194"/>
      <c r="TX34" s="194"/>
      <c r="TY34" s="194"/>
      <c r="TZ34" s="194"/>
      <c r="UA34" s="194"/>
      <c r="UB34" s="194"/>
      <c r="UC34" s="194"/>
      <c r="UD34" s="194"/>
      <c r="UE34" s="194"/>
      <c r="UF34" s="194"/>
      <c r="UG34" s="194"/>
      <c r="UH34" s="194"/>
      <c r="UI34" s="194"/>
      <c r="UJ34" s="194"/>
      <c r="UK34" s="194"/>
      <c r="UL34" s="194"/>
      <c r="UM34" s="194"/>
      <c r="UN34" s="194"/>
      <c r="UO34" s="194"/>
      <c r="UP34" s="194"/>
      <c r="UQ34" s="194"/>
      <c r="UR34" s="194"/>
      <c r="US34" s="194"/>
      <c r="UT34" s="194"/>
      <c r="UU34" s="194"/>
      <c r="UV34" s="194"/>
      <c r="UW34" s="194"/>
      <c r="UX34" s="194"/>
      <c r="UY34" s="194"/>
      <c r="UZ34" s="194"/>
      <c r="VA34" s="194"/>
      <c r="VB34" s="194"/>
      <c r="VC34" s="194"/>
      <c r="VD34" s="194"/>
      <c r="VE34" s="194"/>
      <c r="VF34" s="194"/>
      <c r="VG34" s="194"/>
      <c r="VH34" s="194"/>
      <c r="VI34" s="194"/>
      <c r="VJ34" s="194"/>
      <c r="VK34" s="194"/>
      <c r="VL34" s="194"/>
      <c r="VM34" s="194"/>
      <c r="VN34" s="194"/>
      <c r="VO34" s="194"/>
      <c r="VP34" s="194"/>
      <c r="VQ34" s="194"/>
      <c r="VR34" s="194"/>
      <c r="VS34" s="194"/>
      <c r="VT34" s="194"/>
      <c r="VU34" s="194"/>
      <c r="VV34" s="194"/>
      <c r="VW34" s="194"/>
      <c r="VX34" s="194"/>
      <c r="VY34" s="194"/>
      <c r="VZ34" s="194"/>
      <c r="WA34" s="194"/>
      <c r="WB34" s="194"/>
      <c r="WC34" s="194"/>
      <c r="WD34" s="194"/>
      <c r="WE34" s="194"/>
      <c r="WF34" s="194"/>
      <c r="WG34" s="194"/>
      <c r="WH34" s="194"/>
      <c r="WI34" s="194"/>
      <c r="WJ34" s="194"/>
      <c r="WK34" s="194"/>
      <c r="WL34" s="194"/>
      <c r="WM34" s="194"/>
      <c r="WN34" s="194"/>
      <c r="WO34" s="194"/>
      <c r="WP34" s="194"/>
      <c r="WQ34" s="194"/>
      <c r="WR34" s="194"/>
      <c r="WS34" s="194"/>
      <c r="WT34" s="194"/>
      <c r="WU34" s="194"/>
      <c r="WV34" s="194"/>
      <c r="WW34" s="194"/>
      <c r="WX34" s="194"/>
      <c r="WY34" s="194"/>
      <c r="WZ34" s="194"/>
      <c r="XA34" s="194"/>
      <c r="XB34" s="194"/>
      <c r="XC34" s="194"/>
      <c r="XD34" s="194"/>
      <c r="XE34" s="194"/>
      <c r="XF34" s="194"/>
      <c r="XG34" s="194"/>
      <c r="XH34" s="194"/>
      <c r="XI34" s="194"/>
      <c r="XJ34" s="194"/>
      <c r="XK34" s="194"/>
      <c r="XL34" s="194"/>
      <c r="XM34" s="194"/>
      <c r="XN34" s="194"/>
      <c r="XO34" s="194"/>
      <c r="XP34" s="194"/>
      <c r="XQ34" s="194"/>
      <c r="XR34" s="194"/>
      <c r="XS34" s="194"/>
      <c r="XT34" s="194"/>
      <c r="XU34" s="194"/>
      <c r="XV34" s="194"/>
      <c r="XW34" s="194"/>
      <c r="XX34" s="194"/>
      <c r="XY34" s="194"/>
      <c r="XZ34" s="194"/>
      <c r="YA34" s="194"/>
      <c r="YB34" s="194"/>
      <c r="YC34" s="194"/>
      <c r="YD34" s="194"/>
      <c r="YE34" s="194"/>
      <c r="YF34" s="194"/>
      <c r="YG34" s="194"/>
      <c r="YH34" s="194"/>
      <c r="YI34" s="194"/>
      <c r="YJ34" s="194"/>
      <c r="YK34" s="194"/>
      <c r="YL34" s="194"/>
      <c r="YM34" s="194"/>
      <c r="YN34" s="194"/>
      <c r="YO34" s="194"/>
      <c r="YP34" s="194"/>
      <c r="YQ34" s="194"/>
      <c r="YR34" s="194"/>
      <c r="YS34" s="194"/>
      <c r="YT34" s="194"/>
      <c r="YU34" s="194"/>
      <c r="YV34" s="194"/>
      <c r="YW34" s="194"/>
      <c r="YX34" s="194"/>
      <c r="YY34" s="194"/>
      <c r="YZ34" s="194"/>
      <c r="ZA34" s="194"/>
      <c r="ZB34" s="194"/>
      <c r="ZC34" s="194"/>
      <c r="ZD34" s="194"/>
      <c r="ZE34" s="194"/>
      <c r="ZF34" s="194"/>
      <c r="ZG34" s="194"/>
      <c r="ZH34" s="194"/>
      <c r="ZI34" s="194"/>
      <c r="ZJ34" s="194"/>
      <c r="ZK34" s="194"/>
      <c r="ZL34" s="194"/>
      <c r="ZM34" s="194"/>
      <c r="ZN34" s="194"/>
      <c r="ZO34" s="194"/>
      <c r="ZP34" s="194"/>
      <c r="ZQ34" s="194"/>
      <c r="ZR34" s="194"/>
      <c r="ZS34" s="194"/>
      <c r="ZT34" s="194"/>
      <c r="ZU34" s="194"/>
      <c r="ZV34" s="194"/>
      <c r="ZW34" s="194"/>
      <c r="ZX34" s="194"/>
      <c r="ZY34" s="194"/>
      <c r="ZZ34" s="194"/>
      <c r="AAA34" s="194"/>
      <c r="AAB34" s="194"/>
      <c r="AAC34" s="194"/>
      <c r="AAD34" s="194"/>
      <c r="AAE34" s="194"/>
      <c r="AAF34" s="194"/>
      <c r="AAG34" s="194"/>
      <c r="AAH34" s="194"/>
      <c r="AAI34" s="194"/>
      <c r="AAJ34" s="194"/>
      <c r="AAK34" s="194"/>
      <c r="AAL34" s="194"/>
      <c r="AAM34" s="194"/>
      <c r="AAN34" s="194"/>
      <c r="AAO34" s="194"/>
      <c r="AAP34" s="194"/>
      <c r="AAQ34" s="194"/>
      <c r="AAR34" s="194"/>
      <c r="AAS34" s="194"/>
      <c r="AAT34" s="194"/>
      <c r="AAU34" s="194"/>
      <c r="AAV34" s="194"/>
      <c r="AAW34" s="194"/>
      <c r="AAX34" s="194"/>
      <c r="AAY34" s="194"/>
      <c r="AAZ34" s="194"/>
      <c r="ABA34" s="194"/>
      <c r="ABB34" s="194"/>
      <c r="ABC34" s="194"/>
      <c r="ABD34" s="194"/>
      <c r="ABE34" s="194"/>
      <c r="ABF34" s="194"/>
      <c r="ABG34" s="194"/>
      <c r="ABH34" s="194"/>
      <c r="ABI34" s="194"/>
      <c r="ABJ34" s="194"/>
      <c r="ABK34" s="194"/>
      <c r="ABL34" s="194"/>
      <c r="ABM34" s="194"/>
      <c r="ABN34" s="194"/>
      <c r="ABO34" s="194"/>
      <c r="ABP34" s="194"/>
      <c r="ABQ34" s="194"/>
      <c r="ABR34" s="194"/>
      <c r="ABS34" s="194"/>
      <c r="ABT34" s="194"/>
      <c r="ABU34" s="194"/>
      <c r="ABV34" s="194"/>
      <c r="ABW34" s="194"/>
      <c r="ABX34" s="194"/>
      <c r="ABY34" s="194"/>
      <c r="ABZ34" s="194"/>
      <c r="ACA34" s="194"/>
      <c r="ACB34" s="194"/>
      <c r="ACC34" s="194"/>
      <c r="ACD34" s="194"/>
      <c r="ACE34" s="194"/>
      <c r="ACF34" s="194"/>
      <c r="ACG34" s="194"/>
      <c r="ACH34" s="194"/>
      <c r="ACI34" s="194"/>
      <c r="ACJ34" s="194"/>
      <c r="ACK34" s="194"/>
      <c r="ACL34" s="194"/>
      <c r="ACM34" s="194"/>
      <c r="ACN34" s="194"/>
      <c r="ACO34" s="194"/>
      <c r="ACP34" s="194"/>
      <c r="ACQ34" s="194"/>
      <c r="ACR34" s="194"/>
      <c r="ACS34" s="194"/>
      <c r="ACT34" s="194"/>
      <c r="ACU34" s="194"/>
      <c r="ACV34" s="194"/>
      <c r="ACW34" s="194"/>
      <c r="ACX34" s="194"/>
      <c r="ACY34" s="194"/>
      <c r="ACZ34" s="194"/>
      <c r="ADA34" s="194"/>
      <c r="ADB34" s="194"/>
      <c r="ADC34" s="194"/>
      <c r="ADD34" s="194"/>
      <c r="ADE34" s="194"/>
      <c r="ADF34" s="194"/>
      <c r="ADG34" s="194"/>
      <c r="ADH34" s="194"/>
      <c r="ADI34" s="194"/>
      <c r="ADJ34" s="194"/>
      <c r="ADK34" s="194"/>
      <c r="ADL34" s="194"/>
      <c r="ADM34" s="194"/>
      <c r="ADN34" s="194"/>
      <c r="ADO34" s="194"/>
      <c r="ADP34" s="194"/>
      <c r="ADQ34" s="194"/>
      <c r="ADR34" s="194"/>
      <c r="ADS34" s="194"/>
      <c r="ADT34" s="194"/>
      <c r="ADU34" s="194"/>
      <c r="ADV34" s="194"/>
      <c r="ADW34" s="194"/>
      <c r="ADX34" s="194"/>
      <c r="ADY34" s="194"/>
      <c r="ADZ34" s="194"/>
      <c r="AEA34" s="194"/>
      <c r="AEB34" s="194"/>
      <c r="AEC34" s="194"/>
      <c r="AED34" s="194"/>
      <c r="AEE34" s="194"/>
      <c r="AEF34" s="194"/>
      <c r="AEG34" s="194"/>
      <c r="AEH34" s="194"/>
      <c r="AEI34" s="194"/>
      <c r="AEJ34" s="194"/>
      <c r="AEK34" s="194"/>
      <c r="AEL34" s="194"/>
      <c r="AEM34" s="194"/>
      <c r="AEN34" s="194"/>
      <c r="AEO34" s="194"/>
      <c r="AEP34" s="194"/>
      <c r="AEQ34" s="194"/>
      <c r="AER34" s="194"/>
      <c r="AES34" s="194"/>
      <c r="AET34" s="194"/>
      <c r="AEU34" s="194"/>
      <c r="AEV34" s="194"/>
      <c r="AEW34" s="194"/>
      <c r="AEX34" s="194"/>
      <c r="AEY34" s="194"/>
      <c r="AEZ34" s="194"/>
      <c r="AFA34" s="194"/>
      <c r="AFB34" s="194"/>
      <c r="AFC34" s="194"/>
      <c r="AFD34" s="194"/>
      <c r="AFE34" s="194"/>
      <c r="AFF34" s="194"/>
      <c r="AFG34" s="194"/>
      <c r="AFH34" s="194"/>
      <c r="AFI34" s="194"/>
      <c r="AFJ34" s="194"/>
      <c r="AFK34" s="194"/>
      <c r="AFL34" s="194"/>
      <c r="AFM34" s="194"/>
      <c r="AFN34" s="194"/>
      <c r="AFO34" s="194"/>
      <c r="AFP34" s="194"/>
      <c r="AFQ34" s="194"/>
      <c r="AFR34" s="194"/>
      <c r="AFS34" s="194"/>
      <c r="AFT34" s="194"/>
      <c r="AFU34" s="194"/>
      <c r="AFV34" s="194"/>
      <c r="AFW34" s="194"/>
      <c r="AFX34" s="194"/>
      <c r="AFY34" s="194"/>
      <c r="AFZ34" s="194"/>
      <c r="AGA34" s="194"/>
      <c r="AGB34" s="194"/>
      <c r="AGC34" s="194"/>
      <c r="AGD34" s="194"/>
      <c r="AGE34" s="194"/>
      <c r="AGF34" s="194"/>
      <c r="AGG34" s="194"/>
      <c r="AGH34" s="194"/>
      <c r="AGI34" s="194"/>
      <c r="AGJ34" s="194"/>
      <c r="AGK34" s="194"/>
      <c r="AGL34" s="194"/>
      <c r="AGM34" s="194"/>
      <c r="AGN34" s="194"/>
      <c r="AGO34" s="194"/>
      <c r="AGP34" s="194"/>
      <c r="AGQ34" s="194"/>
      <c r="AGR34" s="194"/>
      <c r="AGS34" s="194"/>
      <c r="AGT34" s="194"/>
      <c r="AGU34" s="194"/>
      <c r="AGV34" s="194"/>
      <c r="AGW34" s="194"/>
      <c r="AGX34" s="194"/>
      <c r="AGY34" s="194"/>
      <c r="AGZ34" s="194"/>
      <c r="AHA34" s="194"/>
      <c r="AHB34" s="194"/>
      <c r="AHC34" s="194"/>
      <c r="AHD34" s="194"/>
      <c r="AHE34" s="194"/>
      <c r="AHF34" s="194"/>
      <c r="AHG34" s="194"/>
      <c r="AHH34" s="194"/>
      <c r="AHI34" s="194"/>
      <c r="AHJ34" s="194"/>
      <c r="AHK34" s="194"/>
      <c r="AHL34" s="194"/>
      <c r="AHM34" s="194"/>
      <c r="AHN34" s="194"/>
      <c r="AHO34" s="194"/>
      <c r="AHP34" s="194"/>
      <c r="AHQ34" s="194"/>
      <c r="AHR34" s="194"/>
      <c r="AHS34" s="194"/>
      <c r="AHT34" s="194"/>
      <c r="AHU34" s="194"/>
      <c r="AHV34" s="194"/>
      <c r="AHW34" s="194"/>
      <c r="AHX34" s="194"/>
      <c r="AHY34" s="194"/>
      <c r="AHZ34" s="194"/>
      <c r="AIA34" s="194"/>
      <c r="AIB34" s="194"/>
      <c r="AIC34" s="194"/>
      <c r="AID34" s="194"/>
      <c r="AIE34" s="194"/>
      <c r="AIF34" s="194"/>
      <c r="AIG34" s="194"/>
      <c r="AIH34" s="194"/>
      <c r="AII34" s="194"/>
      <c r="AIJ34" s="194"/>
      <c r="AIK34" s="194"/>
      <c r="AIL34" s="194"/>
      <c r="AIM34" s="194"/>
      <c r="AIN34" s="194"/>
      <c r="AIO34" s="194"/>
      <c r="AIP34" s="194"/>
      <c r="AIQ34" s="194"/>
      <c r="AIR34" s="194"/>
      <c r="AIS34" s="194"/>
      <c r="AIT34" s="194"/>
      <c r="AIU34" s="194"/>
      <c r="AIV34" s="194"/>
      <c r="AIW34" s="194"/>
      <c r="AIX34" s="194"/>
      <c r="AIY34" s="194"/>
      <c r="AIZ34" s="194"/>
      <c r="AJA34" s="194"/>
      <c r="AJB34" s="194"/>
      <c r="AJC34" s="194"/>
      <c r="AJD34" s="194"/>
      <c r="AJE34" s="194"/>
      <c r="AJF34" s="194"/>
      <c r="AJG34" s="194"/>
      <c r="AJH34" s="194"/>
      <c r="AJI34" s="194"/>
      <c r="AJJ34" s="194"/>
      <c r="AJK34" s="194"/>
      <c r="AJL34" s="194"/>
      <c r="AJM34" s="194"/>
      <c r="AJN34" s="194"/>
      <c r="AJO34" s="194"/>
      <c r="AJP34" s="194"/>
      <c r="AJQ34" s="194"/>
      <c r="AJR34" s="194"/>
      <c r="AJS34" s="194"/>
      <c r="AJT34" s="194"/>
      <c r="AJU34" s="194"/>
      <c r="AJV34" s="194"/>
      <c r="AJW34" s="194"/>
      <c r="AJX34" s="194"/>
      <c r="AJY34" s="194"/>
      <c r="AJZ34" s="194"/>
      <c r="AKA34" s="194"/>
      <c r="AKB34" s="194"/>
      <c r="AKC34" s="194"/>
      <c r="AKD34" s="194"/>
      <c r="AKE34" s="194"/>
      <c r="AKF34" s="194"/>
      <c r="AKG34" s="194"/>
      <c r="AKH34" s="194"/>
      <c r="AKI34" s="194"/>
      <c r="AKJ34" s="194"/>
      <c r="AKK34" s="194"/>
      <c r="AKL34" s="194"/>
      <c r="AKM34" s="194"/>
      <c r="AKN34" s="194"/>
      <c r="AKO34" s="194"/>
      <c r="AKP34" s="194"/>
      <c r="AKQ34" s="194"/>
      <c r="AKR34" s="194"/>
      <c r="AKS34" s="194"/>
      <c r="AKT34" s="194"/>
      <c r="AKU34" s="194"/>
      <c r="AKV34" s="194"/>
      <c r="AKW34" s="194"/>
      <c r="AKX34" s="194"/>
      <c r="AKY34" s="194"/>
      <c r="AKZ34" s="194"/>
      <c r="ALA34" s="194"/>
      <c r="ALB34" s="194"/>
      <c r="ALC34" s="194"/>
      <c r="ALD34" s="194"/>
      <c r="ALE34" s="194"/>
      <c r="ALF34" s="194"/>
      <c r="ALG34" s="194"/>
      <c r="ALH34" s="194"/>
      <c r="ALI34" s="194"/>
      <c r="ALJ34" s="194"/>
      <c r="ALK34" s="194"/>
      <c r="ALL34" s="194"/>
      <c r="ALM34" s="194"/>
      <c r="ALN34" s="194"/>
      <c r="ALO34" s="194"/>
      <c r="ALP34" s="194"/>
      <c r="ALQ34" s="194"/>
      <c r="ALR34" s="194"/>
      <c r="ALS34" s="194"/>
      <c r="ALT34" s="194"/>
      <c r="ALU34" s="194"/>
      <c r="ALV34" s="194"/>
      <c r="ALW34" s="194"/>
      <c r="ALX34" s="194"/>
      <c r="ALY34" s="194"/>
      <c r="ALZ34" s="194"/>
      <c r="AMA34" s="194"/>
      <c r="AMB34" s="194"/>
      <c r="AMC34" s="194"/>
      <c r="AMD34" s="194"/>
      <c r="AME34" s="194"/>
      <c r="AMF34" s="194"/>
      <c r="AMG34" s="194"/>
      <c r="AMH34" s="194"/>
      <c r="AMI34" s="194"/>
      <c r="AMJ34" s="194"/>
    </row>
    <row r="35" spans="1:1024">
      <c r="C35" s="231"/>
      <c r="D35" s="232"/>
      <c r="E35" s="232"/>
      <c r="F35" s="232"/>
      <c r="G35" s="232"/>
      <c r="H35" s="232"/>
    </row>
    <row r="36" spans="1:1024">
      <c r="C36" s="224"/>
      <c r="D36" s="229"/>
      <c r="E36" s="229"/>
      <c r="F36" s="229"/>
      <c r="G36" s="229"/>
      <c r="H36" s="229"/>
    </row>
    <row r="37" spans="1:1024">
      <c r="C37" s="224"/>
      <c r="D37" s="229"/>
      <c r="E37" s="229"/>
      <c r="F37" s="229"/>
      <c r="G37" s="229"/>
      <c r="H37" s="229"/>
    </row>
    <row r="38" spans="1:1024">
      <c r="D38" s="233" t="s">
        <v>367</v>
      </c>
      <c r="E38" s="234"/>
      <c r="F38" s="234"/>
    </row>
    <row r="43" spans="1:1024">
      <c r="D43" s="235" t="s">
        <v>406</v>
      </c>
      <c r="E43" s="235"/>
      <c r="F43" s="235"/>
    </row>
    <row r="44" spans="1:1024">
      <c r="D44" s="236" t="s">
        <v>397</v>
      </c>
      <c r="E44" s="236"/>
      <c r="F44" s="236"/>
    </row>
  </sheetData>
  <mergeCells count="32">
    <mergeCell ref="G12:H12"/>
    <mergeCell ref="E11:F11"/>
    <mergeCell ref="E12:F12"/>
    <mergeCell ref="B6:H6"/>
    <mergeCell ref="B7:H7"/>
    <mergeCell ref="B9:H9"/>
    <mergeCell ref="B10:H10"/>
    <mergeCell ref="G11:H11"/>
    <mergeCell ref="D23:H23"/>
    <mergeCell ref="B13:F13"/>
    <mergeCell ref="G13:H13"/>
    <mergeCell ref="B14:F14"/>
    <mergeCell ref="G14:H14"/>
    <mergeCell ref="C16:H16"/>
    <mergeCell ref="D17:H17"/>
    <mergeCell ref="D18:H18"/>
    <mergeCell ref="D19:H19"/>
    <mergeCell ref="D20:H20"/>
    <mergeCell ref="D21:H21"/>
    <mergeCell ref="D22:H22"/>
    <mergeCell ref="D44:F44"/>
    <mergeCell ref="C25:H25"/>
    <mergeCell ref="D26:H26"/>
    <mergeCell ref="D27:H27"/>
    <mergeCell ref="D28:H28"/>
    <mergeCell ref="D29:H29"/>
    <mergeCell ref="D30:H30"/>
    <mergeCell ref="D31:H31"/>
    <mergeCell ref="C32:C35"/>
    <mergeCell ref="D32:H35"/>
    <mergeCell ref="D38:F38"/>
    <mergeCell ref="D43:F43"/>
  </mergeCells>
  <printOptions horizontalCentered="1"/>
  <pageMargins left="0.39370078740157505" right="0.39370078740157505" top="0.59015748031496107" bottom="0.98385826771653595" header="0.39370078740157505" footer="0.78740157480314998"/>
  <pageSetup paperSize="9" scale="78"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55"/>
  <sheetViews>
    <sheetView tabSelected="1" view="pageBreakPreview" topLeftCell="A82" zoomScale="110" zoomScaleNormal="85" zoomScaleSheetLayoutView="110" workbookViewId="0">
      <selection activeCell="B90" sqref="B90:H90"/>
    </sheetView>
  </sheetViews>
  <sheetFormatPr defaultColWidth="9" defaultRowHeight="15"/>
  <cols>
    <col min="1" max="1" width="2" style="69" customWidth="1"/>
    <col min="2" max="2" width="12.7109375" style="69" customWidth="1"/>
    <col min="3" max="3" width="18.140625" style="69" customWidth="1"/>
    <col min="4" max="4" width="17.28515625" style="69" customWidth="1"/>
    <col min="5" max="5" width="13.85546875" style="69" customWidth="1"/>
    <col min="6" max="10" width="12.7109375" style="69" customWidth="1"/>
    <col min="11" max="11" width="1.42578125" style="69" customWidth="1"/>
    <col min="12" max="12" width="9" style="70"/>
    <col min="13" max="16384" width="9" style="69"/>
  </cols>
  <sheetData>
    <row r="1" spans="1:12">
      <c r="A1" s="71"/>
      <c r="B1" s="72"/>
      <c r="C1" s="71"/>
      <c r="D1" s="71"/>
      <c r="E1" s="71"/>
      <c r="F1" s="71"/>
      <c r="G1" s="71"/>
      <c r="H1" s="71"/>
      <c r="I1" s="71"/>
      <c r="J1" s="71"/>
    </row>
    <row r="2" spans="1:12" ht="15.75">
      <c r="A2" s="71"/>
      <c r="B2" s="313" t="s">
        <v>0</v>
      </c>
      <c r="C2" s="314"/>
      <c r="D2" s="314"/>
      <c r="E2" s="314"/>
      <c r="F2" s="314"/>
      <c r="G2" s="314"/>
      <c r="H2" s="314"/>
      <c r="I2" s="314"/>
      <c r="J2" s="315"/>
    </row>
    <row r="3" spans="1:12">
      <c r="A3" s="71"/>
      <c r="B3" s="73"/>
      <c r="C3" s="73"/>
      <c r="D3" s="73"/>
      <c r="E3" s="73"/>
      <c r="F3" s="73"/>
      <c r="G3" s="73"/>
      <c r="H3" s="73"/>
      <c r="I3" s="73"/>
      <c r="J3" s="73"/>
    </row>
    <row r="4" spans="1:12">
      <c r="A4" s="71"/>
      <c r="B4" s="72"/>
      <c r="C4" s="74" t="s">
        <v>1</v>
      </c>
      <c r="D4" s="74" t="s">
        <v>2</v>
      </c>
      <c r="E4" s="74"/>
      <c r="F4" s="75" t="s">
        <v>3</v>
      </c>
      <c r="G4" s="171" t="s">
        <v>337</v>
      </c>
      <c r="H4" s="171"/>
      <c r="I4" s="171"/>
      <c r="J4" s="171"/>
    </row>
    <row r="5" spans="1:12">
      <c r="A5" s="71"/>
      <c r="B5" s="72"/>
      <c r="C5" s="74" t="s">
        <v>4</v>
      </c>
      <c r="D5" s="76" t="s">
        <v>339</v>
      </c>
      <c r="E5" s="76"/>
      <c r="F5" s="75" t="s">
        <v>5</v>
      </c>
      <c r="G5" s="171" t="s">
        <v>338</v>
      </c>
      <c r="H5" s="171"/>
      <c r="I5" s="171"/>
      <c r="J5" s="171"/>
    </row>
    <row r="6" spans="1:12">
      <c r="A6" s="71"/>
      <c r="B6" s="72"/>
      <c r="C6" s="72"/>
      <c r="D6" s="72"/>
      <c r="E6" s="72"/>
      <c r="F6" s="72"/>
      <c r="G6" s="72"/>
      <c r="H6" s="72"/>
      <c r="I6" s="72"/>
      <c r="J6" s="72"/>
    </row>
    <row r="7" spans="1:12">
      <c r="A7" s="71"/>
      <c r="B7" s="316" t="s">
        <v>6</v>
      </c>
      <c r="C7" s="316"/>
      <c r="D7" s="316"/>
      <c r="E7" s="316"/>
      <c r="F7" s="316"/>
      <c r="G7" s="316"/>
      <c r="H7" s="316"/>
      <c r="I7" s="316"/>
      <c r="J7" s="316"/>
      <c r="L7" s="109" t="s">
        <v>7</v>
      </c>
    </row>
    <row r="8" spans="1:12">
      <c r="A8" s="71"/>
      <c r="B8" s="72"/>
      <c r="C8" s="72"/>
      <c r="D8" s="72"/>
      <c r="E8" s="72"/>
      <c r="F8" s="72"/>
      <c r="G8" s="72"/>
      <c r="H8" s="72"/>
      <c r="I8" s="72"/>
      <c r="J8" s="72"/>
    </row>
    <row r="9" spans="1:12">
      <c r="A9" s="71"/>
      <c r="B9" s="77" t="s">
        <v>8</v>
      </c>
      <c r="C9" s="78" t="s">
        <v>9</v>
      </c>
      <c r="D9" s="79"/>
      <c r="E9" s="79"/>
      <c r="F9" s="79"/>
      <c r="G9" s="80"/>
      <c r="H9" s="317">
        <v>45574</v>
      </c>
      <c r="I9" s="318"/>
      <c r="J9" s="319"/>
      <c r="L9" s="71" t="s">
        <v>10</v>
      </c>
    </row>
    <row r="10" spans="1:12">
      <c r="A10" s="71"/>
      <c r="B10" s="77" t="s">
        <v>11</v>
      </c>
      <c r="C10" s="78" t="s">
        <v>12</v>
      </c>
      <c r="D10" s="79"/>
      <c r="E10" s="79"/>
      <c r="F10" s="79"/>
      <c r="G10" s="80"/>
      <c r="H10" s="320" t="s">
        <v>13</v>
      </c>
      <c r="I10" s="321"/>
      <c r="J10" s="322"/>
    </row>
    <row r="11" spans="1:12">
      <c r="A11" s="71"/>
      <c r="B11" s="81" t="s">
        <v>14</v>
      </c>
      <c r="C11" s="78" t="s">
        <v>15</v>
      </c>
      <c r="D11" s="79"/>
      <c r="E11" s="79"/>
      <c r="F11" s="79"/>
      <c r="G11" s="79"/>
      <c r="H11" s="323" t="s">
        <v>16</v>
      </c>
      <c r="I11" s="324"/>
      <c r="J11" s="325"/>
    </row>
    <row r="12" spans="1:12">
      <c r="A12" s="71"/>
      <c r="B12" s="77" t="s">
        <v>17</v>
      </c>
      <c r="C12" s="82" t="s">
        <v>18</v>
      </c>
      <c r="D12" s="83"/>
      <c r="E12" s="83"/>
      <c r="F12" s="83"/>
      <c r="G12" s="83"/>
      <c r="H12" s="310">
        <v>12</v>
      </c>
      <c r="I12" s="311"/>
      <c r="J12" s="312"/>
    </row>
    <row r="13" spans="1:12">
      <c r="A13" s="71"/>
      <c r="B13" s="72"/>
      <c r="C13" s="72"/>
      <c r="D13" s="72"/>
      <c r="E13" s="72"/>
      <c r="F13" s="72"/>
      <c r="G13" s="72"/>
      <c r="H13" s="72"/>
      <c r="I13" s="72"/>
      <c r="J13" s="72"/>
    </row>
    <row r="14" spans="1:12">
      <c r="A14" s="71"/>
      <c r="B14" s="305" t="s">
        <v>19</v>
      </c>
      <c r="C14" s="305"/>
      <c r="D14" s="305"/>
      <c r="E14" s="305"/>
      <c r="F14" s="305"/>
      <c r="G14" s="305"/>
      <c r="H14" s="305"/>
      <c r="I14" s="305"/>
      <c r="J14" s="305"/>
    </row>
    <row r="15" spans="1:12">
      <c r="A15" s="71"/>
      <c r="B15" s="260" t="s">
        <v>20</v>
      </c>
      <c r="C15" s="261"/>
      <c r="D15" s="261"/>
      <c r="E15" s="261"/>
      <c r="F15" s="261"/>
      <c r="G15" s="261"/>
      <c r="H15" s="261"/>
      <c r="I15" s="261"/>
      <c r="J15" s="262"/>
    </row>
    <row r="16" spans="1:12">
      <c r="A16" s="71"/>
      <c r="B16" s="77">
        <v>1</v>
      </c>
      <c r="C16" s="78" t="s">
        <v>21</v>
      </c>
      <c r="D16" s="79"/>
      <c r="E16" s="79"/>
      <c r="F16" s="79"/>
      <c r="G16" s="79"/>
      <c r="H16" s="80"/>
      <c r="I16" s="310" t="s">
        <v>22</v>
      </c>
      <c r="J16" s="312"/>
    </row>
    <row r="17" spans="1:23">
      <c r="A17" s="71"/>
      <c r="B17" s="77">
        <v>2</v>
      </c>
      <c r="C17" s="82" t="s">
        <v>23</v>
      </c>
      <c r="D17" s="311" t="s">
        <v>24</v>
      </c>
      <c r="E17" s="311"/>
      <c r="F17" s="311"/>
      <c r="G17" s="311"/>
      <c r="H17" s="311"/>
      <c r="I17" s="311"/>
      <c r="J17" s="312"/>
    </row>
    <row r="18" spans="1:23">
      <c r="A18" s="71"/>
      <c r="B18" s="72"/>
      <c r="C18" s="72"/>
      <c r="D18" s="72"/>
      <c r="E18" s="72"/>
      <c r="F18" s="72"/>
      <c r="G18" s="72"/>
      <c r="H18" s="72"/>
      <c r="I18" s="72"/>
      <c r="J18" s="72"/>
    </row>
    <row r="19" spans="1:23">
      <c r="A19" s="71"/>
      <c r="B19" s="305" t="s">
        <v>25</v>
      </c>
      <c r="C19" s="305"/>
      <c r="D19" s="305"/>
      <c r="E19" s="305"/>
      <c r="F19" s="305"/>
      <c r="G19" s="305"/>
      <c r="H19" s="305"/>
      <c r="I19" s="305"/>
      <c r="J19" s="305"/>
    </row>
    <row r="20" spans="1:23">
      <c r="A20" s="71"/>
      <c r="B20" s="253" t="s">
        <v>26</v>
      </c>
      <c r="C20" s="254"/>
      <c r="D20" s="254"/>
      <c r="E20" s="254"/>
      <c r="F20" s="254"/>
      <c r="G20" s="254"/>
      <c r="H20" s="254"/>
      <c r="I20" s="254"/>
      <c r="J20" s="255"/>
    </row>
    <row r="21" spans="1:23">
      <c r="A21" s="71"/>
      <c r="B21" s="84">
        <v>1</v>
      </c>
      <c r="C21" s="85" t="s">
        <v>27</v>
      </c>
      <c r="D21" s="86"/>
      <c r="E21" s="86"/>
      <c r="F21" s="86"/>
      <c r="G21" s="86"/>
      <c r="H21" s="87"/>
      <c r="I21" s="306" t="s">
        <v>28</v>
      </c>
      <c r="J21" s="307"/>
    </row>
    <row r="22" spans="1:23">
      <c r="A22" s="71"/>
      <c r="B22" s="84">
        <v>2</v>
      </c>
      <c r="C22" s="85" t="s">
        <v>29</v>
      </c>
      <c r="D22" s="86"/>
      <c r="E22" s="86"/>
      <c r="F22" s="86"/>
      <c r="G22" s="86"/>
      <c r="H22" s="87"/>
      <c r="I22" s="306" t="s">
        <v>30</v>
      </c>
      <c r="J22" s="307"/>
    </row>
    <row r="23" spans="1:23">
      <c r="A23" s="71"/>
      <c r="B23" s="84">
        <v>3</v>
      </c>
      <c r="C23" s="85" t="s">
        <v>31</v>
      </c>
      <c r="D23" s="86"/>
      <c r="E23" s="86"/>
      <c r="F23" s="86"/>
      <c r="G23" s="86"/>
      <c r="H23" s="87"/>
      <c r="I23" s="308">
        <v>1412.4</v>
      </c>
      <c r="J23" s="309"/>
    </row>
    <row r="24" spans="1:23">
      <c r="A24" s="71"/>
      <c r="B24" s="84">
        <v>4</v>
      </c>
      <c r="C24" s="85" t="s">
        <v>32</v>
      </c>
      <c r="D24" s="86"/>
      <c r="E24" s="86"/>
      <c r="F24" s="86"/>
      <c r="G24" s="86"/>
      <c r="H24" s="87"/>
      <c r="I24" s="299" t="s">
        <v>33</v>
      </c>
      <c r="J24" s="300"/>
      <c r="M24" s="110"/>
      <c r="N24" s="110"/>
      <c r="O24" s="110"/>
      <c r="P24" s="110"/>
      <c r="Q24" s="110"/>
      <c r="R24" s="110"/>
      <c r="S24" s="110"/>
      <c r="T24" s="110"/>
      <c r="U24" s="110"/>
      <c r="V24" s="110"/>
      <c r="W24" s="110"/>
    </row>
    <row r="25" spans="1:23">
      <c r="A25" s="71"/>
      <c r="B25" s="84">
        <v>5</v>
      </c>
      <c r="C25" s="85" t="s">
        <v>34</v>
      </c>
      <c r="D25" s="86"/>
      <c r="E25" s="86"/>
      <c r="F25" s="86"/>
      <c r="G25" s="86"/>
      <c r="H25" s="87"/>
      <c r="I25" s="301" t="s">
        <v>35</v>
      </c>
      <c r="J25" s="302"/>
    </row>
    <row r="26" spans="1:23">
      <c r="A26" s="71"/>
      <c r="B26" s="88"/>
      <c r="C26" s="88"/>
      <c r="D26" s="88"/>
      <c r="E26" s="88"/>
      <c r="F26" s="88"/>
      <c r="G26" s="88"/>
      <c r="H26" s="88"/>
      <c r="I26" s="88"/>
      <c r="J26" s="88"/>
    </row>
    <row r="27" spans="1:23">
      <c r="A27" s="71"/>
      <c r="B27" s="260" t="s">
        <v>36</v>
      </c>
      <c r="C27" s="261"/>
      <c r="D27" s="261"/>
      <c r="E27" s="261"/>
      <c r="F27" s="261"/>
      <c r="G27" s="261"/>
      <c r="H27" s="261"/>
      <c r="I27" s="261"/>
      <c r="J27" s="262"/>
    </row>
    <row r="28" spans="1:23">
      <c r="A28" s="71"/>
      <c r="B28" s="89">
        <v>1</v>
      </c>
      <c r="C28" s="90" t="s">
        <v>37</v>
      </c>
      <c r="D28" s="91"/>
      <c r="E28" s="91"/>
      <c r="F28" s="91"/>
      <c r="G28" s="91"/>
      <c r="H28" s="92"/>
      <c r="I28" s="303" t="s">
        <v>38</v>
      </c>
      <c r="J28" s="304"/>
    </row>
    <row r="29" spans="1:23">
      <c r="A29" s="71"/>
      <c r="B29" s="84" t="s">
        <v>8</v>
      </c>
      <c r="C29" s="78" t="s">
        <v>39</v>
      </c>
      <c r="D29" s="79"/>
      <c r="E29" s="79"/>
      <c r="F29" s="79"/>
      <c r="G29" s="79"/>
      <c r="H29" s="80"/>
      <c r="I29" s="258">
        <f>I23</f>
        <v>1412.4</v>
      </c>
      <c r="J29" s="259"/>
      <c r="K29" s="111"/>
      <c r="L29" s="112"/>
      <c r="M29" s="112"/>
      <c r="N29" s="112"/>
      <c r="O29" s="112"/>
      <c r="P29" s="112"/>
      <c r="Q29" s="112"/>
      <c r="R29" s="112"/>
      <c r="S29" s="112"/>
      <c r="T29" s="112"/>
      <c r="U29" s="112"/>
      <c r="V29" s="112"/>
      <c r="W29" s="112"/>
    </row>
    <row r="30" spans="1:23">
      <c r="A30" s="71"/>
      <c r="B30" s="93" t="s">
        <v>11</v>
      </c>
      <c r="C30" s="94" t="s">
        <v>40</v>
      </c>
      <c r="D30" s="94"/>
      <c r="E30" s="95" t="s">
        <v>41</v>
      </c>
      <c r="F30" s="94" t="s">
        <v>42</v>
      </c>
      <c r="G30" s="94" t="s">
        <v>43</v>
      </c>
      <c r="H30" s="96">
        <v>0.3</v>
      </c>
      <c r="I30" s="258" t="str">
        <f>IF(F30="SIM",(TRUNC((I29*H30),2)),"-")</f>
        <v>-</v>
      </c>
      <c r="J30" s="259"/>
      <c r="L30" s="71" t="s">
        <v>44</v>
      </c>
    </row>
    <row r="31" spans="1:23">
      <c r="A31" s="71"/>
      <c r="B31" s="93" t="s">
        <v>14</v>
      </c>
      <c r="C31" s="94" t="s">
        <v>45</v>
      </c>
      <c r="D31" s="94"/>
      <c r="E31" s="97" t="s">
        <v>41</v>
      </c>
      <c r="F31" s="94" t="s">
        <v>42</v>
      </c>
      <c r="G31" s="94" t="s">
        <v>43</v>
      </c>
      <c r="H31" s="96">
        <v>0.2</v>
      </c>
      <c r="I31" s="258" t="str">
        <f>IF(F31="SIM",(TRUNC((1412*H31),2)),"-")</f>
        <v>-</v>
      </c>
      <c r="J31" s="259"/>
      <c r="L31" s="71" t="s">
        <v>46</v>
      </c>
    </row>
    <row r="32" spans="1:23">
      <c r="A32" s="71"/>
      <c r="B32" s="253" t="s">
        <v>47</v>
      </c>
      <c r="C32" s="254"/>
      <c r="D32" s="254"/>
      <c r="E32" s="254"/>
      <c r="F32" s="254"/>
      <c r="G32" s="254"/>
      <c r="H32" s="255"/>
      <c r="I32" s="271">
        <f>TRUNC(SUM(I29:I31),2)</f>
        <v>1412.4</v>
      </c>
      <c r="J32" s="272"/>
      <c r="L32" s="71" t="s">
        <v>48</v>
      </c>
      <c r="M32" s="113"/>
      <c r="Q32" s="111"/>
    </row>
    <row r="33" spans="1:23">
      <c r="A33" s="71"/>
      <c r="B33" s="88"/>
      <c r="C33" s="88"/>
      <c r="D33" s="88"/>
      <c r="E33" s="88"/>
      <c r="F33" s="88"/>
      <c r="G33" s="88"/>
      <c r="H33" s="88"/>
      <c r="I33" s="88"/>
      <c r="J33" s="88"/>
      <c r="K33" s="110"/>
    </row>
    <row r="34" spans="1:23">
      <c r="A34" s="71"/>
      <c r="B34" s="260" t="s">
        <v>49</v>
      </c>
      <c r="C34" s="261"/>
      <c r="D34" s="261"/>
      <c r="E34" s="261"/>
      <c r="F34" s="261"/>
      <c r="G34" s="261"/>
      <c r="H34" s="261"/>
      <c r="I34" s="261"/>
      <c r="J34" s="262"/>
    </row>
    <row r="35" spans="1:23">
      <c r="A35" s="71"/>
      <c r="B35" s="253" t="s">
        <v>50</v>
      </c>
      <c r="C35" s="254"/>
      <c r="D35" s="254"/>
      <c r="E35" s="254"/>
      <c r="F35" s="254"/>
      <c r="G35" s="254"/>
      <c r="H35" s="254"/>
      <c r="I35" s="254"/>
      <c r="J35" s="255"/>
    </row>
    <row r="36" spans="1:23">
      <c r="A36" s="71"/>
      <c r="B36" s="89" t="s">
        <v>51</v>
      </c>
      <c r="C36" s="253" t="s">
        <v>52</v>
      </c>
      <c r="D36" s="254"/>
      <c r="E36" s="254"/>
      <c r="F36" s="254"/>
      <c r="G36" s="254"/>
      <c r="H36" s="255"/>
      <c r="I36" s="89" t="s">
        <v>53</v>
      </c>
      <c r="J36" s="114" t="s">
        <v>38</v>
      </c>
    </row>
    <row r="37" spans="1:23">
      <c r="A37" s="71"/>
      <c r="B37" s="84" t="s">
        <v>8</v>
      </c>
      <c r="C37" s="85" t="s">
        <v>54</v>
      </c>
      <c r="D37" s="86"/>
      <c r="E37" s="86"/>
      <c r="F37" s="86"/>
      <c r="G37" s="86"/>
      <c r="H37" s="87"/>
      <c r="I37" s="115">
        <f>1/12</f>
        <v>8.3333333333333329E-2</v>
      </c>
      <c r="J37" s="116">
        <f>TRUNC((I32*8.33%),2)</f>
        <v>117.65</v>
      </c>
      <c r="L37" s="112" t="s">
        <v>55</v>
      </c>
      <c r="M37" s="112"/>
      <c r="N37" s="112"/>
      <c r="O37" s="112"/>
      <c r="P37" s="112"/>
      <c r="Q37" s="112"/>
      <c r="R37" s="112"/>
      <c r="S37" s="112"/>
      <c r="T37" s="112"/>
      <c r="U37" s="112"/>
      <c r="V37" s="112"/>
      <c r="W37" s="112"/>
    </row>
    <row r="38" spans="1:23">
      <c r="A38" s="71"/>
      <c r="B38" s="84" t="s">
        <v>11</v>
      </c>
      <c r="C38" s="85" t="s">
        <v>56</v>
      </c>
      <c r="D38" s="86"/>
      <c r="E38" s="86"/>
      <c r="F38" s="86"/>
      <c r="G38" s="86"/>
      <c r="H38" s="87"/>
      <c r="I38" s="115">
        <v>0.1111</v>
      </c>
      <c r="J38" s="116">
        <f>TRUNC((I38*I32),2)</f>
        <v>156.91</v>
      </c>
      <c r="L38" s="112" t="s">
        <v>57</v>
      </c>
      <c r="M38" s="112"/>
      <c r="N38" s="112"/>
      <c r="O38" s="112"/>
      <c r="P38" s="112"/>
      <c r="Q38" s="112"/>
      <c r="R38" s="112"/>
      <c r="S38" s="112"/>
      <c r="T38" s="112"/>
      <c r="U38" s="112"/>
      <c r="V38" s="112"/>
      <c r="W38" s="112"/>
    </row>
    <row r="39" spans="1:23">
      <c r="A39" s="71"/>
      <c r="B39" s="253" t="s">
        <v>58</v>
      </c>
      <c r="C39" s="254"/>
      <c r="D39" s="254"/>
      <c r="E39" s="254"/>
      <c r="F39" s="254"/>
      <c r="G39" s="254"/>
      <c r="H39" s="255"/>
      <c r="I39" s="271">
        <f>TRUNC(SUM(J37:J38),2)</f>
        <v>274.56</v>
      </c>
      <c r="J39" s="272"/>
      <c r="L39" s="71" t="s">
        <v>59</v>
      </c>
    </row>
    <row r="40" spans="1:23" ht="56.1" customHeight="1">
      <c r="A40" s="71"/>
      <c r="B40" s="296" t="s">
        <v>60</v>
      </c>
      <c r="C40" s="297"/>
      <c r="D40" s="297"/>
      <c r="E40" s="297"/>
      <c r="F40" s="297"/>
      <c r="G40" s="297"/>
      <c r="H40" s="297"/>
      <c r="I40" s="297"/>
      <c r="J40" s="298"/>
      <c r="L40" s="117" t="s">
        <v>61</v>
      </c>
      <c r="M40" s="118"/>
      <c r="N40" s="118"/>
      <c r="O40" s="118"/>
      <c r="P40" s="118"/>
      <c r="Q40" s="118"/>
      <c r="R40" s="118"/>
    </row>
    <row r="41" spans="1:23">
      <c r="A41" s="71"/>
      <c r="B41" s="98"/>
      <c r="C41" s="98"/>
      <c r="D41" s="98"/>
      <c r="E41" s="98"/>
      <c r="F41" s="98"/>
      <c r="G41" s="98"/>
      <c r="H41" s="98"/>
      <c r="I41" s="98"/>
      <c r="J41" s="98"/>
    </row>
    <row r="42" spans="1:23">
      <c r="A42" s="71"/>
      <c r="B42" s="290" t="s">
        <v>62</v>
      </c>
      <c r="C42" s="291"/>
      <c r="D42" s="291"/>
      <c r="E42" s="291"/>
      <c r="F42" s="291"/>
      <c r="G42" s="291"/>
      <c r="H42" s="291"/>
      <c r="I42" s="291"/>
      <c r="J42" s="292"/>
    </row>
    <row r="43" spans="1:23">
      <c r="A43" s="71"/>
      <c r="B43" s="89" t="s">
        <v>63</v>
      </c>
      <c r="C43" s="253" t="s">
        <v>64</v>
      </c>
      <c r="D43" s="254"/>
      <c r="E43" s="254"/>
      <c r="F43" s="254"/>
      <c r="G43" s="254"/>
      <c r="H43" s="255"/>
      <c r="I43" s="89" t="s">
        <v>53</v>
      </c>
      <c r="J43" s="114" t="s">
        <v>38</v>
      </c>
    </row>
    <row r="44" spans="1:23">
      <c r="A44" s="71"/>
      <c r="B44" s="84" t="s">
        <v>8</v>
      </c>
      <c r="C44" s="85" t="s">
        <v>65</v>
      </c>
      <c r="D44" s="293" t="s">
        <v>66</v>
      </c>
      <c r="E44" s="293"/>
      <c r="F44" s="99" t="s">
        <v>42</v>
      </c>
      <c r="G44" s="86"/>
      <c r="H44" s="87"/>
      <c r="I44" s="119">
        <f>IF(F44="SIM",0,20%)</f>
        <v>0.2</v>
      </c>
      <c r="J44" s="120">
        <f>TRUNC((I32+I39)*I44,2)</f>
        <v>337.39</v>
      </c>
      <c r="K44" s="121"/>
      <c r="L44" s="71" t="s">
        <v>67</v>
      </c>
    </row>
    <row r="45" spans="1:23">
      <c r="A45" s="71"/>
      <c r="B45" s="84" t="s">
        <v>11</v>
      </c>
      <c r="C45" s="85" t="s">
        <v>68</v>
      </c>
      <c r="D45" s="86"/>
      <c r="E45" s="86"/>
      <c r="F45" s="86"/>
      <c r="G45" s="86"/>
      <c r="H45" s="87"/>
      <c r="I45" s="119"/>
      <c r="J45" s="120">
        <f>TRUNC((I32+I39)*I45,2)</f>
        <v>0</v>
      </c>
      <c r="K45" s="121"/>
      <c r="L45" s="71" t="s">
        <v>69</v>
      </c>
    </row>
    <row r="46" spans="1:23">
      <c r="A46" s="71"/>
      <c r="B46" s="84" t="s">
        <v>14</v>
      </c>
      <c r="C46" s="294" t="s">
        <v>70</v>
      </c>
      <c r="D46" s="295"/>
      <c r="E46" s="93" t="s">
        <v>71</v>
      </c>
      <c r="F46" s="102">
        <v>0</v>
      </c>
      <c r="G46" s="103" t="s">
        <v>72</v>
      </c>
      <c r="H46" s="104">
        <v>1</v>
      </c>
      <c r="I46" s="115">
        <f>F46*H46/100</f>
        <v>0</v>
      </c>
      <c r="J46" s="120">
        <f>TRUNC((I32+I39)*I46,2)</f>
        <v>0</v>
      </c>
      <c r="K46" s="121"/>
      <c r="L46" s="71" t="s">
        <v>73</v>
      </c>
    </row>
    <row r="47" spans="1:23">
      <c r="A47" s="71"/>
      <c r="B47" s="84" t="s">
        <v>17</v>
      </c>
      <c r="C47" s="85" t="s">
        <v>74</v>
      </c>
      <c r="D47" s="86"/>
      <c r="E47" s="86"/>
      <c r="F47" s="86"/>
      <c r="G47" s="86"/>
      <c r="H47" s="87"/>
      <c r="I47" s="119"/>
      <c r="J47" s="120">
        <f>TRUNC((I32+I39)*I47,2)</f>
        <v>0</v>
      </c>
      <c r="K47" s="121"/>
      <c r="L47" s="71" t="s">
        <v>75</v>
      </c>
    </row>
    <row r="48" spans="1:23">
      <c r="A48" s="71"/>
      <c r="B48" s="84" t="s">
        <v>76</v>
      </c>
      <c r="C48" s="85" t="s">
        <v>77</v>
      </c>
      <c r="D48" s="86"/>
      <c r="E48" s="86"/>
      <c r="F48" s="86"/>
      <c r="G48" s="86"/>
      <c r="H48" s="87"/>
      <c r="I48" s="122"/>
      <c r="J48" s="120">
        <f>TRUNC((I32+I39)*I48,2)</f>
        <v>0</v>
      </c>
      <c r="K48" s="121"/>
      <c r="L48" s="71" t="s">
        <v>78</v>
      </c>
    </row>
    <row r="49" spans="1:38">
      <c r="A49" s="71"/>
      <c r="B49" s="84" t="s">
        <v>79</v>
      </c>
      <c r="C49" s="85" t="s">
        <v>80</v>
      </c>
      <c r="D49" s="86"/>
      <c r="E49" s="86"/>
      <c r="F49" s="86"/>
      <c r="G49" s="86"/>
      <c r="H49" s="87"/>
      <c r="I49" s="119"/>
      <c r="J49" s="120">
        <f>TRUNC((I32+I39)*I49,2)</f>
        <v>0</v>
      </c>
      <c r="K49" s="121"/>
      <c r="L49" s="71" t="s">
        <v>81</v>
      </c>
    </row>
    <row r="50" spans="1:38">
      <c r="A50" s="71"/>
      <c r="B50" s="84" t="s">
        <v>82</v>
      </c>
      <c r="C50" s="85" t="s">
        <v>83</v>
      </c>
      <c r="D50" s="86"/>
      <c r="E50" s="86"/>
      <c r="F50" s="86"/>
      <c r="G50" s="86"/>
      <c r="H50" s="87"/>
      <c r="I50" s="119"/>
      <c r="J50" s="120">
        <f>TRUNC((I32+I39)*I50,2)</f>
        <v>0</v>
      </c>
      <c r="K50" s="121"/>
      <c r="L50" s="71" t="s">
        <v>84</v>
      </c>
    </row>
    <row r="51" spans="1:38">
      <c r="A51" s="71"/>
      <c r="B51" s="84" t="s">
        <v>85</v>
      </c>
      <c r="C51" s="85" t="s">
        <v>86</v>
      </c>
      <c r="D51" s="86"/>
      <c r="E51" s="86"/>
      <c r="F51" s="86"/>
      <c r="G51" s="86"/>
      <c r="H51" s="87"/>
      <c r="I51" s="122">
        <v>0.08</v>
      </c>
      <c r="J51" s="120">
        <f>TRUNC((I32+I39)*I51,2)</f>
        <v>134.94999999999999</v>
      </c>
      <c r="K51" s="121"/>
      <c r="L51" s="71" t="s">
        <v>87</v>
      </c>
    </row>
    <row r="52" spans="1:38">
      <c r="A52" s="71"/>
      <c r="B52" s="253" t="s">
        <v>88</v>
      </c>
      <c r="C52" s="254"/>
      <c r="D52" s="254"/>
      <c r="E52" s="254"/>
      <c r="F52" s="254"/>
      <c r="G52" s="254"/>
      <c r="H52" s="255"/>
      <c r="I52" s="123">
        <f>SUM(I44:I51)</f>
        <v>0.28000000000000003</v>
      </c>
      <c r="J52" s="124">
        <f>TRUNC(SUM(J44:J51),2)</f>
        <v>472.34</v>
      </c>
      <c r="K52" s="121"/>
      <c r="L52" s="71" t="s">
        <v>89</v>
      </c>
    </row>
    <row r="53" spans="1:38" ht="51" customHeight="1">
      <c r="A53" s="71"/>
      <c r="B53" s="279" t="s">
        <v>90</v>
      </c>
      <c r="C53" s="280"/>
      <c r="D53" s="280"/>
      <c r="E53" s="280"/>
      <c r="F53" s="280"/>
      <c r="G53" s="280"/>
      <c r="H53" s="280"/>
      <c r="I53" s="280"/>
      <c r="J53" s="281"/>
    </row>
    <row r="54" spans="1:38">
      <c r="A54" s="71"/>
      <c r="B54" s="98"/>
      <c r="C54" s="98"/>
      <c r="D54" s="98"/>
      <c r="E54" s="98"/>
      <c r="F54" s="98"/>
      <c r="G54" s="98"/>
      <c r="H54" s="98"/>
      <c r="I54" s="98"/>
      <c r="J54" s="98"/>
    </row>
    <row r="55" spans="1:38">
      <c r="A55" s="71"/>
      <c r="B55" s="253" t="s">
        <v>91</v>
      </c>
      <c r="C55" s="254"/>
      <c r="D55" s="254"/>
      <c r="E55" s="254"/>
      <c r="F55" s="254"/>
      <c r="G55" s="254"/>
      <c r="H55" s="254"/>
      <c r="I55" s="254"/>
      <c r="J55" s="255"/>
    </row>
    <row r="56" spans="1:38">
      <c r="A56" s="71"/>
      <c r="B56" s="89" t="s">
        <v>92</v>
      </c>
      <c r="C56" s="253" t="s">
        <v>93</v>
      </c>
      <c r="D56" s="254"/>
      <c r="E56" s="254"/>
      <c r="F56" s="254"/>
      <c r="G56" s="254"/>
      <c r="H56" s="255"/>
      <c r="I56" s="253" t="s">
        <v>38</v>
      </c>
      <c r="J56" s="255"/>
    </row>
    <row r="57" spans="1:38">
      <c r="A57" s="71"/>
      <c r="B57" s="282" t="s">
        <v>8</v>
      </c>
      <c r="C57" s="284" t="s">
        <v>94</v>
      </c>
      <c r="D57" s="84" t="s">
        <v>95</v>
      </c>
      <c r="E57" s="84" t="s">
        <v>96</v>
      </c>
      <c r="F57" s="84" t="s">
        <v>97</v>
      </c>
      <c r="G57" s="84" t="s">
        <v>98</v>
      </c>
      <c r="H57" s="84" t="s">
        <v>99</v>
      </c>
      <c r="I57" s="286">
        <f>TRUNC(IF(D58="NÃO",0,(E58*F58*G58)-H58),2)</f>
        <v>102.72</v>
      </c>
      <c r="J57" s="287"/>
      <c r="L57" s="71" t="s">
        <v>100</v>
      </c>
      <c r="AA57" s="125"/>
      <c r="AB57" s="125"/>
      <c r="AC57" s="125"/>
      <c r="AD57" s="125"/>
      <c r="AE57" s="125"/>
      <c r="AF57" s="125"/>
      <c r="AG57" s="125"/>
      <c r="AH57" s="125"/>
      <c r="AI57" s="125"/>
      <c r="AJ57" s="125"/>
      <c r="AK57" s="125"/>
      <c r="AL57" s="125"/>
    </row>
    <row r="58" spans="1:38">
      <c r="A58" s="71"/>
      <c r="B58" s="283"/>
      <c r="C58" s="285"/>
      <c r="D58" s="99" t="s">
        <v>101</v>
      </c>
      <c r="E58" s="105">
        <v>4.5</v>
      </c>
      <c r="F58" s="84">
        <v>2</v>
      </c>
      <c r="G58" s="77">
        <v>20.83</v>
      </c>
      <c r="H58" s="106">
        <f>I29*0.06</f>
        <v>84.744</v>
      </c>
      <c r="I58" s="288"/>
      <c r="J58" s="289"/>
      <c r="L58" s="71" t="s">
        <v>102</v>
      </c>
      <c r="AA58" s="126"/>
      <c r="AB58" s="127"/>
      <c r="AC58" s="128"/>
      <c r="AD58" s="127"/>
      <c r="AE58" s="129"/>
      <c r="AF58" s="127"/>
      <c r="AG58" s="129"/>
      <c r="AH58" s="127"/>
      <c r="AI58" s="129"/>
      <c r="AJ58" s="127"/>
      <c r="AK58" s="129"/>
      <c r="AL58" s="127"/>
    </row>
    <row r="59" spans="1:38">
      <c r="A59" s="71"/>
      <c r="B59" s="282" t="s">
        <v>11</v>
      </c>
      <c r="C59" s="284" t="s">
        <v>103</v>
      </c>
      <c r="D59" s="107" t="s">
        <v>104</v>
      </c>
      <c r="E59" s="84" t="s">
        <v>95</v>
      </c>
      <c r="F59" s="84" t="s">
        <v>96</v>
      </c>
      <c r="G59" s="84" t="s">
        <v>98</v>
      </c>
      <c r="H59" s="84" t="s">
        <v>99</v>
      </c>
      <c r="I59" s="286">
        <f>TRUNC(IF(E60="NÃO",0,(F60*G60)-H60),2)</f>
        <v>290.57</v>
      </c>
      <c r="J59" s="287"/>
      <c r="L59" s="71" t="s">
        <v>105</v>
      </c>
      <c r="AA59" s="126"/>
      <c r="AB59" s="130"/>
      <c r="AC59" s="126"/>
      <c r="AD59" s="131"/>
      <c r="AE59" s="126"/>
      <c r="AF59" s="131"/>
      <c r="AG59" s="126"/>
      <c r="AH59" s="131"/>
      <c r="AI59" s="126"/>
      <c r="AJ59" s="131"/>
      <c r="AK59" s="126"/>
      <c r="AL59" s="131"/>
    </row>
    <row r="60" spans="1:38">
      <c r="A60" s="71"/>
      <c r="B60" s="283"/>
      <c r="C60" s="285"/>
      <c r="D60" s="108">
        <v>0.1</v>
      </c>
      <c r="E60" s="99" t="s">
        <v>101</v>
      </c>
      <c r="F60" s="105">
        <v>15.5</v>
      </c>
      <c r="G60" s="77">
        <f>G58</f>
        <v>20.83</v>
      </c>
      <c r="H60" s="106">
        <f>(F60*G60)*D60</f>
        <v>32.286499999999997</v>
      </c>
      <c r="I60" s="288"/>
      <c r="J60" s="289"/>
      <c r="L60" s="71" t="s">
        <v>106</v>
      </c>
      <c r="AA60" s="126"/>
      <c r="AB60" s="127"/>
      <c r="AC60" s="126"/>
      <c r="AD60" s="132"/>
      <c r="AE60" s="126"/>
      <c r="AF60" s="132"/>
      <c r="AG60" s="126"/>
      <c r="AH60" s="132"/>
      <c r="AI60" s="126"/>
      <c r="AJ60" s="132"/>
      <c r="AK60" s="126"/>
      <c r="AL60" s="132"/>
    </row>
    <row r="61" spans="1:38">
      <c r="A61" s="71"/>
      <c r="B61" s="107" t="s">
        <v>14</v>
      </c>
      <c r="C61" s="273" t="s">
        <v>107</v>
      </c>
      <c r="D61" s="274"/>
      <c r="E61" s="274"/>
      <c r="F61" s="274"/>
      <c r="G61" s="274"/>
      <c r="H61" s="275"/>
      <c r="I61" s="276">
        <v>6</v>
      </c>
      <c r="J61" s="277"/>
      <c r="L61" s="71" t="s">
        <v>108</v>
      </c>
      <c r="AA61" s="126"/>
      <c r="AB61" s="127"/>
      <c r="AC61" s="126"/>
      <c r="AD61" s="132"/>
      <c r="AE61" s="126"/>
      <c r="AF61" s="132"/>
      <c r="AG61" s="126"/>
      <c r="AH61" s="132"/>
      <c r="AI61" s="126"/>
      <c r="AJ61" s="132"/>
      <c r="AK61" s="126"/>
      <c r="AL61" s="132"/>
    </row>
    <row r="62" spans="1:38">
      <c r="A62" s="71"/>
      <c r="B62" s="84" t="s">
        <v>17</v>
      </c>
      <c r="C62" s="273" t="s">
        <v>109</v>
      </c>
      <c r="D62" s="274"/>
      <c r="E62" s="274"/>
      <c r="F62" s="274"/>
      <c r="G62" s="274"/>
      <c r="H62" s="275"/>
      <c r="I62" s="276">
        <v>15</v>
      </c>
      <c r="J62" s="277"/>
      <c r="L62" s="71" t="s">
        <v>110</v>
      </c>
      <c r="AA62" s="133"/>
      <c r="AB62" s="133"/>
      <c r="AC62" s="133"/>
      <c r="AD62" s="133"/>
      <c r="AE62" s="133"/>
      <c r="AF62" s="133"/>
      <c r="AG62" s="133"/>
      <c r="AH62" s="133"/>
      <c r="AI62" s="133"/>
      <c r="AJ62" s="133"/>
      <c r="AK62" s="133"/>
      <c r="AL62" s="133"/>
    </row>
    <row r="63" spans="1:38">
      <c r="A63" s="71"/>
      <c r="B63" s="253" t="s">
        <v>58</v>
      </c>
      <c r="C63" s="254"/>
      <c r="D63" s="254"/>
      <c r="E63" s="254"/>
      <c r="F63" s="254"/>
      <c r="G63" s="254"/>
      <c r="H63" s="255"/>
      <c r="I63" s="271">
        <f>TRUNC(SUM(I57:J62),2)</f>
        <v>414.29</v>
      </c>
      <c r="J63" s="272"/>
      <c r="L63" s="71" t="s">
        <v>111</v>
      </c>
    </row>
    <row r="64" spans="1:38">
      <c r="A64" s="71"/>
      <c r="B64" s="72"/>
      <c r="C64" s="72"/>
      <c r="D64" s="72"/>
      <c r="E64" s="72"/>
      <c r="F64" s="72"/>
      <c r="G64" s="72"/>
      <c r="H64" s="72"/>
      <c r="I64" s="72"/>
      <c r="J64" s="72"/>
    </row>
    <row r="65" spans="1:24">
      <c r="A65" s="71"/>
      <c r="B65" s="72"/>
      <c r="C65" s="72"/>
      <c r="D65" s="72"/>
      <c r="E65" s="72"/>
      <c r="F65" s="72"/>
      <c r="G65" s="72"/>
      <c r="H65" s="72"/>
      <c r="I65" s="72"/>
      <c r="J65" s="72"/>
    </row>
    <row r="66" spans="1:24">
      <c r="A66" s="71"/>
      <c r="B66" s="72"/>
      <c r="C66" s="72"/>
      <c r="D66" s="72"/>
      <c r="E66" s="72"/>
      <c r="F66" s="72"/>
      <c r="G66" s="72"/>
      <c r="H66" s="72"/>
      <c r="I66" s="72"/>
      <c r="J66" s="72"/>
    </row>
    <row r="67" spans="1:24">
      <c r="A67" s="71"/>
      <c r="B67" s="278" t="s">
        <v>112</v>
      </c>
      <c r="C67" s="278"/>
      <c r="D67" s="278"/>
      <c r="E67" s="278"/>
      <c r="F67" s="278"/>
      <c r="G67" s="278"/>
      <c r="H67" s="278"/>
      <c r="I67" s="278"/>
      <c r="J67" s="278"/>
    </row>
    <row r="68" spans="1:24">
      <c r="A68" s="71"/>
      <c r="B68" s="134"/>
      <c r="C68" s="134"/>
      <c r="D68" s="134"/>
      <c r="E68" s="134"/>
      <c r="F68" s="134"/>
      <c r="G68" s="134"/>
      <c r="H68" s="134"/>
      <c r="I68" s="134"/>
      <c r="J68" s="134"/>
    </row>
    <row r="69" spans="1:24">
      <c r="A69" s="71"/>
      <c r="B69" s="135">
        <v>2</v>
      </c>
      <c r="C69" s="263" t="s">
        <v>113</v>
      </c>
      <c r="D69" s="264"/>
      <c r="E69" s="264"/>
      <c r="F69" s="264"/>
      <c r="G69" s="264"/>
      <c r="H69" s="265"/>
      <c r="I69" s="263" t="s">
        <v>38</v>
      </c>
      <c r="J69" s="265"/>
    </row>
    <row r="70" spans="1:24">
      <c r="A70" s="71"/>
      <c r="B70" s="93" t="s">
        <v>51</v>
      </c>
      <c r="C70" s="100" t="s">
        <v>114</v>
      </c>
      <c r="D70" s="136"/>
      <c r="E70" s="136"/>
      <c r="F70" s="136"/>
      <c r="G70" s="136"/>
      <c r="H70" s="101"/>
      <c r="I70" s="258">
        <f>I39</f>
        <v>274.56</v>
      </c>
      <c r="J70" s="259"/>
      <c r="L70" s="71" t="s">
        <v>115</v>
      </c>
    </row>
    <row r="71" spans="1:24">
      <c r="A71" s="71"/>
      <c r="B71" s="93" t="s">
        <v>63</v>
      </c>
      <c r="C71" s="100" t="s">
        <v>64</v>
      </c>
      <c r="D71" s="136"/>
      <c r="E71" s="136"/>
      <c r="F71" s="136"/>
      <c r="G71" s="136"/>
      <c r="H71" s="101"/>
      <c r="I71" s="258">
        <f>J52</f>
        <v>472.34</v>
      </c>
      <c r="J71" s="259"/>
      <c r="L71" s="71" t="s">
        <v>116</v>
      </c>
    </row>
    <row r="72" spans="1:24">
      <c r="A72" s="71"/>
      <c r="B72" s="93" t="s">
        <v>92</v>
      </c>
      <c r="C72" s="100" t="s">
        <v>93</v>
      </c>
      <c r="D72" s="136"/>
      <c r="E72" s="136"/>
      <c r="F72" s="136"/>
      <c r="G72" s="136"/>
      <c r="H72" s="101"/>
      <c r="I72" s="258">
        <f>I63</f>
        <v>414.29</v>
      </c>
      <c r="J72" s="259"/>
      <c r="L72" s="71" t="s">
        <v>117</v>
      </c>
    </row>
    <row r="73" spans="1:24">
      <c r="A73" s="71"/>
      <c r="B73" s="253" t="s">
        <v>58</v>
      </c>
      <c r="C73" s="254"/>
      <c r="D73" s="254"/>
      <c r="E73" s="254"/>
      <c r="F73" s="254"/>
      <c r="G73" s="254"/>
      <c r="H73" s="255"/>
      <c r="I73" s="271">
        <f>TRUNC(SUM(I70:J72),2)</f>
        <v>1161.19</v>
      </c>
      <c r="J73" s="272"/>
      <c r="L73" s="71" t="s">
        <v>118</v>
      </c>
    </row>
    <row r="74" spans="1:24">
      <c r="A74" s="71"/>
      <c r="C74" s="137"/>
      <c r="D74" s="137"/>
      <c r="E74" s="137"/>
      <c r="F74" s="137"/>
      <c r="G74" s="137"/>
      <c r="H74" s="137"/>
      <c r="I74" s="137"/>
      <c r="J74" s="137"/>
    </row>
    <row r="75" spans="1:24">
      <c r="A75" s="71"/>
      <c r="B75" s="260" t="s">
        <v>119</v>
      </c>
      <c r="C75" s="261"/>
      <c r="D75" s="261"/>
      <c r="E75" s="261"/>
      <c r="F75" s="261"/>
      <c r="G75" s="261"/>
      <c r="H75" s="261"/>
      <c r="I75" s="261"/>
      <c r="J75" s="262"/>
    </row>
    <row r="76" spans="1:24">
      <c r="A76" s="71"/>
      <c r="B76" s="89">
        <v>3</v>
      </c>
      <c r="C76" s="253" t="s">
        <v>120</v>
      </c>
      <c r="D76" s="254"/>
      <c r="E76" s="254"/>
      <c r="F76" s="254"/>
      <c r="G76" s="254"/>
      <c r="H76" s="255"/>
      <c r="I76" s="89" t="s">
        <v>53</v>
      </c>
      <c r="J76" s="114" t="s">
        <v>38</v>
      </c>
    </row>
    <row r="77" spans="1:24">
      <c r="A77" s="71"/>
      <c r="B77" s="84" t="s">
        <v>8</v>
      </c>
      <c r="C77" s="85" t="s">
        <v>121</v>
      </c>
      <c r="D77" s="86"/>
      <c r="E77" s="86"/>
      <c r="F77" s="86"/>
      <c r="G77" s="86"/>
      <c r="H77" s="87"/>
      <c r="I77" s="151">
        <v>4.1999999999999997E-3</v>
      </c>
      <c r="J77" s="120">
        <f>TRUNC(((I32+J51)*I77),2)</f>
        <v>6.49</v>
      </c>
      <c r="L77" s="152" t="s">
        <v>122</v>
      </c>
      <c r="M77" s="111"/>
      <c r="N77" s="111"/>
      <c r="O77" s="111"/>
      <c r="P77" s="111"/>
      <c r="Q77" s="111"/>
      <c r="R77" s="111"/>
      <c r="S77" s="111"/>
      <c r="T77" s="111"/>
      <c r="U77" s="111"/>
      <c r="V77" s="111"/>
      <c r="W77" s="111"/>
      <c r="X77" s="111"/>
    </row>
    <row r="78" spans="1:24">
      <c r="A78" s="71"/>
      <c r="B78" s="84" t="s">
        <v>11</v>
      </c>
      <c r="C78" s="85" t="s">
        <v>123</v>
      </c>
      <c r="D78" s="86"/>
      <c r="E78" s="86"/>
      <c r="F78" s="86"/>
      <c r="G78" s="86"/>
      <c r="H78" s="87"/>
      <c r="I78" s="151">
        <v>1.8499999999999999E-2</v>
      </c>
      <c r="J78" s="120">
        <f>TRUNC((I32+J39+J52)*I78,2)</f>
        <v>34.86</v>
      </c>
      <c r="L78" s="152" t="s">
        <v>124</v>
      </c>
      <c r="M78" s="111"/>
      <c r="N78" s="111"/>
      <c r="O78" s="111"/>
      <c r="P78" s="111"/>
      <c r="Q78" s="111"/>
      <c r="R78" s="111"/>
      <c r="S78" s="111"/>
      <c r="T78" s="111"/>
      <c r="U78" s="111"/>
      <c r="V78" s="111"/>
      <c r="W78" s="111"/>
      <c r="X78" s="111"/>
    </row>
    <row r="79" spans="1:24">
      <c r="A79" s="71"/>
      <c r="B79" s="84" t="s">
        <v>14</v>
      </c>
      <c r="C79" s="85" t="s">
        <v>125</v>
      </c>
      <c r="D79" s="86"/>
      <c r="E79" s="86"/>
      <c r="F79" s="86"/>
      <c r="G79" s="86"/>
      <c r="H79" s="87"/>
      <c r="I79" s="151">
        <f>40%*8%</f>
        <v>3.2000000000000001E-2</v>
      </c>
      <c r="J79" s="120">
        <f>TRUNC(I79*J78,2)</f>
        <v>1.1100000000000001</v>
      </c>
      <c r="K79" s="153"/>
      <c r="L79" s="152" t="s">
        <v>126</v>
      </c>
      <c r="M79" s="111"/>
      <c r="N79" s="111"/>
      <c r="O79" s="111"/>
      <c r="P79" s="111"/>
      <c r="Q79" s="111"/>
      <c r="R79" s="111"/>
      <c r="S79" s="111"/>
      <c r="T79" s="111"/>
      <c r="U79" s="111"/>
      <c r="V79" s="111"/>
      <c r="W79" s="111"/>
      <c r="X79" s="111"/>
    </row>
    <row r="80" spans="1:24">
      <c r="A80" s="71"/>
      <c r="B80" s="84" t="s">
        <v>17</v>
      </c>
      <c r="C80" s="85" t="s">
        <v>127</v>
      </c>
      <c r="D80" s="86"/>
      <c r="E80" s="86"/>
      <c r="F80" s="86"/>
      <c r="G80" s="86"/>
      <c r="H80" s="87"/>
      <c r="I80" s="151">
        <v>0.4</v>
      </c>
      <c r="J80" s="120">
        <f>TRUNC(J51*I80,2)</f>
        <v>53.98</v>
      </c>
      <c r="L80" s="154" t="s">
        <v>128</v>
      </c>
      <c r="M80" s="155"/>
      <c r="N80" s="155"/>
      <c r="O80" s="155"/>
      <c r="P80" s="155"/>
      <c r="Q80" s="155"/>
      <c r="R80" s="155"/>
      <c r="S80" s="155"/>
      <c r="T80" s="155"/>
      <c r="U80" s="155"/>
      <c r="V80" s="155"/>
      <c r="W80" s="155"/>
      <c r="X80" s="155"/>
    </row>
    <row r="81" spans="1:24">
      <c r="A81" s="71"/>
      <c r="B81" s="253" t="s">
        <v>58</v>
      </c>
      <c r="C81" s="254"/>
      <c r="D81" s="254"/>
      <c r="E81" s="254"/>
      <c r="F81" s="254"/>
      <c r="G81" s="254"/>
      <c r="H81" s="255"/>
      <c r="I81" s="271">
        <f>TRUNC(SUM(J77:J80),2)</f>
        <v>96.44</v>
      </c>
      <c r="J81" s="272"/>
      <c r="L81" s="152" t="s">
        <v>111</v>
      </c>
      <c r="M81" s="111"/>
      <c r="N81" s="111"/>
      <c r="O81" s="111"/>
      <c r="P81" s="111"/>
      <c r="Q81" s="111"/>
      <c r="R81" s="111"/>
      <c r="S81" s="111"/>
      <c r="T81" s="111"/>
      <c r="U81" s="111"/>
      <c r="V81" s="111"/>
      <c r="W81" s="111"/>
      <c r="X81" s="111"/>
    </row>
    <row r="82" spans="1:24">
      <c r="A82" s="71"/>
      <c r="B82" s="98"/>
      <c r="C82" s="98"/>
      <c r="D82" s="98"/>
      <c r="E82" s="98"/>
      <c r="F82" s="98"/>
      <c r="G82" s="98"/>
      <c r="H82" s="98"/>
      <c r="I82" s="98"/>
      <c r="J82" s="98"/>
    </row>
    <row r="83" spans="1:24">
      <c r="A83" s="71"/>
      <c r="B83" s="260" t="s">
        <v>129</v>
      </c>
      <c r="C83" s="261"/>
      <c r="D83" s="261"/>
      <c r="E83" s="261"/>
      <c r="F83" s="261"/>
      <c r="G83" s="261"/>
      <c r="H83" s="261"/>
      <c r="I83" s="261"/>
      <c r="J83" s="262"/>
    </row>
    <row r="84" spans="1:24">
      <c r="A84" s="71"/>
      <c r="B84" s="253" t="s">
        <v>130</v>
      </c>
      <c r="C84" s="254"/>
      <c r="D84" s="254"/>
      <c r="E84" s="254"/>
      <c r="F84" s="254"/>
      <c r="G84" s="254"/>
      <c r="H84" s="254"/>
      <c r="I84" s="254"/>
      <c r="J84" s="255"/>
    </row>
    <row r="85" spans="1:24">
      <c r="A85" s="71"/>
      <c r="B85" s="89" t="s">
        <v>131</v>
      </c>
      <c r="C85" s="253" t="s">
        <v>132</v>
      </c>
      <c r="D85" s="254"/>
      <c r="E85" s="254"/>
      <c r="F85" s="254"/>
      <c r="G85" s="254"/>
      <c r="H85" s="255"/>
      <c r="I85" s="89" t="s">
        <v>53</v>
      </c>
      <c r="J85" s="89" t="s">
        <v>38</v>
      </c>
    </row>
    <row r="86" spans="1:24">
      <c r="A86" s="71"/>
      <c r="B86" s="84" t="s">
        <v>8</v>
      </c>
      <c r="C86" s="85" t="s">
        <v>133</v>
      </c>
      <c r="D86" s="86"/>
      <c r="E86" s="86"/>
      <c r="F86" s="86"/>
      <c r="G86" s="86"/>
      <c r="H86" s="87"/>
      <c r="I86" s="156">
        <v>0</v>
      </c>
      <c r="J86" s="116">
        <f>TRUNC(($I$32+$I$61+$I$62+$I$70+$I$71+$I$81)*I86,2)</f>
        <v>0</v>
      </c>
      <c r="L86" s="152" t="s">
        <v>134</v>
      </c>
    </row>
    <row r="87" spans="1:24">
      <c r="A87" s="71"/>
      <c r="B87" s="84" t="s">
        <v>11</v>
      </c>
      <c r="C87" s="85" t="s">
        <v>135</v>
      </c>
      <c r="D87" s="86"/>
      <c r="E87" s="86"/>
      <c r="F87" s="86"/>
      <c r="G87" s="86"/>
      <c r="H87" s="87"/>
      <c r="I87" s="119">
        <f>(20*0.0126)/100</f>
        <v>2.5200000000000001E-3</v>
      </c>
      <c r="J87" s="116">
        <f>TRUNC(($I$32+$I$61+$I$62+$I$70+$I$71+$I$81)*I87,2)</f>
        <v>5.73</v>
      </c>
      <c r="L87" s="152" t="s">
        <v>136</v>
      </c>
    </row>
    <row r="88" spans="1:24">
      <c r="A88" s="71"/>
      <c r="B88" s="84" t="s">
        <v>14</v>
      </c>
      <c r="C88" s="85" t="s">
        <v>137</v>
      </c>
      <c r="D88" s="86"/>
      <c r="E88" s="86"/>
      <c r="F88" s="86"/>
      <c r="G88" s="86"/>
      <c r="H88" s="87"/>
      <c r="I88" s="119">
        <f>(15*0.0169)/100</f>
        <v>2.5349999999999995E-3</v>
      </c>
      <c r="J88" s="116">
        <f>TRUNC(($I$32+$I$61+$I$62+$I$70+$I$71+$I$81)*I88,2)</f>
        <v>5.77</v>
      </c>
      <c r="L88" s="152" t="s">
        <v>138</v>
      </c>
    </row>
    <row r="89" spans="1:24">
      <c r="A89" s="71"/>
      <c r="B89" s="84" t="s">
        <v>17</v>
      </c>
      <c r="C89" s="85" t="s">
        <v>139</v>
      </c>
      <c r="D89" s="86"/>
      <c r="E89" s="86"/>
      <c r="F89" s="86"/>
      <c r="G89" s="86"/>
      <c r="H89" s="87"/>
      <c r="I89" s="119">
        <v>0.01</v>
      </c>
      <c r="J89" s="116">
        <f>TRUNC(($I$32+$I$61+$I$62+$I$70+$I$71+$I$81)*I89,2)</f>
        <v>22.76</v>
      </c>
      <c r="L89" s="152" t="s">
        <v>140</v>
      </c>
    </row>
    <row r="90" spans="1:24">
      <c r="A90" s="71"/>
      <c r="B90" s="253" t="s">
        <v>58</v>
      </c>
      <c r="C90" s="254"/>
      <c r="D90" s="254"/>
      <c r="E90" s="254"/>
      <c r="F90" s="254"/>
      <c r="G90" s="254"/>
      <c r="H90" s="255"/>
      <c r="I90" s="157">
        <f>SUM(I86:I89)</f>
        <v>1.5054999999999999E-2</v>
      </c>
      <c r="J90" s="158">
        <f>TRUNC(SUM(J86:J89),2)</f>
        <v>34.26</v>
      </c>
      <c r="L90" s="152" t="s">
        <v>141</v>
      </c>
    </row>
    <row r="91" spans="1:24">
      <c r="A91" s="71"/>
      <c r="B91" s="72"/>
      <c r="C91" s="72"/>
      <c r="D91" s="72"/>
      <c r="E91" s="72"/>
      <c r="F91" s="72"/>
      <c r="G91" s="72"/>
      <c r="H91" s="72"/>
      <c r="I91" s="72"/>
      <c r="J91" s="72"/>
    </row>
    <row r="92" spans="1:24">
      <c r="A92" s="71"/>
      <c r="B92" s="260" t="s">
        <v>142</v>
      </c>
      <c r="C92" s="261"/>
      <c r="D92" s="261"/>
      <c r="E92" s="261"/>
      <c r="F92" s="261"/>
      <c r="G92" s="261"/>
      <c r="H92" s="261"/>
      <c r="I92" s="261"/>
      <c r="J92" s="262"/>
    </row>
    <row r="93" spans="1:24">
      <c r="A93" s="71"/>
      <c r="B93" s="89">
        <v>5</v>
      </c>
      <c r="C93" s="253" t="s">
        <v>143</v>
      </c>
      <c r="D93" s="254"/>
      <c r="E93" s="254"/>
      <c r="F93" s="254"/>
      <c r="G93" s="254"/>
      <c r="H93" s="255"/>
      <c r="I93" s="253" t="s">
        <v>38</v>
      </c>
      <c r="J93" s="255"/>
      <c r="L93" s="159"/>
    </row>
    <row r="94" spans="1:24">
      <c r="A94" s="71"/>
      <c r="B94" s="93" t="s">
        <v>8</v>
      </c>
      <c r="C94" s="100" t="s">
        <v>144</v>
      </c>
      <c r="D94" s="136"/>
      <c r="E94" s="136"/>
      <c r="F94" s="136"/>
      <c r="G94" s="136"/>
      <c r="H94" s="101"/>
      <c r="I94" s="269">
        <f>Uniformes!F8</f>
        <v>46.5</v>
      </c>
      <c r="J94" s="270"/>
      <c r="L94" s="152" t="s">
        <v>145</v>
      </c>
    </row>
    <row r="95" spans="1:24">
      <c r="A95" s="71"/>
      <c r="B95" s="93" t="s">
        <v>11</v>
      </c>
      <c r="C95" s="100" t="s">
        <v>146</v>
      </c>
      <c r="D95" s="136"/>
      <c r="E95" s="136"/>
      <c r="F95" s="136"/>
      <c r="G95" s="136"/>
      <c r="H95" s="101"/>
      <c r="I95" s="269">
        <f>'Planilha Equipamentos'!E13</f>
        <v>14.8</v>
      </c>
      <c r="J95" s="270"/>
      <c r="L95" s="152" t="s">
        <v>147</v>
      </c>
    </row>
    <row r="96" spans="1:24">
      <c r="A96" s="71"/>
      <c r="B96" s="253" t="s">
        <v>58</v>
      </c>
      <c r="C96" s="254"/>
      <c r="D96" s="254"/>
      <c r="E96" s="254"/>
      <c r="F96" s="254"/>
      <c r="G96" s="254"/>
      <c r="H96" s="255"/>
      <c r="I96" s="271">
        <f>TRUNC(SUM(I94:I94),2)</f>
        <v>46.5</v>
      </c>
      <c r="J96" s="272"/>
      <c r="L96" s="152" t="s">
        <v>59</v>
      </c>
    </row>
    <row r="97" spans="1:16383">
      <c r="A97" s="111"/>
      <c r="B97" s="113"/>
      <c r="C97" s="113"/>
      <c r="D97" s="113"/>
      <c r="E97" s="113"/>
      <c r="F97" s="113"/>
      <c r="G97" s="113"/>
      <c r="H97" s="113"/>
      <c r="I97" s="113"/>
      <c r="J97" s="113"/>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7"/>
      <c r="CB97" s="167"/>
      <c r="CC97" s="167"/>
      <c r="CD97" s="167"/>
      <c r="CE97" s="167"/>
      <c r="CF97" s="167"/>
      <c r="CG97" s="167"/>
      <c r="CH97" s="167"/>
      <c r="CI97" s="167"/>
      <c r="CJ97" s="167"/>
      <c r="CK97" s="167"/>
      <c r="CL97" s="167"/>
      <c r="CM97" s="167"/>
      <c r="CN97" s="167"/>
      <c r="CO97" s="167"/>
      <c r="CP97" s="167"/>
      <c r="CQ97" s="167"/>
      <c r="CR97" s="167"/>
      <c r="CS97" s="167"/>
      <c r="CT97" s="167"/>
      <c r="CU97" s="167"/>
      <c r="CV97" s="167"/>
      <c r="CW97" s="167"/>
      <c r="CX97" s="167"/>
      <c r="CY97" s="167"/>
      <c r="CZ97" s="167"/>
      <c r="DA97" s="167"/>
      <c r="DB97" s="167"/>
      <c r="DC97" s="167"/>
      <c r="DD97" s="167"/>
      <c r="DE97" s="167"/>
      <c r="DF97" s="167"/>
      <c r="DG97" s="167"/>
      <c r="DH97" s="167"/>
      <c r="DI97" s="167"/>
      <c r="DJ97" s="167"/>
      <c r="DK97" s="167"/>
      <c r="DL97" s="167"/>
      <c r="DM97" s="167"/>
      <c r="DN97" s="167"/>
      <c r="DO97" s="167"/>
      <c r="DP97" s="167"/>
      <c r="DQ97" s="167"/>
      <c r="DR97" s="167"/>
      <c r="DS97" s="167"/>
      <c r="DT97" s="167"/>
      <c r="DU97" s="167"/>
      <c r="DV97" s="167"/>
      <c r="DW97" s="167"/>
      <c r="DX97" s="167"/>
      <c r="DY97" s="167"/>
      <c r="DZ97" s="167"/>
      <c r="EA97" s="167"/>
      <c r="EB97" s="167"/>
      <c r="EC97" s="167"/>
      <c r="ED97" s="167"/>
      <c r="EE97" s="167"/>
      <c r="EF97" s="167"/>
      <c r="EG97" s="167"/>
      <c r="EH97" s="167"/>
      <c r="EI97" s="167"/>
      <c r="EJ97" s="167"/>
      <c r="EK97" s="167"/>
      <c r="EL97" s="167"/>
      <c r="EM97" s="167"/>
      <c r="EN97" s="167"/>
      <c r="EO97" s="167"/>
      <c r="EP97" s="167"/>
      <c r="EQ97" s="167"/>
      <c r="ER97" s="167"/>
      <c r="ES97" s="167"/>
      <c r="ET97" s="167"/>
      <c r="EU97" s="167"/>
      <c r="EV97" s="167"/>
      <c r="EW97" s="167"/>
      <c r="EX97" s="167"/>
      <c r="EY97" s="167"/>
      <c r="EZ97" s="167"/>
      <c r="FA97" s="167"/>
      <c r="FB97" s="167"/>
      <c r="FC97" s="167"/>
      <c r="FD97" s="167"/>
      <c r="FE97" s="167"/>
      <c r="FF97" s="167"/>
      <c r="FG97" s="167"/>
      <c r="FH97" s="167"/>
      <c r="FI97" s="167"/>
      <c r="FJ97" s="167"/>
      <c r="FK97" s="167"/>
      <c r="FL97" s="167"/>
      <c r="FM97" s="167"/>
      <c r="FN97" s="167"/>
      <c r="FO97" s="167"/>
      <c r="FP97" s="167"/>
      <c r="FQ97" s="167"/>
      <c r="FR97" s="167"/>
      <c r="FS97" s="167"/>
      <c r="FT97" s="167"/>
      <c r="FU97" s="167"/>
      <c r="FV97" s="167"/>
      <c r="FW97" s="167"/>
      <c r="FX97" s="167"/>
      <c r="FY97" s="167"/>
      <c r="FZ97" s="167"/>
      <c r="GA97" s="167"/>
      <c r="GB97" s="167"/>
      <c r="GC97" s="167"/>
      <c r="GD97" s="167"/>
      <c r="GE97" s="167"/>
      <c r="GF97" s="167"/>
      <c r="GG97" s="167"/>
      <c r="GH97" s="167"/>
      <c r="GI97" s="167"/>
      <c r="GJ97" s="167"/>
      <c r="GK97" s="167"/>
      <c r="GL97" s="167"/>
      <c r="GM97" s="167"/>
      <c r="GN97" s="167"/>
      <c r="GO97" s="167"/>
      <c r="GP97" s="167"/>
      <c r="GQ97" s="167"/>
      <c r="GR97" s="167"/>
      <c r="GS97" s="167"/>
      <c r="GT97" s="167"/>
      <c r="GU97" s="167"/>
      <c r="GV97" s="167"/>
      <c r="GW97" s="167"/>
      <c r="GX97" s="167"/>
      <c r="GY97" s="167"/>
      <c r="GZ97" s="167"/>
      <c r="HA97" s="167"/>
      <c r="HB97" s="167"/>
      <c r="HC97" s="167"/>
      <c r="HD97" s="167"/>
      <c r="HE97" s="167"/>
      <c r="HF97" s="167"/>
      <c r="HG97" s="167"/>
      <c r="HH97" s="167"/>
      <c r="HI97" s="167"/>
      <c r="HJ97" s="167"/>
      <c r="HK97" s="167"/>
      <c r="HL97" s="167"/>
      <c r="HM97" s="167"/>
      <c r="HN97" s="167"/>
      <c r="HO97" s="167"/>
      <c r="HP97" s="167"/>
      <c r="HQ97" s="167"/>
      <c r="HR97" s="167"/>
      <c r="HS97" s="167"/>
      <c r="HT97" s="167"/>
      <c r="HU97" s="167"/>
      <c r="HV97" s="167"/>
      <c r="HW97" s="167"/>
      <c r="HX97" s="167"/>
      <c r="HY97" s="167"/>
      <c r="HZ97" s="167"/>
      <c r="IA97" s="167"/>
      <c r="IB97" s="167"/>
      <c r="IC97" s="167"/>
      <c r="ID97" s="167"/>
      <c r="IE97" s="167"/>
      <c r="IF97" s="167"/>
      <c r="IG97" s="167"/>
      <c r="IH97" s="167"/>
      <c r="II97" s="167"/>
      <c r="IJ97" s="167"/>
      <c r="IK97" s="167"/>
      <c r="IL97" s="167"/>
      <c r="IM97" s="167"/>
      <c r="IN97" s="167"/>
      <c r="IO97" s="167"/>
      <c r="IP97" s="167"/>
      <c r="IQ97" s="167"/>
      <c r="IR97" s="167"/>
      <c r="IS97" s="167"/>
      <c r="IT97" s="167"/>
      <c r="IU97" s="167"/>
      <c r="IV97" s="167"/>
      <c r="IW97" s="167"/>
      <c r="IX97" s="167"/>
      <c r="IY97" s="167"/>
      <c r="IZ97" s="167"/>
      <c r="JA97" s="167"/>
      <c r="JB97" s="167"/>
      <c r="JC97" s="167"/>
      <c r="JD97" s="167"/>
      <c r="JE97" s="167"/>
      <c r="JF97" s="167"/>
      <c r="JG97" s="167"/>
      <c r="JH97" s="167"/>
      <c r="JI97" s="167"/>
      <c r="JJ97" s="167"/>
      <c r="JK97" s="167"/>
      <c r="JL97" s="167"/>
      <c r="JM97" s="167"/>
      <c r="JN97" s="167"/>
      <c r="JO97" s="167"/>
      <c r="JP97" s="167"/>
      <c r="JQ97" s="167"/>
      <c r="JR97" s="167"/>
      <c r="JS97" s="167"/>
      <c r="JT97" s="167"/>
      <c r="JU97" s="167"/>
      <c r="JV97" s="167"/>
      <c r="JW97" s="167"/>
      <c r="JX97" s="167"/>
      <c r="JY97" s="167"/>
      <c r="JZ97" s="167"/>
      <c r="KA97" s="167"/>
      <c r="KB97" s="167"/>
      <c r="KC97" s="167"/>
      <c r="KD97" s="167"/>
      <c r="KE97" s="167"/>
      <c r="KF97" s="167"/>
      <c r="KG97" s="167"/>
      <c r="KH97" s="167"/>
      <c r="KI97" s="167"/>
      <c r="KJ97" s="167"/>
      <c r="KK97" s="167"/>
      <c r="KL97" s="167"/>
      <c r="KM97" s="167"/>
      <c r="KN97" s="167"/>
      <c r="KO97" s="167"/>
      <c r="KP97" s="167"/>
      <c r="KQ97" s="167"/>
      <c r="KR97" s="167"/>
      <c r="KS97" s="167"/>
      <c r="KT97" s="167"/>
      <c r="KU97" s="167"/>
      <c r="KV97" s="167"/>
      <c r="KW97" s="167"/>
      <c r="KX97" s="167"/>
      <c r="KY97" s="167"/>
      <c r="KZ97" s="167"/>
      <c r="LA97" s="167"/>
      <c r="LB97" s="167"/>
      <c r="LC97" s="167"/>
      <c r="LD97" s="167"/>
      <c r="LE97" s="167"/>
      <c r="LF97" s="167"/>
      <c r="LG97" s="167"/>
      <c r="LH97" s="167"/>
      <c r="LI97" s="167"/>
      <c r="LJ97" s="167"/>
      <c r="LK97" s="167"/>
      <c r="LL97" s="167"/>
      <c r="LM97" s="167"/>
      <c r="LN97" s="167"/>
      <c r="LO97" s="167"/>
      <c r="LP97" s="167"/>
      <c r="LQ97" s="167"/>
      <c r="LR97" s="167"/>
      <c r="LS97" s="167"/>
      <c r="LT97" s="167"/>
      <c r="LU97" s="167"/>
      <c r="LV97" s="167"/>
      <c r="LW97" s="167"/>
      <c r="LX97" s="167"/>
      <c r="LY97" s="167"/>
      <c r="LZ97" s="167"/>
      <c r="MA97" s="167"/>
      <c r="MB97" s="167"/>
      <c r="MC97" s="167"/>
      <c r="MD97" s="167"/>
      <c r="ME97" s="167"/>
      <c r="MF97" s="167"/>
      <c r="MG97" s="167"/>
      <c r="MH97" s="167"/>
      <c r="MI97" s="167"/>
      <c r="MJ97" s="167"/>
      <c r="MK97" s="167"/>
      <c r="ML97" s="167"/>
      <c r="MM97" s="167"/>
      <c r="MN97" s="167"/>
      <c r="MO97" s="167"/>
      <c r="MP97" s="167"/>
      <c r="MQ97" s="167"/>
      <c r="MR97" s="167"/>
      <c r="MS97" s="167"/>
      <c r="MT97" s="167"/>
      <c r="MU97" s="167"/>
      <c r="MV97" s="167"/>
      <c r="MW97" s="167"/>
      <c r="MX97" s="167"/>
      <c r="MY97" s="167"/>
      <c r="MZ97" s="167"/>
      <c r="NA97" s="167"/>
      <c r="NB97" s="167"/>
      <c r="NC97" s="167"/>
      <c r="ND97" s="167"/>
      <c r="NE97" s="167"/>
      <c r="NF97" s="167"/>
      <c r="NG97" s="167"/>
      <c r="NH97" s="167"/>
      <c r="NI97" s="167"/>
      <c r="NJ97" s="167"/>
      <c r="NK97" s="167"/>
      <c r="NL97" s="167"/>
      <c r="NM97" s="167"/>
      <c r="NN97" s="167"/>
      <c r="NO97" s="167"/>
      <c r="NP97" s="167"/>
      <c r="NQ97" s="167"/>
      <c r="NR97" s="167"/>
      <c r="NS97" s="167"/>
      <c r="NT97" s="167"/>
      <c r="NU97" s="167"/>
      <c r="NV97" s="167"/>
      <c r="NW97" s="167"/>
      <c r="NX97" s="167"/>
      <c r="NY97" s="167"/>
      <c r="NZ97" s="167"/>
      <c r="OA97" s="167"/>
      <c r="OB97" s="167"/>
      <c r="OC97" s="167"/>
      <c r="OD97" s="167"/>
      <c r="OE97" s="167"/>
      <c r="OF97" s="167"/>
      <c r="OG97" s="167"/>
      <c r="OH97" s="167"/>
      <c r="OI97" s="167"/>
      <c r="OJ97" s="167"/>
      <c r="OK97" s="167"/>
      <c r="OL97" s="167"/>
      <c r="OM97" s="167"/>
      <c r="ON97" s="167"/>
      <c r="OO97" s="167"/>
      <c r="OP97" s="167"/>
      <c r="OQ97" s="167"/>
      <c r="OR97" s="167"/>
      <c r="OS97" s="167"/>
      <c r="OT97" s="167"/>
      <c r="OU97" s="167"/>
      <c r="OV97" s="167"/>
      <c r="OW97" s="167"/>
      <c r="OX97" s="167"/>
      <c r="OY97" s="167"/>
      <c r="OZ97" s="167"/>
      <c r="PA97" s="167"/>
      <c r="PB97" s="167"/>
      <c r="PC97" s="167"/>
      <c r="PD97" s="167"/>
      <c r="PE97" s="167"/>
      <c r="PF97" s="167"/>
      <c r="PG97" s="167"/>
      <c r="PH97" s="167"/>
      <c r="PI97" s="167"/>
      <c r="PJ97" s="167"/>
      <c r="PK97" s="167"/>
      <c r="PL97" s="167"/>
      <c r="PM97" s="167"/>
      <c r="PN97" s="167"/>
      <c r="PO97" s="167"/>
      <c r="PP97" s="167"/>
      <c r="PQ97" s="167"/>
      <c r="PR97" s="167"/>
      <c r="PS97" s="167"/>
      <c r="PT97" s="167"/>
      <c r="PU97" s="167"/>
      <c r="PV97" s="167"/>
      <c r="PW97" s="167"/>
      <c r="PX97" s="167"/>
      <c r="PY97" s="167"/>
      <c r="PZ97" s="167"/>
      <c r="QA97" s="167"/>
      <c r="QB97" s="167"/>
      <c r="QC97" s="167"/>
      <c r="QD97" s="167"/>
      <c r="QE97" s="167"/>
      <c r="QF97" s="167"/>
      <c r="QG97" s="167"/>
      <c r="QH97" s="167"/>
      <c r="QI97" s="167"/>
      <c r="QJ97" s="167"/>
      <c r="QK97" s="167"/>
      <c r="QL97" s="167"/>
      <c r="QM97" s="167"/>
      <c r="QN97" s="167"/>
      <c r="QO97" s="167"/>
      <c r="QP97" s="167"/>
      <c r="QQ97" s="167"/>
      <c r="QR97" s="167"/>
      <c r="QS97" s="167"/>
      <c r="QT97" s="167"/>
      <c r="QU97" s="167"/>
      <c r="QV97" s="167"/>
      <c r="QW97" s="167"/>
      <c r="QX97" s="167"/>
      <c r="QY97" s="167"/>
      <c r="QZ97" s="167"/>
      <c r="RA97" s="167"/>
      <c r="RB97" s="167"/>
      <c r="RC97" s="167"/>
      <c r="RD97" s="167"/>
      <c r="RE97" s="167"/>
      <c r="RF97" s="167"/>
      <c r="RG97" s="167"/>
      <c r="RH97" s="167"/>
      <c r="RI97" s="167"/>
      <c r="RJ97" s="167"/>
      <c r="RK97" s="167"/>
      <c r="RL97" s="167"/>
      <c r="RM97" s="167"/>
      <c r="RN97" s="167"/>
      <c r="RO97" s="167"/>
      <c r="RP97" s="167"/>
      <c r="RQ97" s="167"/>
      <c r="RR97" s="167"/>
      <c r="RS97" s="167"/>
      <c r="RT97" s="167"/>
      <c r="RU97" s="167"/>
      <c r="RV97" s="167"/>
      <c r="RW97" s="167"/>
      <c r="RX97" s="167"/>
      <c r="RY97" s="167"/>
      <c r="RZ97" s="167"/>
      <c r="SA97" s="167"/>
      <c r="SB97" s="167"/>
      <c r="SC97" s="167"/>
      <c r="SD97" s="167"/>
      <c r="SE97" s="167"/>
      <c r="SF97" s="167"/>
      <c r="SG97" s="167"/>
      <c r="SH97" s="167"/>
      <c r="SI97" s="167"/>
      <c r="SJ97" s="167"/>
      <c r="SK97" s="167"/>
      <c r="SL97" s="167"/>
      <c r="SM97" s="167"/>
      <c r="SN97" s="167"/>
      <c r="SO97" s="167"/>
      <c r="SP97" s="167"/>
      <c r="SQ97" s="167"/>
      <c r="SR97" s="167"/>
      <c r="SS97" s="167"/>
      <c r="ST97" s="167"/>
      <c r="SU97" s="167"/>
      <c r="SV97" s="167"/>
      <c r="SW97" s="167"/>
      <c r="SX97" s="167"/>
      <c r="SY97" s="167"/>
      <c r="SZ97" s="167"/>
      <c r="TA97" s="167"/>
      <c r="TB97" s="167"/>
      <c r="TC97" s="167"/>
      <c r="TD97" s="167"/>
      <c r="TE97" s="167"/>
      <c r="TF97" s="167"/>
      <c r="TG97" s="167"/>
      <c r="TH97" s="167"/>
      <c r="TI97" s="167"/>
      <c r="TJ97" s="167"/>
      <c r="TK97" s="167"/>
      <c r="TL97" s="167"/>
      <c r="TM97" s="167"/>
      <c r="TN97" s="167"/>
      <c r="TO97" s="167"/>
      <c r="TP97" s="167"/>
      <c r="TQ97" s="167"/>
      <c r="TR97" s="167"/>
      <c r="TS97" s="167"/>
      <c r="TT97" s="167"/>
      <c r="TU97" s="167"/>
      <c r="TV97" s="167"/>
      <c r="TW97" s="167"/>
      <c r="TX97" s="167"/>
      <c r="TY97" s="167"/>
      <c r="TZ97" s="167"/>
      <c r="UA97" s="167"/>
      <c r="UB97" s="167"/>
      <c r="UC97" s="167"/>
      <c r="UD97" s="167"/>
      <c r="UE97" s="167"/>
      <c r="UF97" s="167"/>
      <c r="UG97" s="167"/>
      <c r="UH97" s="167"/>
      <c r="UI97" s="167"/>
      <c r="UJ97" s="167"/>
      <c r="UK97" s="167"/>
      <c r="UL97" s="167"/>
      <c r="UM97" s="167"/>
      <c r="UN97" s="167"/>
      <c r="UO97" s="167"/>
      <c r="UP97" s="167"/>
      <c r="UQ97" s="167"/>
      <c r="UR97" s="167"/>
      <c r="US97" s="167"/>
      <c r="UT97" s="167"/>
      <c r="UU97" s="167"/>
      <c r="UV97" s="167"/>
      <c r="UW97" s="167"/>
      <c r="UX97" s="167"/>
      <c r="UY97" s="167"/>
      <c r="UZ97" s="167"/>
      <c r="VA97" s="167"/>
      <c r="VB97" s="167"/>
      <c r="VC97" s="167"/>
      <c r="VD97" s="167"/>
      <c r="VE97" s="167"/>
      <c r="VF97" s="167"/>
      <c r="VG97" s="167"/>
      <c r="VH97" s="167"/>
      <c r="VI97" s="167"/>
      <c r="VJ97" s="167"/>
      <c r="VK97" s="167"/>
      <c r="VL97" s="167"/>
      <c r="VM97" s="167"/>
      <c r="VN97" s="167"/>
      <c r="VO97" s="167"/>
      <c r="VP97" s="167"/>
      <c r="VQ97" s="167"/>
      <c r="VR97" s="167"/>
      <c r="VS97" s="167"/>
      <c r="VT97" s="167"/>
      <c r="VU97" s="167"/>
      <c r="VV97" s="167"/>
      <c r="VW97" s="167"/>
      <c r="VX97" s="167"/>
      <c r="VY97" s="167"/>
      <c r="VZ97" s="167"/>
      <c r="WA97" s="167"/>
      <c r="WB97" s="167"/>
      <c r="WC97" s="167"/>
      <c r="WD97" s="167"/>
      <c r="WE97" s="167"/>
      <c r="WF97" s="167"/>
      <c r="WG97" s="167"/>
      <c r="WH97" s="167"/>
      <c r="WI97" s="167"/>
      <c r="WJ97" s="167"/>
      <c r="WK97" s="167"/>
      <c r="WL97" s="167"/>
      <c r="WM97" s="167"/>
      <c r="WN97" s="167"/>
      <c r="WO97" s="167"/>
      <c r="WP97" s="167"/>
      <c r="WQ97" s="167"/>
      <c r="WR97" s="167"/>
      <c r="WS97" s="167"/>
      <c r="WT97" s="167"/>
      <c r="WU97" s="167"/>
      <c r="WV97" s="167"/>
      <c r="WW97" s="167"/>
      <c r="WX97" s="167"/>
      <c r="WY97" s="167"/>
      <c r="WZ97" s="167"/>
      <c r="XA97" s="167"/>
      <c r="XB97" s="167"/>
      <c r="XC97" s="167"/>
      <c r="XD97" s="167"/>
      <c r="XE97" s="167"/>
      <c r="XF97" s="167"/>
      <c r="XG97" s="167"/>
      <c r="XH97" s="167"/>
      <c r="XI97" s="167"/>
      <c r="XJ97" s="167"/>
      <c r="XK97" s="167"/>
      <c r="XL97" s="167"/>
      <c r="XM97" s="167"/>
      <c r="XN97" s="167"/>
      <c r="XO97" s="167"/>
      <c r="XP97" s="167"/>
      <c r="XQ97" s="167"/>
      <c r="XR97" s="167"/>
      <c r="XS97" s="167"/>
      <c r="XT97" s="167"/>
      <c r="XU97" s="167"/>
      <c r="XV97" s="167"/>
      <c r="XW97" s="167"/>
      <c r="XX97" s="167"/>
      <c r="XY97" s="167"/>
      <c r="XZ97" s="167"/>
      <c r="YA97" s="167"/>
      <c r="YB97" s="167"/>
      <c r="YC97" s="167"/>
      <c r="YD97" s="167"/>
      <c r="YE97" s="167"/>
      <c r="YF97" s="167"/>
      <c r="YG97" s="167"/>
      <c r="YH97" s="167"/>
      <c r="YI97" s="167"/>
      <c r="YJ97" s="167"/>
      <c r="YK97" s="167"/>
      <c r="YL97" s="167"/>
      <c r="YM97" s="167"/>
      <c r="YN97" s="167"/>
      <c r="YO97" s="167"/>
      <c r="YP97" s="167"/>
      <c r="YQ97" s="167"/>
      <c r="YR97" s="167"/>
      <c r="YS97" s="167"/>
      <c r="YT97" s="167"/>
      <c r="YU97" s="167"/>
      <c r="YV97" s="167"/>
      <c r="YW97" s="167"/>
      <c r="YX97" s="167"/>
      <c r="YY97" s="167"/>
      <c r="YZ97" s="167"/>
      <c r="ZA97" s="167"/>
      <c r="ZB97" s="167"/>
      <c r="ZC97" s="167"/>
      <c r="ZD97" s="167"/>
      <c r="ZE97" s="167"/>
      <c r="ZF97" s="167"/>
      <c r="ZG97" s="167"/>
      <c r="ZH97" s="167"/>
      <c r="ZI97" s="167"/>
      <c r="ZJ97" s="167"/>
      <c r="ZK97" s="167"/>
      <c r="ZL97" s="167"/>
      <c r="ZM97" s="167"/>
      <c r="ZN97" s="167"/>
      <c r="ZO97" s="167"/>
      <c r="ZP97" s="167"/>
      <c r="ZQ97" s="167"/>
      <c r="ZR97" s="167"/>
      <c r="ZS97" s="167"/>
      <c r="ZT97" s="167"/>
      <c r="ZU97" s="167"/>
      <c r="ZV97" s="167"/>
      <c r="ZW97" s="167"/>
      <c r="ZX97" s="167"/>
      <c r="ZY97" s="167"/>
      <c r="ZZ97" s="167"/>
      <c r="AAA97" s="167"/>
      <c r="AAB97" s="167"/>
      <c r="AAC97" s="167"/>
      <c r="AAD97" s="167"/>
      <c r="AAE97" s="167"/>
      <c r="AAF97" s="167"/>
      <c r="AAG97" s="167"/>
      <c r="AAH97" s="167"/>
      <c r="AAI97" s="167"/>
      <c r="AAJ97" s="167"/>
      <c r="AAK97" s="167"/>
      <c r="AAL97" s="167"/>
      <c r="AAM97" s="167"/>
      <c r="AAN97" s="167"/>
      <c r="AAO97" s="167"/>
      <c r="AAP97" s="167"/>
      <c r="AAQ97" s="167"/>
      <c r="AAR97" s="167"/>
      <c r="AAS97" s="167"/>
      <c r="AAT97" s="167"/>
      <c r="AAU97" s="167"/>
      <c r="AAV97" s="167"/>
      <c r="AAW97" s="167"/>
      <c r="AAX97" s="167"/>
      <c r="AAY97" s="167"/>
      <c r="AAZ97" s="167"/>
      <c r="ABA97" s="167"/>
      <c r="ABB97" s="167"/>
      <c r="ABC97" s="167"/>
      <c r="ABD97" s="167"/>
      <c r="ABE97" s="167"/>
      <c r="ABF97" s="167"/>
      <c r="ABG97" s="167"/>
      <c r="ABH97" s="167"/>
      <c r="ABI97" s="167"/>
      <c r="ABJ97" s="167"/>
      <c r="ABK97" s="167"/>
      <c r="ABL97" s="167"/>
      <c r="ABM97" s="167"/>
      <c r="ABN97" s="167"/>
      <c r="ABO97" s="167"/>
      <c r="ABP97" s="167"/>
      <c r="ABQ97" s="167"/>
      <c r="ABR97" s="167"/>
      <c r="ABS97" s="167"/>
      <c r="ABT97" s="167"/>
      <c r="ABU97" s="167"/>
      <c r="ABV97" s="167"/>
      <c r="ABW97" s="167"/>
      <c r="ABX97" s="167"/>
      <c r="ABY97" s="167"/>
      <c r="ABZ97" s="167"/>
      <c r="ACA97" s="167"/>
      <c r="ACB97" s="167"/>
      <c r="ACC97" s="167"/>
      <c r="ACD97" s="167"/>
      <c r="ACE97" s="167"/>
      <c r="ACF97" s="167"/>
      <c r="ACG97" s="167"/>
      <c r="ACH97" s="167"/>
      <c r="ACI97" s="167"/>
      <c r="ACJ97" s="167"/>
      <c r="ACK97" s="167"/>
      <c r="ACL97" s="167"/>
      <c r="ACM97" s="167"/>
      <c r="ACN97" s="167"/>
      <c r="ACO97" s="167"/>
      <c r="ACP97" s="167"/>
      <c r="ACQ97" s="167"/>
      <c r="ACR97" s="167"/>
      <c r="ACS97" s="167"/>
      <c r="ACT97" s="167"/>
      <c r="ACU97" s="167"/>
      <c r="ACV97" s="167"/>
      <c r="ACW97" s="167"/>
      <c r="ACX97" s="167"/>
      <c r="ACY97" s="167"/>
      <c r="ACZ97" s="167"/>
      <c r="ADA97" s="167"/>
      <c r="ADB97" s="167"/>
      <c r="ADC97" s="167"/>
      <c r="ADD97" s="167"/>
      <c r="ADE97" s="167"/>
      <c r="ADF97" s="167"/>
      <c r="ADG97" s="167"/>
      <c r="ADH97" s="167"/>
      <c r="ADI97" s="167"/>
      <c r="ADJ97" s="167"/>
      <c r="ADK97" s="167"/>
      <c r="ADL97" s="167"/>
      <c r="ADM97" s="167"/>
      <c r="ADN97" s="167"/>
      <c r="ADO97" s="167"/>
      <c r="ADP97" s="167"/>
      <c r="ADQ97" s="167"/>
      <c r="ADR97" s="167"/>
      <c r="ADS97" s="167"/>
      <c r="ADT97" s="167"/>
      <c r="ADU97" s="167"/>
      <c r="ADV97" s="167"/>
      <c r="ADW97" s="167"/>
      <c r="ADX97" s="167"/>
      <c r="ADY97" s="167"/>
      <c r="ADZ97" s="167"/>
      <c r="AEA97" s="167"/>
      <c r="AEB97" s="167"/>
      <c r="AEC97" s="167"/>
      <c r="AED97" s="167"/>
      <c r="AEE97" s="167"/>
      <c r="AEF97" s="167"/>
      <c r="AEG97" s="167"/>
      <c r="AEH97" s="167"/>
      <c r="AEI97" s="167"/>
      <c r="AEJ97" s="167"/>
      <c r="AEK97" s="167"/>
      <c r="AEL97" s="167"/>
      <c r="AEM97" s="167"/>
      <c r="AEN97" s="167"/>
      <c r="AEO97" s="167"/>
      <c r="AEP97" s="167"/>
      <c r="AEQ97" s="167"/>
      <c r="AER97" s="167"/>
      <c r="AES97" s="167"/>
      <c r="AET97" s="167"/>
      <c r="AEU97" s="167"/>
      <c r="AEV97" s="167"/>
      <c r="AEW97" s="167"/>
      <c r="AEX97" s="167"/>
      <c r="AEY97" s="167"/>
      <c r="AEZ97" s="167"/>
      <c r="AFA97" s="167"/>
      <c r="AFB97" s="167"/>
      <c r="AFC97" s="167"/>
      <c r="AFD97" s="167"/>
      <c r="AFE97" s="167"/>
      <c r="AFF97" s="167"/>
      <c r="AFG97" s="167"/>
      <c r="AFH97" s="167"/>
      <c r="AFI97" s="167"/>
      <c r="AFJ97" s="167"/>
      <c r="AFK97" s="167"/>
      <c r="AFL97" s="167"/>
      <c r="AFM97" s="167"/>
      <c r="AFN97" s="167"/>
      <c r="AFO97" s="167"/>
      <c r="AFP97" s="167"/>
      <c r="AFQ97" s="167"/>
      <c r="AFR97" s="167"/>
      <c r="AFS97" s="167"/>
      <c r="AFT97" s="167"/>
      <c r="AFU97" s="167"/>
      <c r="AFV97" s="167"/>
      <c r="AFW97" s="167"/>
      <c r="AFX97" s="167"/>
      <c r="AFY97" s="167"/>
      <c r="AFZ97" s="167"/>
      <c r="AGA97" s="167"/>
      <c r="AGB97" s="167"/>
      <c r="AGC97" s="167"/>
      <c r="AGD97" s="167"/>
      <c r="AGE97" s="167"/>
      <c r="AGF97" s="167"/>
      <c r="AGG97" s="167"/>
      <c r="AGH97" s="167"/>
      <c r="AGI97" s="167"/>
      <c r="AGJ97" s="167"/>
      <c r="AGK97" s="167"/>
      <c r="AGL97" s="167"/>
      <c r="AGM97" s="167"/>
      <c r="AGN97" s="167"/>
      <c r="AGO97" s="167"/>
      <c r="AGP97" s="167"/>
      <c r="AGQ97" s="167"/>
      <c r="AGR97" s="167"/>
      <c r="AGS97" s="167"/>
      <c r="AGT97" s="167"/>
      <c r="AGU97" s="167"/>
      <c r="AGV97" s="167"/>
      <c r="AGW97" s="167"/>
      <c r="AGX97" s="167"/>
      <c r="AGY97" s="167"/>
      <c r="AGZ97" s="167"/>
      <c r="AHA97" s="167"/>
      <c r="AHB97" s="167"/>
      <c r="AHC97" s="167"/>
      <c r="AHD97" s="167"/>
      <c r="AHE97" s="167"/>
      <c r="AHF97" s="167"/>
      <c r="AHG97" s="167"/>
      <c r="AHH97" s="167"/>
      <c r="AHI97" s="167"/>
      <c r="AHJ97" s="167"/>
      <c r="AHK97" s="167"/>
      <c r="AHL97" s="167"/>
      <c r="AHM97" s="167"/>
      <c r="AHN97" s="167"/>
      <c r="AHO97" s="167"/>
      <c r="AHP97" s="167"/>
      <c r="AHQ97" s="167"/>
      <c r="AHR97" s="167"/>
      <c r="AHS97" s="167"/>
      <c r="AHT97" s="167"/>
      <c r="AHU97" s="167"/>
      <c r="AHV97" s="167"/>
      <c r="AHW97" s="167"/>
      <c r="AHX97" s="167"/>
      <c r="AHY97" s="167"/>
      <c r="AHZ97" s="167"/>
      <c r="AIA97" s="167"/>
      <c r="AIB97" s="167"/>
      <c r="AIC97" s="167"/>
      <c r="AID97" s="167"/>
      <c r="AIE97" s="167"/>
      <c r="AIF97" s="167"/>
      <c r="AIG97" s="167"/>
      <c r="AIH97" s="167"/>
      <c r="AII97" s="167"/>
      <c r="AIJ97" s="167"/>
      <c r="AIK97" s="167"/>
      <c r="AIL97" s="167"/>
      <c r="AIM97" s="167"/>
      <c r="AIN97" s="167"/>
      <c r="AIO97" s="167"/>
      <c r="AIP97" s="167"/>
      <c r="AIQ97" s="167"/>
      <c r="AIR97" s="167"/>
      <c r="AIS97" s="167"/>
      <c r="AIT97" s="167"/>
      <c r="AIU97" s="167"/>
      <c r="AIV97" s="167"/>
      <c r="AIW97" s="167"/>
      <c r="AIX97" s="167"/>
      <c r="AIY97" s="167"/>
      <c r="AIZ97" s="167"/>
      <c r="AJA97" s="167"/>
      <c r="AJB97" s="167"/>
      <c r="AJC97" s="167"/>
      <c r="AJD97" s="167"/>
      <c r="AJE97" s="167"/>
      <c r="AJF97" s="167"/>
      <c r="AJG97" s="167"/>
      <c r="AJH97" s="167"/>
      <c r="AJI97" s="167"/>
      <c r="AJJ97" s="167"/>
      <c r="AJK97" s="167"/>
      <c r="AJL97" s="167"/>
      <c r="AJM97" s="167"/>
      <c r="AJN97" s="167"/>
      <c r="AJO97" s="167"/>
      <c r="AJP97" s="167"/>
      <c r="AJQ97" s="167"/>
      <c r="AJR97" s="167"/>
      <c r="AJS97" s="167"/>
      <c r="AJT97" s="167"/>
      <c r="AJU97" s="167"/>
      <c r="AJV97" s="167"/>
      <c r="AJW97" s="167"/>
      <c r="AJX97" s="167"/>
      <c r="AJY97" s="167"/>
      <c r="AJZ97" s="167"/>
      <c r="AKA97" s="167"/>
      <c r="AKB97" s="167"/>
      <c r="AKC97" s="167"/>
      <c r="AKD97" s="167"/>
      <c r="AKE97" s="167"/>
      <c r="AKF97" s="167"/>
      <c r="AKG97" s="167"/>
      <c r="AKH97" s="167"/>
      <c r="AKI97" s="167"/>
      <c r="AKJ97" s="167"/>
      <c r="AKK97" s="167"/>
      <c r="AKL97" s="167"/>
      <c r="AKM97" s="167"/>
      <c r="AKN97" s="167"/>
      <c r="AKO97" s="167"/>
      <c r="AKP97" s="167"/>
      <c r="AKQ97" s="167"/>
      <c r="AKR97" s="167"/>
      <c r="AKS97" s="167"/>
      <c r="AKT97" s="167"/>
      <c r="AKU97" s="167"/>
      <c r="AKV97" s="167"/>
      <c r="AKW97" s="167"/>
      <c r="AKX97" s="167"/>
      <c r="AKY97" s="167"/>
      <c r="AKZ97" s="167"/>
      <c r="ALA97" s="167"/>
      <c r="ALB97" s="167"/>
      <c r="ALC97" s="167"/>
      <c r="ALD97" s="167"/>
      <c r="ALE97" s="167"/>
      <c r="ALF97" s="167"/>
      <c r="ALG97" s="167"/>
      <c r="ALH97" s="167"/>
      <c r="ALI97" s="167"/>
      <c r="ALJ97" s="167"/>
      <c r="ALK97" s="167"/>
      <c r="ALL97" s="167"/>
      <c r="ALM97" s="167"/>
      <c r="ALN97" s="167"/>
      <c r="ALO97" s="167"/>
      <c r="ALP97" s="167"/>
      <c r="ALQ97" s="167"/>
      <c r="ALR97" s="167"/>
      <c r="ALS97" s="167"/>
      <c r="ALT97" s="167"/>
      <c r="ALU97" s="167"/>
      <c r="ALV97" s="167"/>
      <c r="ALW97" s="167"/>
      <c r="ALX97" s="167"/>
      <c r="ALY97" s="167"/>
      <c r="ALZ97" s="167"/>
      <c r="AMA97" s="167"/>
      <c r="AMB97" s="167"/>
      <c r="AMC97" s="167"/>
      <c r="AMD97" s="167"/>
      <c r="AME97" s="167"/>
      <c r="AMF97" s="167"/>
      <c r="AMG97" s="167"/>
      <c r="AMH97" s="167"/>
      <c r="AMI97" s="167"/>
      <c r="AMJ97" s="167"/>
      <c r="AMK97" s="167"/>
      <c r="AML97" s="167"/>
      <c r="AMM97" s="167"/>
      <c r="AMN97" s="167"/>
      <c r="AMO97" s="167"/>
      <c r="AMP97" s="167"/>
      <c r="AMQ97" s="167"/>
      <c r="AMR97" s="167"/>
      <c r="AMS97" s="167"/>
      <c r="AMT97" s="167"/>
      <c r="AMU97" s="167"/>
      <c r="AMV97" s="167"/>
      <c r="AMW97" s="167"/>
      <c r="AMX97" s="167"/>
      <c r="AMY97" s="167"/>
      <c r="AMZ97" s="167"/>
      <c r="ANA97" s="167"/>
      <c r="ANB97" s="167"/>
      <c r="ANC97" s="167"/>
      <c r="AND97" s="167"/>
      <c r="ANE97" s="167"/>
      <c r="ANF97" s="167"/>
      <c r="ANG97" s="167"/>
      <c r="ANH97" s="167"/>
      <c r="ANI97" s="167"/>
      <c r="ANJ97" s="167"/>
      <c r="ANK97" s="167"/>
      <c r="ANL97" s="167"/>
      <c r="ANM97" s="167"/>
      <c r="ANN97" s="167"/>
      <c r="ANO97" s="167"/>
      <c r="ANP97" s="167"/>
      <c r="ANQ97" s="167"/>
      <c r="ANR97" s="167"/>
      <c r="ANS97" s="167"/>
      <c r="ANT97" s="167"/>
      <c r="ANU97" s="167"/>
      <c r="ANV97" s="167"/>
      <c r="ANW97" s="167"/>
      <c r="ANX97" s="167"/>
      <c r="ANY97" s="167"/>
      <c r="ANZ97" s="167"/>
      <c r="AOA97" s="167"/>
      <c r="AOB97" s="167"/>
      <c r="AOC97" s="167"/>
      <c r="AOD97" s="167"/>
      <c r="AOE97" s="167"/>
      <c r="AOF97" s="167"/>
      <c r="AOG97" s="167"/>
      <c r="AOH97" s="167"/>
      <c r="AOI97" s="167"/>
      <c r="AOJ97" s="167"/>
      <c r="AOK97" s="167"/>
      <c r="AOL97" s="167"/>
      <c r="AOM97" s="167"/>
      <c r="AON97" s="167"/>
      <c r="AOO97" s="167"/>
      <c r="AOP97" s="167"/>
      <c r="AOQ97" s="167"/>
      <c r="AOR97" s="167"/>
      <c r="AOS97" s="167"/>
      <c r="AOT97" s="167"/>
      <c r="AOU97" s="167"/>
      <c r="AOV97" s="167"/>
      <c r="AOW97" s="167"/>
      <c r="AOX97" s="167"/>
      <c r="AOY97" s="167"/>
      <c r="AOZ97" s="167"/>
      <c r="APA97" s="167"/>
      <c r="APB97" s="167"/>
      <c r="APC97" s="167"/>
      <c r="APD97" s="167"/>
      <c r="APE97" s="167"/>
      <c r="APF97" s="167"/>
      <c r="APG97" s="167"/>
      <c r="APH97" s="167"/>
      <c r="API97" s="167"/>
      <c r="APJ97" s="167"/>
      <c r="APK97" s="167"/>
      <c r="APL97" s="167"/>
      <c r="APM97" s="167"/>
      <c r="APN97" s="167"/>
      <c r="APO97" s="167"/>
      <c r="APP97" s="167"/>
      <c r="APQ97" s="167"/>
      <c r="APR97" s="167"/>
      <c r="APS97" s="167"/>
      <c r="APT97" s="167"/>
      <c r="APU97" s="167"/>
      <c r="APV97" s="167"/>
      <c r="APW97" s="167"/>
      <c r="APX97" s="167"/>
      <c r="APY97" s="167"/>
      <c r="APZ97" s="167"/>
      <c r="AQA97" s="167"/>
      <c r="AQB97" s="167"/>
      <c r="AQC97" s="167"/>
      <c r="AQD97" s="167"/>
      <c r="AQE97" s="167"/>
      <c r="AQF97" s="167"/>
      <c r="AQG97" s="167"/>
      <c r="AQH97" s="167"/>
      <c r="AQI97" s="167"/>
      <c r="AQJ97" s="167"/>
      <c r="AQK97" s="167"/>
      <c r="AQL97" s="167"/>
      <c r="AQM97" s="167"/>
      <c r="AQN97" s="167"/>
      <c r="AQO97" s="167"/>
      <c r="AQP97" s="167"/>
      <c r="AQQ97" s="167"/>
      <c r="AQR97" s="167"/>
      <c r="AQS97" s="167"/>
      <c r="AQT97" s="167"/>
      <c r="AQU97" s="167"/>
      <c r="AQV97" s="167"/>
      <c r="AQW97" s="167"/>
      <c r="AQX97" s="167"/>
      <c r="AQY97" s="167"/>
      <c r="AQZ97" s="167"/>
      <c r="ARA97" s="167"/>
      <c r="ARB97" s="167"/>
      <c r="ARC97" s="167"/>
      <c r="ARD97" s="167"/>
      <c r="ARE97" s="167"/>
      <c r="ARF97" s="167"/>
      <c r="ARG97" s="167"/>
      <c r="ARH97" s="167"/>
      <c r="ARI97" s="167"/>
      <c r="ARJ97" s="167"/>
      <c r="ARK97" s="167"/>
      <c r="ARL97" s="167"/>
      <c r="ARM97" s="167"/>
      <c r="ARN97" s="167"/>
      <c r="ARO97" s="167"/>
      <c r="ARP97" s="167"/>
      <c r="ARQ97" s="167"/>
      <c r="ARR97" s="167"/>
      <c r="ARS97" s="167"/>
      <c r="ART97" s="167"/>
      <c r="ARU97" s="167"/>
      <c r="ARV97" s="167"/>
      <c r="ARW97" s="167"/>
      <c r="ARX97" s="167"/>
      <c r="ARY97" s="167"/>
      <c r="ARZ97" s="167"/>
      <c r="ASA97" s="167"/>
      <c r="ASB97" s="167"/>
      <c r="ASC97" s="167"/>
      <c r="ASD97" s="167"/>
      <c r="ASE97" s="167"/>
      <c r="ASF97" s="167"/>
      <c r="ASG97" s="167"/>
      <c r="ASH97" s="167"/>
      <c r="ASI97" s="167"/>
      <c r="ASJ97" s="167"/>
      <c r="ASK97" s="167"/>
      <c r="ASL97" s="167"/>
      <c r="ASM97" s="167"/>
      <c r="ASN97" s="167"/>
      <c r="ASO97" s="167"/>
      <c r="ASP97" s="167"/>
      <c r="ASQ97" s="167"/>
      <c r="ASR97" s="167"/>
      <c r="ASS97" s="167"/>
      <c r="AST97" s="167"/>
      <c r="ASU97" s="167"/>
      <c r="ASV97" s="167"/>
      <c r="ASW97" s="167"/>
      <c r="ASX97" s="167"/>
      <c r="ASY97" s="167"/>
      <c r="ASZ97" s="167"/>
      <c r="ATA97" s="167"/>
      <c r="ATB97" s="167"/>
      <c r="ATC97" s="167"/>
      <c r="ATD97" s="167"/>
      <c r="ATE97" s="167"/>
      <c r="ATF97" s="167"/>
      <c r="ATG97" s="167"/>
      <c r="ATH97" s="167"/>
      <c r="ATI97" s="167"/>
      <c r="ATJ97" s="167"/>
      <c r="ATK97" s="167"/>
      <c r="ATL97" s="167"/>
      <c r="ATM97" s="167"/>
      <c r="ATN97" s="167"/>
      <c r="ATO97" s="167"/>
      <c r="ATP97" s="167"/>
      <c r="ATQ97" s="167"/>
      <c r="ATR97" s="167"/>
      <c r="ATS97" s="167"/>
      <c r="ATT97" s="167"/>
      <c r="ATU97" s="167"/>
      <c r="ATV97" s="167"/>
      <c r="ATW97" s="167"/>
      <c r="ATX97" s="167"/>
      <c r="ATY97" s="167"/>
      <c r="ATZ97" s="167"/>
      <c r="AUA97" s="167"/>
      <c r="AUB97" s="167"/>
      <c r="AUC97" s="167"/>
      <c r="AUD97" s="167"/>
      <c r="AUE97" s="167"/>
      <c r="AUF97" s="167"/>
      <c r="AUG97" s="167"/>
      <c r="AUH97" s="167"/>
      <c r="AUI97" s="167"/>
      <c r="AUJ97" s="167"/>
      <c r="AUK97" s="167"/>
      <c r="AUL97" s="167"/>
      <c r="AUM97" s="167"/>
      <c r="AUN97" s="167"/>
      <c r="AUO97" s="167"/>
      <c r="AUP97" s="167"/>
      <c r="AUQ97" s="167"/>
      <c r="AUR97" s="167"/>
      <c r="AUS97" s="167"/>
      <c r="AUT97" s="167"/>
      <c r="AUU97" s="167"/>
      <c r="AUV97" s="167"/>
      <c r="AUW97" s="167"/>
      <c r="AUX97" s="167"/>
      <c r="AUY97" s="167"/>
      <c r="AUZ97" s="167"/>
      <c r="AVA97" s="167"/>
      <c r="AVB97" s="167"/>
      <c r="AVC97" s="167"/>
      <c r="AVD97" s="167"/>
      <c r="AVE97" s="167"/>
      <c r="AVF97" s="167"/>
      <c r="AVG97" s="167"/>
      <c r="AVH97" s="167"/>
      <c r="AVI97" s="167"/>
      <c r="AVJ97" s="167"/>
      <c r="AVK97" s="167"/>
      <c r="AVL97" s="167"/>
      <c r="AVM97" s="167"/>
      <c r="AVN97" s="167"/>
      <c r="AVO97" s="167"/>
      <c r="AVP97" s="167"/>
      <c r="AVQ97" s="167"/>
      <c r="AVR97" s="167"/>
      <c r="AVS97" s="167"/>
      <c r="AVT97" s="167"/>
      <c r="AVU97" s="167"/>
      <c r="AVV97" s="167"/>
      <c r="AVW97" s="167"/>
      <c r="AVX97" s="167"/>
      <c r="AVY97" s="167"/>
      <c r="AVZ97" s="167"/>
      <c r="AWA97" s="167"/>
      <c r="AWB97" s="167"/>
      <c r="AWC97" s="167"/>
      <c r="AWD97" s="167"/>
      <c r="AWE97" s="167"/>
      <c r="AWF97" s="167"/>
      <c r="AWG97" s="167"/>
      <c r="AWH97" s="167"/>
      <c r="AWI97" s="167"/>
      <c r="AWJ97" s="167"/>
      <c r="AWK97" s="167"/>
      <c r="AWL97" s="167"/>
      <c r="AWM97" s="167"/>
      <c r="AWN97" s="167"/>
      <c r="AWO97" s="167"/>
      <c r="AWP97" s="167"/>
      <c r="AWQ97" s="167"/>
      <c r="AWR97" s="167"/>
      <c r="AWS97" s="167"/>
      <c r="AWT97" s="167"/>
      <c r="AWU97" s="167"/>
      <c r="AWV97" s="167"/>
      <c r="AWW97" s="167"/>
      <c r="AWX97" s="167"/>
      <c r="AWY97" s="167"/>
      <c r="AWZ97" s="167"/>
      <c r="AXA97" s="167"/>
      <c r="AXB97" s="167"/>
      <c r="AXC97" s="167"/>
      <c r="AXD97" s="167"/>
      <c r="AXE97" s="167"/>
      <c r="AXF97" s="167"/>
      <c r="AXG97" s="167"/>
      <c r="AXH97" s="167"/>
      <c r="AXI97" s="167"/>
      <c r="AXJ97" s="167"/>
      <c r="AXK97" s="167"/>
      <c r="AXL97" s="167"/>
      <c r="AXM97" s="167"/>
      <c r="AXN97" s="167"/>
      <c r="AXO97" s="167"/>
      <c r="AXP97" s="167"/>
      <c r="AXQ97" s="167"/>
      <c r="AXR97" s="167"/>
      <c r="AXS97" s="167"/>
      <c r="AXT97" s="167"/>
      <c r="AXU97" s="167"/>
      <c r="AXV97" s="167"/>
      <c r="AXW97" s="167"/>
      <c r="AXX97" s="167"/>
      <c r="AXY97" s="167"/>
      <c r="AXZ97" s="167"/>
      <c r="AYA97" s="167"/>
      <c r="AYB97" s="167"/>
      <c r="AYC97" s="167"/>
      <c r="AYD97" s="167"/>
      <c r="AYE97" s="167"/>
      <c r="AYF97" s="167"/>
      <c r="AYG97" s="167"/>
      <c r="AYH97" s="167"/>
      <c r="AYI97" s="167"/>
      <c r="AYJ97" s="167"/>
      <c r="AYK97" s="167"/>
      <c r="AYL97" s="167"/>
      <c r="AYM97" s="167"/>
      <c r="AYN97" s="167"/>
      <c r="AYO97" s="167"/>
      <c r="AYP97" s="167"/>
      <c r="AYQ97" s="167"/>
      <c r="AYR97" s="167"/>
      <c r="AYS97" s="167"/>
      <c r="AYT97" s="167"/>
      <c r="AYU97" s="167"/>
      <c r="AYV97" s="167"/>
      <c r="AYW97" s="167"/>
      <c r="AYX97" s="167"/>
      <c r="AYY97" s="167"/>
      <c r="AYZ97" s="167"/>
      <c r="AZA97" s="167"/>
      <c r="AZB97" s="167"/>
      <c r="AZC97" s="167"/>
      <c r="AZD97" s="167"/>
      <c r="AZE97" s="167"/>
      <c r="AZF97" s="167"/>
      <c r="AZG97" s="167"/>
      <c r="AZH97" s="167"/>
      <c r="AZI97" s="167"/>
      <c r="AZJ97" s="167"/>
      <c r="AZK97" s="167"/>
      <c r="AZL97" s="167"/>
      <c r="AZM97" s="167"/>
      <c r="AZN97" s="167"/>
      <c r="AZO97" s="167"/>
      <c r="AZP97" s="167"/>
      <c r="AZQ97" s="167"/>
      <c r="AZR97" s="167"/>
      <c r="AZS97" s="167"/>
      <c r="AZT97" s="167"/>
      <c r="AZU97" s="167"/>
      <c r="AZV97" s="167"/>
      <c r="AZW97" s="167"/>
      <c r="AZX97" s="167"/>
      <c r="AZY97" s="167"/>
      <c r="AZZ97" s="167"/>
      <c r="BAA97" s="167"/>
      <c r="BAB97" s="167"/>
      <c r="BAC97" s="167"/>
      <c r="BAD97" s="167"/>
      <c r="BAE97" s="167"/>
      <c r="BAF97" s="167"/>
      <c r="BAG97" s="167"/>
      <c r="BAH97" s="167"/>
      <c r="BAI97" s="167"/>
      <c r="BAJ97" s="167"/>
      <c r="BAK97" s="167"/>
      <c r="BAL97" s="167"/>
      <c r="BAM97" s="167"/>
      <c r="BAN97" s="167"/>
      <c r="BAO97" s="167"/>
      <c r="BAP97" s="167"/>
      <c r="BAQ97" s="167"/>
      <c r="BAR97" s="167"/>
      <c r="BAS97" s="167"/>
      <c r="BAT97" s="167"/>
      <c r="BAU97" s="167"/>
      <c r="BAV97" s="167"/>
      <c r="BAW97" s="167"/>
      <c r="BAX97" s="167"/>
      <c r="BAY97" s="167"/>
      <c r="BAZ97" s="167"/>
      <c r="BBA97" s="167"/>
      <c r="BBB97" s="167"/>
      <c r="BBC97" s="167"/>
      <c r="BBD97" s="167"/>
      <c r="BBE97" s="167"/>
      <c r="BBF97" s="167"/>
      <c r="BBG97" s="167"/>
      <c r="BBH97" s="167"/>
      <c r="BBI97" s="167"/>
      <c r="BBJ97" s="167"/>
      <c r="BBK97" s="167"/>
      <c r="BBL97" s="167"/>
      <c r="BBM97" s="167"/>
      <c r="BBN97" s="167"/>
      <c r="BBO97" s="167"/>
      <c r="BBP97" s="167"/>
      <c r="BBQ97" s="167"/>
      <c r="BBR97" s="167"/>
      <c r="BBS97" s="167"/>
      <c r="BBT97" s="167"/>
      <c r="BBU97" s="167"/>
      <c r="BBV97" s="167"/>
      <c r="BBW97" s="167"/>
      <c r="BBX97" s="167"/>
      <c r="BBY97" s="167"/>
      <c r="BBZ97" s="167"/>
      <c r="BCA97" s="167"/>
      <c r="BCB97" s="167"/>
      <c r="BCC97" s="167"/>
      <c r="BCD97" s="167"/>
      <c r="BCE97" s="167"/>
      <c r="BCF97" s="167"/>
      <c r="BCG97" s="167"/>
      <c r="BCH97" s="167"/>
      <c r="BCI97" s="167"/>
      <c r="BCJ97" s="167"/>
      <c r="BCK97" s="167"/>
      <c r="BCL97" s="167"/>
      <c r="BCM97" s="167"/>
      <c r="BCN97" s="167"/>
      <c r="BCO97" s="167"/>
      <c r="BCP97" s="167"/>
      <c r="BCQ97" s="167"/>
      <c r="BCR97" s="167"/>
      <c r="BCS97" s="167"/>
      <c r="BCT97" s="167"/>
      <c r="BCU97" s="167"/>
      <c r="BCV97" s="167"/>
      <c r="BCW97" s="167"/>
      <c r="BCX97" s="167"/>
      <c r="BCY97" s="167"/>
      <c r="BCZ97" s="167"/>
      <c r="BDA97" s="167"/>
      <c r="BDB97" s="167"/>
      <c r="BDC97" s="167"/>
      <c r="BDD97" s="167"/>
      <c r="BDE97" s="167"/>
      <c r="BDF97" s="167"/>
      <c r="BDG97" s="167"/>
      <c r="BDH97" s="167"/>
      <c r="BDI97" s="167"/>
      <c r="BDJ97" s="167"/>
      <c r="BDK97" s="167"/>
      <c r="BDL97" s="167"/>
      <c r="BDM97" s="167"/>
      <c r="BDN97" s="167"/>
      <c r="BDO97" s="167"/>
      <c r="BDP97" s="167"/>
      <c r="BDQ97" s="167"/>
      <c r="BDR97" s="167"/>
      <c r="BDS97" s="167"/>
      <c r="BDT97" s="167"/>
      <c r="BDU97" s="167"/>
      <c r="BDV97" s="167"/>
      <c r="BDW97" s="167"/>
      <c r="BDX97" s="167"/>
      <c r="BDY97" s="167"/>
      <c r="BDZ97" s="167"/>
      <c r="BEA97" s="167"/>
      <c r="BEB97" s="167"/>
      <c r="BEC97" s="167"/>
      <c r="BED97" s="167"/>
      <c r="BEE97" s="167"/>
      <c r="BEF97" s="167"/>
      <c r="BEG97" s="167"/>
      <c r="BEH97" s="167"/>
      <c r="BEI97" s="167"/>
      <c r="BEJ97" s="167"/>
      <c r="BEK97" s="167"/>
      <c r="BEL97" s="167"/>
      <c r="BEM97" s="167"/>
      <c r="BEN97" s="167"/>
      <c r="BEO97" s="167"/>
      <c r="BEP97" s="167"/>
      <c r="BEQ97" s="167"/>
      <c r="BER97" s="167"/>
      <c r="BES97" s="167"/>
      <c r="BET97" s="167"/>
      <c r="BEU97" s="167"/>
      <c r="BEV97" s="167"/>
      <c r="BEW97" s="167"/>
      <c r="BEX97" s="167"/>
      <c r="BEY97" s="167"/>
      <c r="BEZ97" s="167"/>
      <c r="BFA97" s="167"/>
      <c r="BFB97" s="167"/>
      <c r="BFC97" s="167"/>
      <c r="BFD97" s="167"/>
      <c r="BFE97" s="167"/>
      <c r="BFF97" s="167"/>
      <c r="BFG97" s="167"/>
      <c r="BFH97" s="167"/>
      <c r="BFI97" s="167"/>
      <c r="BFJ97" s="167"/>
      <c r="BFK97" s="167"/>
      <c r="BFL97" s="167"/>
      <c r="BFM97" s="167"/>
      <c r="BFN97" s="167"/>
      <c r="BFO97" s="167"/>
      <c r="BFP97" s="167"/>
      <c r="BFQ97" s="167"/>
      <c r="BFR97" s="167"/>
      <c r="BFS97" s="167"/>
      <c r="BFT97" s="167"/>
      <c r="BFU97" s="167"/>
      <c r="BFV97" s="167"/>
      <c r="BFW97" s="167"/>
      <c r="BFX97" s="167"/>
      <c r="BFY97" s="167"/>
      <c r="BFZ97" s="167"/>
      <c r="BGA97" s="167"/>
      <c r="BGB97" s="167"/>
      <c r="BGC97" s="167"/>
      <c r="BGD97" s="167"/>
      <c r="BGE97" s="167"/>
      <c r="BGF97" s="167"/>
      <c r="BGG97" s="167"/>
      <c r="BGH97" s="167"/>
      <c r="BGI97" s="167"/>
      <c r="BGJ97" s="167"/>
      <c r="BGK97" s="167"/>
      <c r="BGL97" s="167"/>
      <c r="BGM97" s="167"/>
      <c r="BGN97" s="167"/>
      <c r="BGO97" s="167"/>
      <c r="BGP97" s="167"/>
      <c r="BGQ97" s="167"/>
      <c r="BGR97" s="167"/>
      <c r="BGS97" s="167"/>
      <c r="BGT97" s="167"/>
      <c r="BGU97" s="167"/>
      <c r="BGV97" s="167"/>
      <c r="BGW97" s="167"/>
      <c r="BGX97" s="167"/>
      <c r="BGY97" s="167"/>
      <c r="BGZ97" s="167"/>
      <c r="BHA97" s="167"/>
      <c r="BHB97" s="167"/>
      <c r="BHC97" s="167"/>
      <c r="BHD97" s="167"/>
      <c r="BHE97" s="167"/>
      <c r="BHF97" s="167"/>
      <c r="BHG97" s="167"/>
      <c r="BHH97" s="167"/>
      <c r="BHI97" s="167"/>
      <c r="BHJ97" s="167"/>
      <c r="BHK97" s="167"/>
      <c r="BHL97" s="167"/>
      <c r="BHM97" s="167"/>
      <c r="BHN97" s="167"/>
      <c r="BHO97" s="167"/>
      <c r="BHP97" s="167"/>
      <c r="BHQ97" s="167"/>
      <c r="BHR97" s="167"/>
      <c r="BHS97" s="167"/>
      <c r="BHT97" s="167"/>
      <c r="BHU97" s="167"/>
      <c r="BHV97" s="167"/>
      <c r="BHW97" s="167"/>
      <c r="BHX97" s="167"/>
      <c r="BHY97" s="167"/>
      <c r="BHZ97" s="167"/>
      <c r="BIA97" s="167"/>
      <c r="BIB97" s="167"/>
      <c r="BIC97" s="167"/>
      <c r="BID97" s="167"/>
      <c r="BIE97" s="167"/>
      <c r="BIF97" s="167"/>
      <c r="BIG97" s="167"/>
      <c r="BIH97" s="167"/>
      <c r="BII97" s="167"/>
      <c r="BIJ97" s="167"/>
      <c r="BIK97" s="167"/>
      <c r="BIL97" s="167"/>
      <c r="BIM97" s="167"/>
      <c r="BIN97" s="167"/>
      <c r="BIO97" s="167"/>
      <c r="BIP97" s="167"/>
      <c r="BIQ97" s="167"/>
      <c r="BIR97" s="167"/>
      <c r="BIS97" s="167"/>
      <c r="BIT97" s="167"/>
      <c r="BIU97" s="167"/>
      <c r="BIV97" s="167"/>
      <c r="BIW97" s="167"/>
      <c r="BIX97" s="167"/>
      <c r="BIY97" s="167"/>
      <c r="BIZ97" s="167"/>
      <c r="BJA97" s="167"/>
      <c r="BJB97" s="167"/>
      <c r="BJC97" s="167"/>
      <c r="BJD97" s="167"/>
      <c r="BJE97" s="167"/>
      <c r="BJF97" s="167"/>
      <c r="BJG97" s="167"/>
      <c r="BJH97" s="167"/>
      <c r="BJI97" s="167"/>
      <c r="BJJ97" s="167"/>
      <c r="BJK97" s="167"/>
      <c r="BJL97" s="167"/>
      <c r="BJM97" s="167"/>
      <c r="BJN97" s="167"/>
      <c r="BJO97" s="167"/>
      <c r="BJP97" s="167"/>
      <c r="BJQ97" s="167"/>
      <c r="BJR97" s="167"/>
      <c r="BJS97" s="167"/>
      <c r="BJT97" s="167"/>
      <c r="BJU97" s="167"/>
      <c r="BJV97" s="167"/>
      <c r="BJW97" s="167"/>
      <c r="BJX97" s="167"/>
      <c r="BJY97" s="167"/>
      <c r="BJZ97" s="167"/>
      <c r="BKA97" s="167"/>
      <c r="BKB97" s="167"/>
      <c r="BKC97" s="167"/>
      <c r="BKD97" s="167"/>
      <c r="BKE97" s="167"/>
      <c r="BKF97" s="167"/>
      <c r="BKG97" s="167"/>
      <c r="BKH97" s="167"/>
      <c r="BKI97" s="167"/>
      <c r="BKJ97" s="167"/>
      <c r="BKK97" s="167"/>
      <c r="BKL97" s="167"/>
      <c r="BKM97" s="167"/>
      <c r="BKN97" s="167"/>
      <c r="BKO97" s="167"/>
      <c r="BKP97" s="167"/>
      <c r="BKQ97" s="167"/>
      <c r="BKR97" s="167"/>
      <c r="BKS97" s="167"/>
      <c r="BKT97" s="167"/>
      <c r="BKU97" s="167"/>
      <c r="BKV97" s="167"/>
      <c r="BKW97" s="167"/>
      <c r="BKX97" s="167"/>
      <c r="BKY97" s="167"/>
      <c r="BKZ97" s="167"/>
      <c r="BLA97" s="167"/>
      <c r="BLB97" s="167"/>
      <c r="BLC97" s="167"/>
      <c r="BLD97" s="167"/>
      <c r="BLE97" s="167"/>
      <c r="BLF97" s="167"/>
      <c r="BLG97" s="167"/>
      <c r="BLH97" s="167"/>
      <c r="BLI97" s="167"/>
      <c r="BLJ97" s="167"/>
      <c r="BLK97" s="167"/>
      <c r="BLL97" s="167"/>
      <c r="BLM97" s="167"/>
      <c r="BLN97" s="167"/>
      <c r="BLO97" s="167"/>
      <c r="BLP97" s="167"/>
      <c r="BLQ97" s="167"/>
      <c r="BLR97" s="167"/>
      <c r="BLS97" s="167"/>
      <c r="BLT97" s="167"/>
      <c r="BLU97" s="167"/>
      <c r="BLV97" s="167"/>
      <c r="BLW97" s="167"/>
      <c r="BLX97" s="167"/>
      <c r="BLY97" s="167"/>
      <c r="BLZ97" s="167"/>
      <c r="BMA97" s="167"/>
      <c r="BMB97" s="167"/>
      <c r="BMC97" s="167"/>
      <c r="BMD97" s="167"/>
      <c r="BME97" s="167"/>
      <c r="BMF97" s="167"/>
      <c r="BMG97" s="167"/>
      <c r="BMH97" s="167"/>
      <c r="BMI97" s="167"/>
      <c r="BMJ97" s="167"/>
      <c r="BMK97" s="167"/>
      <c r="BML97" s="167"/>
      <c r="BMM97" s="167"/>
      <c r="BMN97" s="167"/>
      <c r="BMO97" s="167"/>
      <c r="BMP97" s="167"/>
      <c r="BMQ97" s="167"/>
      <c r="BMR97" s="167"/>
      <c r="BMS97" s="167"/>
      <c r="BMT97" s="167"/>
      <c r="BMU97" s="167"/>
      <c r="BMV97" s="167"/>
      <c r="BMW97" s="167"/>
      <c r="BMX97" s="167"/>
      <c r="BMY97" s="167"/>
      <c r="BMZ97" s="167"/>
      <c r="BNA97" s="167"/>
      <c r="BNB97" s="167"/>
      <c r="BNC97" s="167"/>
      <c r="BND97" s="167"/>
      <c r="BNE97" s="167"/>
      <c r="BNF97" s="167"/>
      <c r="BNG97" s="167"/>
      <c r="BNH97" s="167"/>
      <c r="BNI97" s="167"/>
      <c r="BNJ97" s="167"/>
      <c r="BNK97" s="167"/>
      <c r="BNL97" s="167"/>
      <c r="BNM97" s="167"/>
      <c r="BNN97" s="167"/>
      <c r="BNO97" s="167"/>
      <c r="BNP97" s="167"/>
      <c r="BNQ97" s="167"/>
      <c r="BNR97" s="167"/>
      <c r="BNS97" s="167"/>
      <c r="BNT97" s="167"/>
      <c r="BNU97" s="167"/>
      <c r="BNV97" s="167"/>
      <c r="BNW97" s="167"/>
      <c r="BNX97" s="167"/>
      <c r="BNY97" s="167"/>
      <c r="BNZ97" s="167"/>
      <c r="BOA97" s="167"/>
      <c r="BOB97" s="167"/>
      <c r="BOC97" s="167"/>
      <c r="BOD97" s="167"/>
      <c r="BOE97" s="167"/>
      <c r="BOF97" s="167"/>
      <c r="BOG97" s="167"/>
      <c r="BOH97" s="167"/>
      <c r="BOI97" s="167"/>
      <c r="BOJ97" s="167"/>
      <c r="BOK97" s="167"/>
      <c r="BOL97" s="167"/>
      <c r="BOM97" s="167"/>
      <c r="BON97" s="167"/>
      <c r="BOO97" s="167"/>
      <c r="BOP97" s="167"/>
      <c r="BOQ97" s="167"/>
      <c r="BOR97" s="167"/>
      <c r="BOS97" s="167"/>
      <c r="BOT97" s="167"/>
      <c r="BOU97" s="167"/>
      <c r="BOV97" s="167"/>
      <c r="BOW97" s="167"/>
      <c r="BOX97" s="167"/>
      <c r="BOY97" s="167"/>
      <c r="BOZ97" s="167"/>
      <c r="BPA97" s="167"/>
      <c r="BPB97" s="167"/>
      <c r="BPC97" s="167"/>
      <c r="BPD97" s="167"/>
      <c r="BPE97" s="167"/>
      <c r="BPF97" s="167"/>
      <c r="BPG97" s="167"/>
      <c r="BPH97" s="167"/>
      <c r="BPI97" s="167"/>
      <c r="BPJ97" s="167"/>
      <c r="BPK97" s="167"/>
      <c r="BPL97" s="167"/>
      <c r="BPM97" s="167"/>
      <c r="BPN97" s="167"/>
      <c r="BPO97" s="167"/>
      <c r="BPP97" s="167"/>
      <c r="BPQ97" s="167"/>
      <c r="BPR97" s="167"/>
      <c r="BPS97" s="167"/>
      <c r="BPT97" s="167"/>
      <c r="BPU97" s="167"/>
      <c r="BPV97" s="167"/>
      <c r="BPW97" s="167"/>
      <c r="BPX97" s="167"/>
      <c r="BPY97" s="167"/>
      <c r="BPZ97" s="167"/>
      <c r="BQA97" s="167"/>
      <c r="BQB97" s="167"/>
      <c r="BQC97" s="167"/>
      <c r="BQD97" s="167"/>
      <c r="BQE97" s="167"/>
      <c r="BQF97" s="167"/>
      <c r="BQG97" s="167"/>
      <c r="BQH97" s="167"/>
      <c r="BQI97" s="167"/>
      <c r="BQJ97" s="167"/>
      <c r="BQK97" s="167"/>
      <c r="BQL97" s="167"/>
      <c r="BQM97" s="167"/>
      <c r="BQN97" s="167"/>
      <c r="BQO97" s="167"/>
      <c r="BQP97" s="167"/>
      <c r="BQQ97" s="167"/>
      <c r="BQR97" s="167"/>
      <c r="BQS97" s="167"/>
      <c r="BQT97" s="167"/>
      <c r="BQU97" s="167"/>
      <c r="BQV97" s="167"/>
      <c r="BQW97" s="167"/>
      <c r="BQX97" s="167"/>
      <c r="BQY97" s="167"/>
      <c r="BQZ97" s="167"/>
      <c r="BRA97" s="167"/>
      <c r="BRB97" s="167"/>
      <c r="BRC97" s="167"/>
      <c r="BRD97" s="167"/>
      <c r="BRE97" s="167"/>
      <c r="BRF97" s="167"/>
      <c r="BRG97" s="167"/>
      <c r="BRH97" s="167"/>
      <c r="BRI97" s="167"/>
      <c r="BRJ97" s="167"/>
      <c r="BRK97" s="167"/>
      <c r="BRL97" s="167"/>
      <c r="BRM97" s="167"/>
      <c r="BRN97" s="167"/>
      <c r="BRO97" s="167"/>
      <c r="BRP97" s="167"/>
      <c r="BRQ97" s="167"/>
      <c r="BRR97" s="167"/>
      <c r="BRS97" s="167"/>
      <c r="BRT97" s="167"/>
      <c r="BRU97" s="167"/>
      <c r="BRV97" s="167"/>
      <c r="BRW97" s="167"/>
      <c r="BRX97" s="167"/>
      <c r="BRY97" s="167"/>
      <c r="BRZ97" s="167"/>
      <c r="BSA97" s="167"/>
      <c r="BSB97" s="167"/>
      <c r="BSC97" s="167"/>
      <c r="BSD97" s="167"/>
      <c r="BSE97" s="167"/>
      <c r="BSF97" s="167"/>
      <c r="BSG97" s="167"/>
      <c r="BSH97" s="167"/>
      <c r="BSI97" s="167"/>
      <c r="BSJ97" s="167"/>
      <c r="BSK97" s="167"/>
      <c r="BSL97" s="167"/>
      <c r="BSM97" s="167"/>
      <c r="BSN97" s="167"/>
      <c r="BSO97" s="167"/>
      <c r="BSP97" s="167"/>
      <c r="BSQ97" s="167"/>
      <c r="BSR97" s="167"/>
      <c r="BSS97" s="167"/>
      <c r="BST97" s="167"/>
      <c r="BSU97" s="167"/>
      <c r="BSV97" s="167"/>
      <c r="BSW97" s="167"/>
      <c r="BSX97" s="167"/>
      <c r="BSY97" s="167"/>
      <c r="BSZ97" s="167"/>
      <c r="BTA97" s="167"/>
      <c r="BTB97" s="167"/>
      <c r="BTC97" s="167"/>
      <c r="BTD97" s="167"/>
      <c r="BTE97" s="167"/>
      <c r="BTF97" s="167"/>
      <c r="BTG97" s="167"/>
      <c r="BTH97" s="167"/>
      <c r="BTI97" s="167"/>
      <c r="BTJ97" s="167"/>
      <c r="BTK97" s="167"/>
      <c r="BTL97" s="167"/>
      <c r="BTM97" s="167"/>
      <c r="BTN97" s="167"/>
      <c r="BTO97" s="167"/>
      <c r="BTP97" s="167"/>
      <c r="BTQ97" s="167"/>
      <c r="BTR97" s="167"/>
      <c r="BTS97" s="167"/>
      <c r="BTT97" s="167"/>
      <c r="BTU97" s="167"/>
      <c r="BTV97" s="167"/>
      <c r="BTW97" s="167"/>
      <c r="BTX97" s="167"/>
      <c r="BTY97" s="167"/>
      <c r="BTZ97" s="167"/>
      <c r="BUA97" s="167"/>
      <c r="BUB97" s="167"/>
      <c r="BUC97" s="167"/>
      <c r="BUD97" s="167"/>
      <c r="BUE97" s="167"/>
      <c r="BUF97" s="167"/>
      <c r="BUG97" s="167"/>
      <c r="BUH97" s="167"/>
      <c r="BUI97" s="167"/>
      <c r="BUJ97" s="167"/>
      <c r="BUK97" s="167"/>
      <c r="BUL97" s="167"/>
      <c r="BUM97" s="167"/>
      <c r="BUN97" s="167"/>
      <c r="BUO97" s="167"/>
      <c r="BUP97" s="167"/>
      <c r="BUQ97" s="167"/>
      <c r="BUR97" s="167"/>
      <c r="BUS97" s="167"/>
      <c r="BUT97" s="167"/>
      <c r="BUU97" s="167"/>
      <c r="BUV97" s="167"/>
      <c r="BUW97" s="167"/>
      <c r="BUX97" s="167"/>
      <c r="BUY97" s="167"/>
      <c r="BUZ97" s="167"/>
      <c r="BVA97" s="167"/>
      <c r="BVB97" s="167"/>
      <c r="BVC97" s="167"/>
      <c r="BVD97" s="167"/>
      <c r="BVE97" s="167"/>
      <c r="BVF97" s="167"/>
      <c r="BVG97" s="167"/>
      <c r="BVH97" s="167"/>
      <c r="BVI97" s="167"/>
      <c r="BVJ97" s="167"/>
      <c r="BVK97" s="167"/>
      <c r="BVL97" s="167"/>
      <c r="BVM97" s="167"/>
      <c r="BVN97" s="167"/>
      <c r="BVO97" s="167"/>
      <c r="BVP97" s="167"/>
      <c r="BVQ97" s="167"/>
      <c r="BVR97" s="167"/>
      <c r="BVS97" s="167"/>
      <c r="BVT97" s="167"/>
      <c r="BVU97" s="167"/>
      <c r="BVV97" s="167"/>
      <c r="BVW97" s="167"/>
      <c r="BVX97" s="167"/>
      <c r="BVY97" s="167"/>
      <c r="BVZ97" s="167"/>
      <c r="BWA97" s="167"/>
      <c r="BWB97" s="167"/>
      <c r="BWC97" s="167"/>
      <c r="BWD97" s="167"/>
      <c r="BWE97" s="167"/>
      <c r="BWF97" s="167"/>
      <c r="BWG97" s="167"/>
      <c r="BWH97" s="167"/>
      <c r="BWI97" s="167"/>
      <c r="BWJ97" s="167"/>
      <c r="BWK97" s="167"/>
      <c r="BWL97" s="167"/>
      <c r="BWM97" s="167"/>
      <c r="BWN97" s="167"/>
      <c r="BWO97" s="167"/>
      <c r="BWP97" s="167"/>
      <c r="BWQ97" s="167"/>
      <c r="BWR97" s="167"/>
      <c r="BWS97" s="167"/>
      <c r="BWT97" s="167"/>
      <c r="BWU97" s="167"/>
      <c r="BWV97" s="167"/>
      <c r="BWW97" s="167"/>
      <c r="BWX97" s="167"/>
      <c r="BWY97" s="167"/>
      <c r="BWZ97" s="167"/>
      <c r="BXA97" s="167"/>
      <c r="BXB97" s="167"/>
      <c r="BXC97" s="167"/>
      <c r="BXD97" s="167"/>
      <c r="BXE97" s="167"/>
      <c r="BXF97" s="167"/>
      <c r="BXG97" s="167"/>
      <c r="BXH97" s="167"/>
      <c r="BXI97" s="167"/>
      <c r="BXJ97" s="167"/>
      <c r="BXK97" s="167"/>
      <c r="BXL97" s="167"/>
      <c r="BXM97" s="167"/>
      <c r="BXN97" s="167"/>
      <c r="BXO97" s="167"/>
      <c r="BXP97" s="167"/>
      <c r="BXQ97" s="167"/>
      <c r="BXR97" s="167"/>
      <c r="BXS97" s="167"/>
      <c r="BXT97" s="167"/>
      <c r="BXU97" s="167"/>
      <c r="BXV97" s="167"/>
      <c r="BXW97" s="167"/>
      <c r="BXX97" s="167"/>
      <c r="BXY97" s="167"/>
      <c r="BXZ97" s="167"/>
      <c r="BYA97" s="167"/>
      <c r="BYB97" s="167"/>
      <c r="BYC97" s="167"/>
      <c r="BYD97" s="167"/>
      <c r="BYE97" s="167"/>
      <c r="BYF97" s="167"/>
      <c r="BYG97" s="167"/>
      <c r="BYH97" s="167"/>
      <c r="BYI97" s="167"/>
      <c r="BYJ97" s="167"/>
      <c r="BYK97" s="167"/>
      <c r="BYL97" s="167"/>
      <c r="BYM97" s="167"/>
      <c r="BYN97" s="167"/>
      <c r="BYO97" s="167"/>
      <c r="BYP97" s="167"/>
      <c r="BYQ97" s="167"/>
      <c r="BYR97" s="167"/>
      <c r="BYS97" s="167"/>
      <c r="BYT97" s="167"/>
      <c r="BYU97" s="167"/>
      <c r="BYV97" s="167"/>
      <c r="BYW97" s="167"/>
      <c r="BYX97" s="167"/>
      <c r="BYY97" s="167"/>
      <c r="BYZ97" s="167"/>
      <c r="BZA97" s="167"/>
      <c r="BZB97" s="167"/>
      <c r="BZC97" s="167"/>
      <c r="BZD97" s="167"/>
      <c r="BZE97" s="167"/>
      <c r="BZF97" s="167"/>
      <c r="BZG97" s="167"/>
      <c r="BZH97" s="167"/>
      <c r="BZI97" s="167"/>
      <c r="BZJ97" s="167"/>
      <c r="BZK97" s="167"/>
      <c r="BZL97" s="167"/>
      <c r="BZM97" s="167"/>
      <c r="BZN97" s="167"/>
      <c r="BZO97" s="167"/>
      <c r="BZP97" s="167"/>
      <c r="BZQ97" s="167"/>
      <c r="BZR97" s="167"/>
      <c r="BZS97" s="167"/>
      <c r="BZT97" s="167"/>
      <c r="BZU97" s="167"/>
      <c r="BZV97" s="167"/>
      <c r="BZW97" s="167"/>
      <c r="BZX97" s="167"/>
      <c r="BZY97" s="167"/>
      <c r="BZZ97" s="167"/>
      <c r="CAA97" s="167"/>
      <c r="CAB97" s="167"/>
      <c r="CAC97" s="167"/>
      <c r="CAD97" s="167"/>
      <c r="CAE97" s="167"/>
      <c r="CAF97" s="167"/>
      <c r="CAG97" s="167"/>
      <c r="CAH97" s="167"/>
      <c r="CAI97" s="167"/>
      <c r="CAJ97" s="167"/>
      <c r="CAK97" s="167"/>
      <c r="CAL97" s="167"/>
      <c r="CAM97" s="167"/>
      <c r="CAN97" s="167"/>
      <c r="CAO97" s="167"/>
      <c r="CAP97" s="167"/>
      <c r="CAQ97" s="167"/>
      <c r="CAR97" s="167"/>
      <c r="CAS97" s="167"/>
      <c r="CAT97" s="167"/>
      <c r="CAU97" s="167"/>
      <c r="CAV97" s="167"/>
      <c r="CAW97" s="167"/>
      <c r="CAX97" s="167"/>
      <c r="CAY97" s="167"/>
      <c r="CAZ97" s="167"/>
      <c r="CBA97" s="167"/>
      <c r="CBB97" s="167"/>
      <c r="CBC97" s="167"/>
      <c r="CBD97" s="167"/>
      <c r="CBE97" s="167"/>
      <c r="CBF97" s="167"/>
      <c r="CBG97" s="167"/>
      <c r="CBH97" s="167"/>
      <c r="CBI97" s="167"/>
      <c r="CBJ97" s="167"/>
      <c r="CBK97" s="167"/>
      <c r="CBL97" s="167"/>
      <c r="CBM97" s="167"/>
      <c r="CBN97" s="167"/>
      <c r="CBO97" s="167"/>
      <c r="CBP97" s="167"/>
      <c r="CBQ97" s="167"/>
      <c r="CBR97" s="167"/>
      <c r="CBS97" s="167"/>
      <c r="CBT97" s="167"/>
      <c r="CBU97" s="167"/>
      <c r="CBV97" s="167"/>
      <c r="CBW97" s="167"/>
      <c r="CBX97" s="167"/>
      <c r="CBY97" s="167"/>
      <c r="CBZ97" s="167"/>
      <c r="CCA97" s="167"/>
      <c r="CCB97" s="167"/>
      <c r="CCC97" s="167"/>
      <c r="CCD97" s="167"/>
      <c r="CCE97" s="167"/>
      <c r="CCF97" s="167"/>
      <c r="CCG97" s="167"/>
      <c r="CCH97" s="167"/>
      <c r="CCI97" s="167"/>
      <c r="CCJ97" s="167"/>
      <c r="CCK97" s="167"/>
      <c r="CCL97" s="167"/>
      <c r="CCM97" s="167"/>
      <c r="CCN97" s="167"/>
      <c r="CCO97" s="167"/>
      <c r="CCP97" s="167"/>
      <c r="CCQ97" s="167"/>
      <c r="CCR97" s="167"/>
      <c r="CCS97" s="167"/>
      <c r="CCT97" s="167"/>
      <c r="CCU97" s="167"/>
      <c r="CCV97" s="167"/>
      <c r="CCW97" s="167"/>
      <c r="CCX97" s="167"/>
      <c r="CCY97" s="167"/>
      <c r="CCZ97" s="167"/>
      <c r="CDA97" s="167"/>
      <c r="CDB97" s="167"/>
      <c r="CDC97" s="167"/>
      <c r="CDD97" s="167"/>
      <c r="CDE97" s="167"/>
      <c r="CDF97" s="167"/>
      <c r="CDG97" s="167"/>
      <c r="CDH97" s="167"/>
      <c r="CDI97" s="167"/>
      <c r="CDJ97" s="167"/>
      <c r="CDK97" s="167"/>
      <c r="CDL97" s="167"/>
      <c r="CDM97" s="167"/>
      <c r="CDN97" s="167"/>
      <c r="CDO97" s="167"/>
      <c r="CDP97" s="167"/>
      <c r="CDQ97" s="167"/>
      <c r="CDR97" s="167"/>
      <c r="CDS97" s="167"/>
      <c r="CDT97" s="167"/>
      <c r="CDU97" s="167"/>
      <c r="CDV97" s="167"/>
      <c r="CDW97" s="167"/>
      <c r="CDX97" s="167"/>
      <c r="CDY97" s="167"/>
      <c r="CDZ97" s="167"/>
      <c r="CEA97" s="167"/>
      <c r="CEB97" s="167"/>
      <c r="CEC97" s="167"/>
      <c r="CED97" s="167"/>
      <c r="CEE97" s="167"/>
      <c r="CEF97" s="167"/>
      <c r="CEG97" s="167"/>
      <c r="CEH97" s="167"/>
      <c r="CEI97" s="167"/>
      <c r="CEJ97" s="167"/>
      <c r="CEK97" s="167"/>
      <c r="CEL97" s="167"/>
      <c r="CEM97" s="167"/>
      <c r="CEN97" s="167"/>
      <c r="CEO97" s="167"/>
      <c r="CEP97" s="167"/>
      <c r="CEQ97" s="167"/>
      <c r="CER97" s="167"/>
      <c r="CES97" s="167"/>
      <c r="CET97" s="167"/>
      <c r="CEU97" s="167"/>
      <c r="CEV97" s="167"/>
      <c r="CEW97" s="167"/>
      <c r="CEX97" s="167"/>
      <c r="CEY97" s="167"/>
      <c r="CEZ97" s="167"/>
      <c r="CFA97" s="167"/>
      <c r="CFB97" s="167"/>
      <c r="CFC97" s="167"/>
      <c r="CFD97" s="167"/>
      <c r="CFE97" s="167"/>
      <c r="CFF97" s="167"/>
      <c r="CFG97" s="167"/>
      <c r="CFH97" s="167"/>
      <c r="CFI97" s="167"/>
      <c r="CFJ97" s="167"/>
      <c r="CFK97" s="167"/>
      <c r="CFL97" s="167"/>
      <c r="CFM97" s="167"/>
      <c r="CFN97" s="167"/>
      <c r="CFO97" s="167"/>
      <c r="CFP97" s="167"/>
      <c r="CFQ97" s="167"/>
      <c r="CFR97" s="167"/>
      <c r="CFS97" s="167"/>
      <c r="CFT97" s="167"/>
      <c r="CFU97" s="167"/>
      <c r="CFV97" s="167"/>
      <c r="CFW97" s="167"/>
      <c r="CFX97" s="167"/>
      <c r="CFY97" s="167"/>
      <c r="CFZ97" s="167"/>
      <c r="CGA97" s="167"/>
      <c r="CGB97" s="167"/>
      <c r="CGC97" s="167"/>
      <c r="CGD97" s="167"/>
      <c r="CGE97" s="167"/>
      <c r="CGF97" s="167"/>
      <c r="CGG97" s="167"/>
      <c r="CGH97" s="167"/>
      <c r="CGI97" s="167"/>
      <c r="CGJ97" s="167"/>
      <c r="CGK97" s="167"/>
      <c r="CGL97" s="167"/>
      <c r="CGM97" s="167"/>
      <c r="CGN97" s="167"/>
      <c r="CGO97" s="167"/>
      <c r="CGP97" s="167"/>
      <c r="CGQ97" s="167"/>
      <c r="CGR97" s="167"/>
      <c r="CGS97" s="167"/>
      <c r="CGT97" s="167"/>
      <c r="CGU97" s="167"/>
      <c r="CGV97" s="167"/>
      <c r="CGW97" s="167"/>
      <c r="CGX97" s="167"/>
      <c r="CGY97" s="167"/>
      <c r="CGZ97" s="167"/>
      <c r="CHA97" s="167"/>
      <c r="CHB97" s="167"/>
      <c r="CHC97" s="167"/>
      <c r="CHD97" s="167"/>
      <c r="CHE97" s="167"/>
      <c r="CHF97" s="167"/>
      <c r="CHG97" s="167"/>
      <c r="CHH97" s="167"/>
      <c r="CHI97" s="167"/>
      <c r="CHJ97" s="167"/>
      <c r="CHK97" s="167"/>
      <c r="CHL97" s="167"/>
      <c r="CHM97" s="167"/>
      <c r="CHN97" s="167"/>
      <c r="CHO97" s="167"/>
      <c r="CHP97" s="167"/>
      <c r="CHQ97" s="167"/>
      <c r="CHR97" s="167"/>
      <c r="CHS97" s="167"/>
      <c r="CHT97" s="167"/>
      <c r="CHU97" s="167"/>
      <c r="CHV97" s="167"/>
      <c r="CHW97" s="167"/>
      <c r="CHX97" s="167"/>
      <c r="CHY97" s="167"/>
      <c r="CHZ97" s="167"/>
      <c r="CIA97" s="167"/>
      <c r="CIB97" s="167"/>
      <c r="CIC97" s="167"/>
      <c r="CID97" s="167"/>
      <c r="CIE97" s="167"/>
      <c r="CIF97" s="167"/>
      <c r="CIG97" s="167"/>
      <c r="CIH97" s="167"/>
      <c r="CII97" s="167"/>
      <c r="CIJ97" s="167"/>
      <c r="CIK97" s="167"/>
      <c r="CIL97" s="167"/>
      <c r="CIM97" s="167"/>
      <c r="CIN97" s="167"/>
      <c r="CIO97" s="167"/>
      <c r="CIP97" s="167"/>
      <c r="CIQ97" s="167"/>
      <c r="CIR97" s="167"/>
      <c r="CIS97" s="167"/>
      <c r="CIT97" s="167"/>
      <c r="CIU97" s="167"/>
      <c r="CIV97" s="167"/>
      <c r="CIW97" s="167"/>
      <c r="CIX97" s="167"/>
      <c r="CIY97" s="167"/>
      <c r="CIZ97" s="167"/>
      <c r="CJA97" s="167"/>
      <c r="CJB97" s="167"/>
      <c r="CJC97" s="167"/>
      <c r="CJD97" s="167"/>
      <c r="CJE97" s="167"/>
      <c r="CJF97" s="167"/>
      <c r="CJG97" s="167"/>
      <c r="CJH97" s="167"/>
      <c r="CJI97" s="167"/>
      <c r="CJJ97" s="167"/>
      <c r="CJK97" s="167"/>
      <c r="CJL97" s="167"/>
      <c r="CJM97" s="167"/>
      <c r="CJN97" s="167"/>
      <c r="CJO97" s="167"/>
      <c r="CJP97" s="167"/>
      <c r="CJQ97" s="167"/>
      <c r="CJR97" s="167"/>
      <c r="CJS97" s="167"/>
      <c r="CJT97" s="167"/>
      <c r="CJU97" s="167"/>
      <c r="CJV97" s="167"/>
      <c r="CJW97" s="167"/>
      <c r="CJX97" s="167"/>
      <c r="CJY97" s="167"/>
      <c r="CJZ97" s="167"/>
      <c r="CKA97" s="167"/>
      <c r="CKB97" s="167"/>
      <c r="CKC97" s="167"/>
      <c r="CKD97" s="167"/>
      <c r="CKE97" s="167"/>
      <c r="CKF97" s="167"/>
      <c r="CKG97" s="167"/>
      <c r="CKH97" s="167"/>
      <c r="CKI97" s="167"/>
      <c r="CKJ97" s="167"/>
      <c r="CKK97" s="167"/>
      <c r="CKL97" s="167"/>
      <c r="CKM97" s="167"/>
      <c r="CKN97" s="167"/>
      <c r="CKO97" s="167"/>
      <c r="CKP97" s="167"/>
      <c r="CKQ97" s="167"/>
      <c r="CKR97" s="167"/>
      <c r="CKS97" s="167"/>
      <c r="CKT97" s="167"/>
      <c r="CKU97" s="167"/>
      <c r="CKV97" s="167"/>
      <c r="CKW97" s="167"/>
      <c r="CKX97" s="167"/>
      <c r="CKY97" s="167"/>
      <c r="CKZ97" s="167"/>
      <c r="CLA97" s="167"/>
      <c r="CLB97" s="167"/>
      <c r="CLC97" s="167"/>
      <c r="CLD97" s="167"/>
      <c r="CLE97" s="167"/>
      <c r="CLF97" s="167"/>
      <c r="CLG97" s="167"/>
      <c r="CLH97" s="167"/>
      <c r="CLI97" s="167"/>
      <c r="CLJ97" s="167"/>
      <c r="CLK97" s="167"/>
      <c r="CLL97" s="167"/>
      <c r="CLM97" s="167"/>
      <c r="CLN97" s="167"/>
      <c r="CLO97" s="167"/>
      <c r="CLP97" s="167"/>
      <c r="CLQ97" s="167"/>
      <c r="CLR97" s="167"/>
      <c r="CLS97" s="167"/>
      <c r="CLT97" s="167"/>
      <c r="CLU97" s="167"/>
      <c r="CLV97" s="167"/>
      <c r="CLW97" s="167"/>
      <c r="CLX97" s="167"/>
      <c r="CLY97" s="167"/>
      <c r="CLZ97" s="167"/>
      <c r="CMA97" s="167"/>
      <c r="CMB97" s="167"/>
      <c r="CMC97" s="167"/>
      <c r="CMD97" s="167"/>
      <c r="CME97" s="167"/>
      <c r="CMF97" s="167"/>
      <c r="CMG97" s="167"/>
      <c r="CMH97" s="167"/>
      <c r="CMI97" s="167"/>
      <c r="CMJ97" s="167"/>
      <c r="CMK97" s="167"/>
      <c r="CML97" s="167"/>
      <c r="CMM97" s="167"/>
      <c r="CMN97" s="167"/>
      <c r="CMO97" s="167"/>
      <c r="CMP97" s="167"/>
      <c r="CMQ97" s="167"/>
      <c r="CMR97" s="167"/>
      <c r="CMS97" s="167"/>
      <c r="CMT97" s="167"/>
      <c r="CMU97" s="167"/>
      <c r="CMV97" s="167"/>
      <c r="CMW97" s="167"/>
      <c r="CMX97" s="167"/>
      <c r="CMY97" s="167"/>
      <c r="CMZ97" s="167"/>
      <c r="CNA97" s="167"/>
      <c r="CNB97" s="167"/>
      <c r="CNC97" s="167"/>
      <c r="CND97" s="167"/>
      <c r="CNE97" s="167"/>
      <c r="CNF97" s="167"/>
      <c r="CNG97" s="167"/>
      <c r="CNH97" s="167"/>
      <c r="CNI97" s="167"/>
      <c r="CNJ97" s="167"/>
      <c r="CNK97" s="167"/>
      <c r="CNL97" s="167"/>
      <c r="CNM97" s="167"/>
      <c r="CNN97" s="167"/>
      <c r="CNO97" s="167"/>
      <c r="CNP97" s="167"/>
      <c r="CNQ97" s="167"/>
      <c r="CNR97" s="167"/>
      <c r="CNS97" s="167"/>
      <c r="CNT97" s="167"/>
      <c r="CNU97" s="167"/>
      <c r="CNV97" s="167"/>
      <c r="CNW97" s="167"/>
      <c r="CNX97" s="167"/>
      <c r="CNY97" s="167"/>
      <c r="CNZ97" s="167"/>
      <c r="COA97" s="167"/>
      <c r="COB97" s="167"/>
      <c r="COC97" s="167"/>
      <c r="COD97" s="167"/>
      <c r="COE97" s="167"/>
      <c r="COF97" s="167"/>
      <c r="COG97" s="167"/>
      <c r="COH97" s="167"/>
      <c r="COI97" s="167"/>
      <c r="COJ97" s="167"/>
      <c r="COK97" s="167"/>
      <c r="COL97" s="167"/>
      <c r="COM97" s="167"/>
      <c r="CON97" s="167"/>
      <c r="COO97" s="167"/>
      <c r="COP97" s="167"/>
      <c r="COQ97" s="167"/>
      <c r="COR97" s="167"/>
      <c r="COS97" s="167"/>
      <c r="COT97" s="167"/>
      <c r="COU97" s="167"/>
      <c r="COV97" s="167"/>
      <c r="COW97" s="167"/>
      <c r="COX97" s="167"/>
      <c r="COY97" s="167"/>
      <c r="COZ97" s="167"/>
      <c r="CPA97" s="167"/>
      <c r="CPB97" s="167"/>
      <c r="CPC97" s="167"/>
      <c r="CPD97" s="167"/>
      <c r="CPE97" s="167"/>
      <c r="CPF97" s="167"/>
      <c r="CPG97" s="167"/>
      <c r="CPH97" s="167"/>
      <c r="CPI97" s="167"/>
      <c r="CPJ97" s="167"/>
      <c r="CPK97" s="167"/>
      <c r="CPL97" s="167"/>
      <c r="CPM97" s="167"/>
      <c r="CPN97" s="167"/>
      <c r="CPO97" s="167"/>
      <c r="CPP97" s="167"/>
      <c r="CPQ97" s="167"/>
      <c r="CPR97" s="167"/>
      <c r="CPS97" s="167"/>
      <c r="CPT97" s="167"/>
      <c r="CPU97" s="167"/>
      <c r="CPV97" s="167"/>
      <c r="CPW97" s="167"/>
      <c r="CPX97" s="167"/>
      <c r="CPY97" s="167"/>
      <c r="CPZ97" s="167"/>
      <c r="CQA97" s="167"/>
      <c r="CQB97" s="167"/>
      <c r="CQC97" s="167"/>
      <c r="CQD97" s="167"/>
      <c r="CQE97" s="167"/>
      <c r="CQF97" s="167"/>
      <c r="CQG97" s="167"/>
      <c r="CQH97" s="167"/>
      <c r="CQI97" s="167"/>
      <c r="CQJ97" s="167"/>
      <c r="CQK97" s="167"/>
      <c r="CQL97" s="167"/>
      <c r="CQM97" s="167"/>
      <c r="CQN97" s="167"/>
      <c r="CQO97" s="167"/>
      <c r="CQP97" s="167"/>
      <c r="CQQ97" s="167"/>
      <c r="CQR97" s="167"/>
      <c r="CQS97" s="167"/>
      <c r="CQT97" s="167"/>
      <c r="CQU97" s="167"/>
      <c r="CQV97" s="167"/>
      <c r="CQW97" s="167"/>
      <c r="CQX97" s="167"/>
      <c r="CQY97" s="167"/>
      <c r="CQZ97" s="167"/>
      <c r="CRA97" s="167"/>
      <c r="CRB97" s="167"/>
      <c r="CRC97" s="167"/>
      <c r="CRD97" s="167"/>
      <c r="CRE97" s="167"/>
      <c r="CRF97" s="167"/>
      <c r="CRG97" s="167"/>
      <c r="CRH97" s="167"/>
      <c r="CRI97" s="167"/>
      <c r="CRJ97" s="167"/>
      <c r="CRK97" s="167"/>
      <c r="CRL97" s="167"/>
      <c r="CRM97" s="167"/>
      <c r="CRN97" s="167"/>
      <c r="CRO97" s="167"/>
      <c r="CRP97" s="167"/>
      <c r="CRQ97" s="167"/>
      <c r="CRR97" s="167"/>
      <c r="CRS97" s="167"/>
      <c r="CRT97" s="167"/>
      <c r="CRU97" s="167"/>
      <c r="CRV97" s="167"/>
      <c r="CRW97" s="167"/>
      <c r="CRX97" s="167"/>
      <c r="CRY97" s="167"/>
      <c r="CRZ97" s="167"/>
      <c r="CSA97" s="167"/>
      <c r="CSB97" s="167"/>
      <c r="CSC97" s="167"/>
      <c r="CSD97" s="167"/>
      <c r="CSE97" s="167"/>
      <c r="CSF97" s="167"/>
      <c r="CSG97" s="167"/>
      <c r="CSH97" s="167"/>
      <c r="CSI97" s="167"/>
      <c r="CSJ97" s="167"/>
      <c r="CSK97" s="167"/>
      <c r="CSL97" s="167"/>
      <c r="CSM97" s="167"/>
      <c r="CSN97" s="167"/>
      <c r="CSO97" s="167"/>
      <c r="CSP97" s="167"/>
      <c r="CSQ97" s="167"/>
      <c r="CSR97" s="167"/>
      <c r="CSS97" s="167"/>
      <c r="CST97" s="167"/>
      <c r="CSU97" s="167"/>
      <c r="CSV97" s="167"/>
      <c r="CSW97" s="167"/>
      <c r="CSX97" s="167"/>
      <c r="CSY97" s="167"/>
      <c r="CSZ97" s="167"/>
      <c r="CTA97" s="167"/>
      <c r="CTB97" s="167"/>
      <c r="CTC97" s="167"/>
      <c r="CTD97" s="167"/>
      <c r="CTE97" s="167"/>
      <c r="CTF97" s="167"/>
      <c r="CTG97" s="167"/>
      <c r="CTH97" s="167"/>
      <c r="CTI97" s="167"/>
      <c r="CTJ97" s="167"/>
      <c r="CTK97" s="167"/>
      <c r="CTL97" s="167"/>
      <c r="CTM97" s="167"/>
      <c r="CTN97" s="167"/>
      <c r="CTO97" s="167"/>
      <c r="CTP97" s="167"/>
      <c r="CTQ97" s="167"/>
      <c r="CTR97" s="167"/>
      <c r="CTS97" s="167"/>
      <c r="CTT97" s="167"/>
      <c r="CTU97" s="167"/>
      <c r="CTV97" s="167"/>
      <c r="CTW97" s="167"/>
      <c r="CTX97" s="167"/>
      <c r="CTY97" s="167"/>
      <c r="CTZ97" s="167"/>
      <c r="CUA97" s="167"/>
      <c r="CUB97" s="167"/>
      <c r="CUC97" s="167"/>
      <c r="CUD97" s="167"/>
      <c r="CUE97" s="167"/>
      <c r="CUF97" s="167"/>
      <c r="CUG97" s="167"/>
      <c r="CUH97" s="167"/>
      <c r="CUI97" s="167"/>
      <c r="CUJ97" s="167"/>
      <c r="CUK97" s="167"/>
      <c r="CUL97" s="167"/>
      <c r="CUM97" s="167"/>
      <c r="CUN97" s="167"/>
      <c r="CUO97" s="167"/>
      <c r="CUP97" s="167"/>
      <c r="CUQ97" s="167"/>
      <c r="CUR97" s="167"/>
      <c r="CUS97" s="167"/>
      <c r="CUT97" s="167"/>
      <c r="CUU97" s="167"/>
      <c r="CUV97" s="167"/>
      <c r="CUW97" s="167"/>
      <c r="CUX97" s="167"/>
      <c r="CUY97" s="167"/>
      <c r="CUZ97" s="167"/>
      <c r="CVA97" s="167"/>
      <c r="CVB97" s="167"/>
      <c r="CVC97" s="167"/>
      <c r="CVD97" s="167"/>
      <c r="CVE97" s="167"/>
      <c r="CVF97" s="167"/>
      <c r="CVG97" s="167"/>
      <c r="CVH97" s="167"/>
      <c r="CVI97" s="167"/>
      <c r="CVJ97" s="167"/>
      <c r="CVK97" s="167"/>
      <c r="CVL97" s="167"/>
      <c r="CVM97" s="167"/>
      <c r="CVN97" s="167"/>
      <c r="CVO97" s="167"/>
      <c r="CVP97" s="167"/>
      <c r="CVQ97" s="167"/>
      <c r="CVR97" s="167"/>
      <c r="CVS97" s="167"/>
      <c r="CVT97" s="167"/>
      <c r="CVU97" s="167"/>
      <c r="CVV97" s="167"/>
      <c r="CVW97" s="167"/>
      <c r="CVX97" s="167"/>
      <c r="CVY97" s="167"/>
      <c r="CVZ97" s="167"/>
      <c r="CWA97" s="167"/>
      <c r="CWB97" s="167"/>
      <c r="CWC97" s="167"/>
      <c r="CWD97" s="167"/>
      <c r="CWE97" s="167"/>
      <c r="CWF97" s="167"/>
      <c r="CWG97" s="167"/>
      <c r="CWH97" s="167"/>
      <c r="CWI97" s="167"/>
      <c r="CWJ97" s="167"/>
      <c r="CWK97" s="167"/>
      <c r="CWL97" s="167"/>
      <c r="CWM97" s="167"/>
      <c r="CWN97" s="167"/>
      <c r="CWO97" s="167"/>
      <c r="CWP97" s="167"/>
      <c r="CWQ97" s="167"/>
      <c r="CWR97" s="167"/>
      <c r="CWS97" s="167"/>
      <c r="CWT97" s="167"/>
      <c r="CWU97" s="167"/>
      <c r="CWV97" s="167"/>
      <c r="CWW97" s="167"/>
      <c r="CWX97" s="167"/>
      <c r="CWY97" s="167"/>
      <c r="CWZ97" s="167"/>
      <c r="CXA97" s="167"/>
      <c r="CXB97" s="167"/>
      <c r="CXC97" s="167"/>
      <c r="CXD97" s="167"/>
      <c r="CXE97" s="167"/>
      <c r="CXF97" s="167"/>
      <c r="CXG97" s="167"/>
      <c r="CXH97" s="167"/>
      <c r="CXI97" s="167"/>
      <c r="CXJ97" s="167"/>
      <c r="CXK97" s="167"/>
      <c r="CXL97" s="167"/>
      <c r="CXM97" s="167"/>
      <c r="CXN97" s="167"/>
      <c r="CXO97" s="167"/>
      <c r="CXP97" s="167"/>
      <c r="CXQ97" s="167"/>
      <c r="CXR97" s="167"/>
      <c r="CXS97" s="167"/>
      <c r="CXT97" s="167"/>
      <c r="CXU97" s="167"/>
      <c r="CXV97" s="167"/>
      <c r="CXW97" s="167"/>
      <c r="CXX97" s="167"/>
      <c r="CXY97" s="167"/>
      <c r="CXZ97" s="167"/>
      <c r="CYA97" s="167"/>
      <c r="CYB97" s="167"/>
      <c r="CYC97" s="167"/>
      <c r="CYD97" s="167"/>
      <c r="CYE97" s="167"/>
      <c r="CYF97" s="167"/>
      <c r="CYG97" s="167"/>
      <c r="CYH97" s="167"/>
      <c r="CYI97" s="167"/>
      <c r="CYJ97" s="167"/>
      <c r="CYK97" s="167"/>
      <c r="CYL97" s="167"/>
      <c r="CYM97" s="167"/>
      <c r="CYN97" s="167"/>
      <c r="CYO97" s="167"/>
      <c r="CYP97" s="167"/>
      <c r="CYQ97" s="167"/>
      <c r="CYR97" s="167"/>
      <c r="CYS97" s="167"/>
      <c r="CYT97" s="167"/>
      <c r="CYU97" s="167"/>
      <c r="CYV97" s="167"/>
      <c r="CYW97" s="167"/>
      <c r="CYX97" s="167"/>
      <c r="CYY97" s="167"/>
      <c r="CYZ97" s="167"/>
      <c r="CZA97" s="167"/>
      <c r="CZB97" s="167"/>
      <c r="CZC97" s="167"/>
      <c r="CZD97" s="167"/>
      <c r="CZE97" s="167"/>
      <c r="CZF97" s="167"/>
      <c r="CZG97" s="167"/>
      <c r="CZH97" s="167"/>
      <c r="CZI97" s="167"/>
      <c r="CZJ97" s="167"/>
      <c r="CZK97" s="167"/>
      <c r="CZL97" s="167"/>
      <c r="CZM97" s="167"/>
      <c r="CZN97" s="167"/>
      <c r="CZO97" s="167"/>
      <c r="CZP97" s="167"/>
      <c r="CZQ97" s="167"/>
      <c r="CZR97" s="167"/>
      <c r="CZS97" s="167"/>
      <c r="CZT97" s="167"/>
      <c r="CZU97" s="167"/>
      <c r="CZV97" s="167"/>
      <c r="CZW97" s="167"/>
      <c r="CZX97" s="167"/>
      <c r="CZY97" s="167"/>
      <c r="CZZ97" s="167"/>
      <c r="DAA97" s="167"/>
      <c r="DAB97" s="167"/>
      <c r="DAC97" s="167"/>
      <c r="DAD97" s="167"/>
      <c r="DAE97" s="167"/>
      <c r="DAF97" s="167"/>
      <c r="DAG97" s="167"/>
      <c r="DAH97" s="167"/>
      <c r="DAI97" s="167"/>
      <c r="DAJ97" s="167"/>
      <c r="DAK97" s="167"/>
      <c r="DAL97" s="167"/>
      <c r="DAM97" s="167"/>
      <c r="DAN97" s="167"/>
      <c r="DAO97" s="167"/>
      <c r="DAP97" s="167"/>
      <c r="DAQ97" s="167"/>
      <c r="DAR97" s="167"/>
      <c r="DAS97" s="167"/>
      <c r="DAT97" s="167"/>
      <c r="DAU97" s="167"/>
      <c r="DAV97" s="167"/>
      <c r="DAW97" s="167"/>
      <c r="DAX97" s="167"/>
      <c r="DAY97" s="167"/>
      <c r="DAZ97" s="167"/>
      <c r="DBA97" s="167"/>
      <c r="DBB97" s="167"/>
      <c r="DBC97" s="167"/>
      <c r="DBD97" s="167"/>
      <c r="DBE97" s="167"/>
      <c r="DBF97" s="167"/>
      <c r="DBG97" s="167"/>
      <c r="DBH97" s="167"/>
      <c r="DBI97" s="167"/>
      <c r="DBJ97" s="167"/>
      <c r="DBK97" s="167"/>
      <c r="DBL97" s="167"/>
      <c r="DBM97" s="167"/>
      <c r="DBN97" s="167"/>
      <c r="DBO97" s="167"/>
      <c r="DBP97" s="167"/>
      <c r="DBQ97" s="167"/>
      <c r="DBR97" s="167"/>
      <c r="DBS97" s="167"/>
      <c r="DBT97" s="167"/>
      <c r="DBU97" s="167"/>
      <c r="DBV97" s="167"/>
      <c r="DBW97" s="167"/>
      <c r="DBX97" s="167"/>
      <c r="DBY97" s="167"/>
      <c r="DBZ97" s="167"/>
      <c r="DCA97" s="167"/>
      <c r="DCB97" s="167"/>
      <c r="DCC97" s="167"/>
      <c r="DCD97" s="167"/>
      <c r="DCE97" s="167"/>
      <c r="DCF97" s="167"/>
      <c r="DCG97" s="167"/>
      <c r="DCH97" s="167"/>
      <c r="DCI97" s="167"/>
      <c r="DCJ97" s="167"/>
      <c r="DCK97" s="167"/>
      <c r="DCL97" s="167"/>
      <c r="DCM97" s="167"/>
      <c r="DCN97" s="167"/>
      <c r="DCO97" s="167"/>
      <c r="DCP97" s="167"/>
      <c r="DCQ97" s="167"/>
      <c r="DCR97" s="167"/>
      <c r="DCS97" s="167"/>
      <c r="DCT97" s="167"/>
      <c r="DCU97" s="167"/>
      <c r="DCV97" s="167"/>
      <c r="DCW97" s="167"/>
      <c r="DCX97" s="167"/>
      <c r="DCY97" s="167"/>
      <c r="DCZ97" s="167"/>
      <c r="DDA97" s="167"/>
      <c r="DDB97" s="167"/>
      <c r="DDC97" s="167"/>
      <c r="DDD97" s="167"/>
      <c r="DDE97" s="167"/>
      <c r="DDF97" s="167"/>
      <c r="DDG97" s="167"/>
      <c r="DDH97" s="167"/>
      <c r="DDI97" s="167"/>
      <c r="DDJ97" s="167"/>
      <c r="DDK97" s="167"/>
      <c r="DDL97" s="167"/>
      <c r="DDM97" s="167"/>
      <c r="DDN97" s="167"/>
      <c r="DDO97" s="167"/>
      <c r="DDP97" s="167"/>
      <c r="DDQ97" s="167"/>
      <c r="DDR97" s="167"/>
      <c r="DDS97" s="167"/>
      <c r="DDT97" s="167"/>
      <c r="DDU97" s="167"/>
      <c r="DDV97" s="167"/>
      <c r="DDW97" s="167"/>
      <c r="DDX97" s="167"/>
      <c r="DDY97" s="167"/>
      <c r="DDZ97" s="167"/>
      <c r="DEA97" s="167"/>
      <c r="DEB97" s="167"/>
      <c r="DEC97" s="167"/>
      <c r="DED97" s="167"/>
      <c r="DEE97" s="167"/>
      <c r="DEF97" s="167"/>
      <c r="DEG97" s="167"/>
      <c r="DEH97" s="167"/>
      <c r="DEI97" s="167"/>
      <c r="DEJ97" s="167"/>
      <c r="DEK97" s="167"/>
      <c r="DEL97" s="167"/>
      <c r="DEM97" s="167"/>
      <c r="DEN97" s="167"/>
      <c r="DEO97" s="167"/>
      <c r="DEP97" s="167"/>
      <c r="DEQ97" s="167"/>
      <c r="DER97" s="167"/>
      <c r="DES97" s="167"/>
      <c r="DET97" s="167"/>
      <c r="DEU97" s="167"/>
      <c r="DEV97" s="167"/>
      <c r="DEW97" s="167"/>
      <c r="DEX97" s="167"/>
      <c r="DEY97" s="167"/>
      <c r="DEZ97" s="167"/>
      <c r="DFA97" s="167"/>
      <c r="DFB97" s="167"/>
      <c r="DFC97" s="167"/>
      <c r="DFD97" s="167"/>
      <c r="DFE97" s="167"/>
      <c r="DFF97" s="167"/>
      <c r="DFG97" s="167"/>
      <c r="DFH97" s="167"/>
      <c r="DFI97" s="167"/>
      <c r="DFJ97" s="167"/>
      <c r="DFK97" s="167"/>
      <c r="DFL97" s="167"/>
      <c r="DFM97" s="167"/>
      <c r="DFN97" s="167"/>
      <c r="DFO97" s="167"/>
      <c r="DFP97" s="167"/>
      <c r="DFQ97" s="167"/>
      <c r="DFR97" s="167"/>
      <c r="DFS97" s="167"/>
      <c r="DFT97" s="167"/>
      <c r="DFU97" s="167"/>
      <c r="DFV97" s="167"/>
      <c r="DFW97" s="167"/>
      <c r="DFX97" s="167"/>
      <c r="DFY97" s="167"/>
      <c r="DFZ97" s="167"/>
      <c r="DGA97" s="167"/>
      <c r="DGB97" s="167"/>
      <c r="DGC97" s="167"/>
      <c r="DGD97" s="167"/>
      <c r="DGE97" s="167"/>
      <c r="DGF97" s="167"/>
      <c r="DGG97" s="167"/>
      <c r="DGH97" s="167"/>
      <c r="DGI97" s="167"/>
      <c r="DGJ97" s="167"/>
      <c r="DGK97" s="167"/>
      <c r="DGL97" s="167"/>
      <c r="DGM97" s="167"/>
      <c r="DGN97" s="167"/>
      <c r="DGO97" s="167"/>
      <c r="DGP97" s="167"/>
      <c r="DGQ97" s="167"/>
      <c r="DGR97" s="167"/>
      <c r="DGS97" s="167"/>
      <c r="DGT97" s="167"/>
      <c r="DGU97" s="167"/>
      <c r="DGV97" s="167"/>
      <c r="DGW97" s="167"/>
      <c r="DGX97" s="167"/>
      <c r="DGY97" s="167"/>
      <c r="DGZ97" s="167"/>
      <c r="DHA97" s="167"/>
      <c r="DHB97" s="167"/>
      <c r="DHC97" s="167"/>
      <c r="DHD97" s="167"/>
      <c r="DHE97" s="167"/>
      <c r="DHF97" s="167"/>
      <c r="DHG97" s="167"/>
      <c r="DHH97" s="167"/>
      <c r="DHI97" s="167"/>
      <c r="DHJ97" s="167"/>
      <c r="DHK97" s="167"/>
      <c r="DHL97" s="167"/>
      <c r="DHM97" s="167"/>
      <c r="DHN97" s="167"/>
      <c r="DHO97" s="167"/>
      <c r="DHP97" s="167"/>
      <c r="DHQ97" s="167"/>
      <c r="DHR97" s="167"/>
      <c r="DHS97" s="167"/>
      <c r="DHT97" s="167"/>
      <c r="DHU97" s="167"/>
      <c r="DHV97" s="167"/>
      <c r="DHW97" s="167"/>
      <c r="DHX97" s="167"/>
      <c r="DHY97" s="167"/>
      <c r="DHZ97" s="167"/>
      <c r="DIA97" s="167"/>
      <c r="DIB97" s="167"/>
      <c r="DIC97" s="167"/>
      <c r="DID97" s="167"/>
      <c r="DIE97" s="167"/>
      <c r="DIF97" s="167"/>
      <c r="DIG97" s="167"/>
      <c r="DIH97" s="167"/>
      <c r="DII97" s="167"/>
      <c r="DIJ97" s="167"/>
      <c r="DIK97" s="167"/>
      <c r="DIL97" s="167"/>
      <c r="DIM97" s="167"/>
      <c r="DIN97" s="167"/>
      <c r="DIO97" s="167"/>
      <c r="DIP97" s="167"/>
      <c r="DIQ97" s="167"/>
      <c r="DIR97" s="167"/>
      <c r="DIS97" s="167"/>
      <c r="DIT97" s="167"/>
      <c r="DIU97" s="167"/>
      <c r="DIV97" s="167"/>
      <c r="DIW97" s="167"/>
      <c r="DIX97" s="167"/>
      <c r="DIY97" s="167"/>
      <c r="DIZ97" s="167"/>
      <c r="DJA97" s="167"/>
      <c r="DJB97" s="167"/>
      <c r="DJC97" s="167"/>
      <c r="DJD97" s="167"/>
      <c r="DJE97" s="167"/>
      <c r="DJF97" s="167"/>
      <c r="DJG97" s="167"/>
      <c r="DJH97" s="167"/>
      <c r="DJI97" s="167"/>
      <c r="DJJ97" s="167"/>
      <c r="DJK97" s="167"/>
      <c r="DJL97" s="167"/>
      <c r="DJM97" s="167"/>
      <c r="DJN97" s="167"/>
      <c r="DJO97" s="167"/>
      <c r="DJP97" s="167"/>
      <c r="DJQ97" s="167"/>
      <c r="DJR97" s="167"/>
      <c r="DJS97" s="167"/>
      <c r="DJT97" s="167"/>
      <c r="DJU97" s="167"/>
      <c r="DJV97" s="167"/>
      <c r="DJW97" s="167"/>
      <c r="DJX97" s="167"/>
      <c r="DJY97" s="167"/>
      <c r="DJZ97" s="167"/>
      <c r="DKA97" s="167"/>
      <c r="DKB97" s="167"/>
      <c r="DKC97" s="167"/>
      <c r="DKD97" s="167"/>
      <c r="DKE97" s="167"/>
      <c r="DKF97" s="167"/>
      <c r="DKG97" s="167"/>
      <c r="DKH97" s="167"/>
      <c r="DKI97" s="167"/>
      <c r="DKJ97" s="167"/>
      <c r="DKK97" s="167"/>
      <c r="DKL97" s="167"/>
      <c r="DKM97" s="167"/>
      <c r="DKN97" s="167"/>
      <c r="DKO97" s="167"/>
      <c r="DKP97" s="167"/>
      <c r="DKQ97" s="167"/>
      <c r="DKR97" s="167"/>
      <c r="DKS97" s="167"/>
      <c r="DKT97" s="167"/>
      <c r="DKU97" s="167"/>
      <c r="DKV97" s="167"/>
      <c r="DKW97" s="167"/>
      <c r="DKX97" s="167"/>
      <c r="DKY97" s="167"/>
      <c r="DKZ97" s="167"/>
      <c r="DLA97" s="167"/>
      <c r="DLB97" s="167"/>
      <c r="DLC97" s="167"/>
      <c r="DLD97" s="167"/>
      <c r="DLE97" s="167"/>
      <c r="DLF97" s="167"/>
      <c r="DLG97" s="167"/>
      <c r="DLH97" s="167"/>
      <c r="DLI97" s="167"/>
      <c r="DLJ97" s="167"/>
      <c r="DLK97" s="167"/>
      <c r="DLL97" s="167"/>
      <c r="DLM97" s="167"/>
      <c r="DLN97" s="167"/>
      <c r="DLO97" s="167"/>
      <c r="DLP97" s="167"/>
      <c r="DLQ97" s="167"/>
      <c r="DLR97" s="167"/>
      <c r="DLS97" s="167"/>
      <c r="DLT97" s="167"/>
      <c r="DLU97" s="167"/>
      <c r="DLV97" s="167"/>
      <c r="DLW97" s="167"/>
      <c r="DLX97" s="167"/>
      <c r="DLY97" s="167"/>
      <c r="DLZ97" s="167"/>
      <c r="DMA97" s="167"/>
      <c r="DMB97" s="167"/>
      <c r="DMC97" s="167"/>
      <c r="DMD97" s="167"/>
      <c r="DME97" s="167"/>
      <c r="DMF97" s="167"/>
      <c r="DMG97" s="167"/>
      <c r="DMH97" s="167"/>
      <c r="DMI97" s="167"/>
      <c r="DMJ97" s="167"/>
      <c r="DMK97" s="167"/>
      <c r="DML97" s="167"/>
      <c r="DMM97" s="167"/>
      <c r="DMN97" s="167"/>
      <c r="DMO97" s="167"/>
      <c r="DMP97" s="167"/>
      <c r="DMQ97" s="167"/>
      <c r="DMR97" s="167"/>
      <c r="DMS97" s="167"/>
      <c r="DMT97" s="167"/>
      <c r="DMU97" s="167"/>
      <c r="DMV97" s="167"/>
      <c r="DMW97" s="167"/>
      <c r="DMX97" s="167"/>
      <c r="DMY97" s="167"/>
      <c r="DMZ97" s="167"/>
      <c r="DNA97" s="167"/>
      <c r="DNB97" s="167"/>
      <c r="DNC97" s="167"/>
      <c r="DND97" s="167"/>
      <c r="DNE97" s="167"/>
      <c r="DNF97" s="167"/>
      <c r="DNG97" s="167"/>
      <c r="DNH97" s="167"/>
      <c r="DNI97" s="167"/>
      <c r="DNJ97" s="167"/>
      <c r="DNK97" s="167"/>
      <c r="DNL97" s="167"/>
      <c r="DNM97" s="167"/>
      <c r="DNN97" s="167"/>
      <c r="DNO97" s="167"/>
      <c r="DNP97" s="167"/>
      <c r="DNQ97" s="167"/>
      <c r="DNR97" s="167"/>
      <c r="DNS97" s="167"/>
      <c r="DNT97" s="167"/>
      <c r="DNU97" s="167"/>
      <c r="DNV97" s="167"/>
      <c r="DNW97" s="167"/>
      <c r="DNX97" s="167"/>
      <c r="DNY97" s="167"/>
      <c r="DNZ97" s="167"/>
      <c r="DOA97" s="167"/>
      <c r="DOB97" s="167"/>
      <c r="DOC97" s="167"/>
      <c r="DOD97" s="167"/>
      <c r="DOE97" s="167"/>
      <c r="DOF97" s="167"/>
      <c r="DOG97" s="167"/>
      <c r="DOH97" s="167"/>
      <c r="DOI97" s="167"/>
      <c r="DOJ97" s="167"/>
      <c r="DOK97" s="167"/>
      <c r="DOL97" s="167"/>
      <c r="DOM97" s="167"/>
      <c r="DON97" s="167"/>
      <c r="DOO97" s="167"/>
      <c r="DOP97" s="167"/>
      <c r="DOQ97" s="167"/>
      <c r="DOR97" s="167"/>
      <c r="DOS97" s="167"/>
      <c r="DOT97" s="167"/>
      <c r="DOU97" s="167"/>
      <c r="DOV97" s="167"/>
      <c r="DOW97" s="167"/>
      <c r="DOX97" s="167"/>
      <c r="DOY97" s="167"/>
      <c r="DOZ97" s="167"/>
      <c r="DPA97" s="167"/>
      <c r="DPB97" s="167"/>
      <c r="DPC97" s="167"/>
      <c r="DPD97" s="167"/>
      <c r="DPE97" s="167"/>
      <c r="DPF97" s="167"/>
      <c r="DPG97" s="167"/>
      <c r="DPH97" s="167"/>
      <c r="DPI97" s="167"/>
      <c r="DPJ97" s="167"/>
      <c r="DPK97" s="167"/>
      <c r="DPL97" s="167"/>
      <c r="DPM97" s="167"/>
      <c r="DPN97" s="167"/>
      <c r="DPO97" s="167"/>
      <c r="DPP97" s="167"/>
      <c r="DPQ97" s="167"/>
      <c r="DPR97" s="167"/>
      <c r="DPS97" s="167"/>
      <c r="DPT97" s="167"/>
      <c r="DPU97" s="167"/>
      <c r="DPV97" s="167"/>
      <c r="DPW97" s="167"/>
      <c r="DPX97" s="167"/>
      <c r="DPY97" s="167"/>
      <c r="DPZ97" s="167"/>
      <c r="DQA97" s="167"/>
      <c r="DQB97" s="167"/>
      <c r="DQC97" s="167"/>
      <c r="DQD97" s="167"/>
      <c r="DQE97" s="167"/>
      <c r="DQF97" s="167"/>
      <c r="DQG97" s="167"/>
      <c r="DQH97" s="167"/>
      <c r="DQI97" s="167"/>
      <c r="DQJ97" s="167"/>
      <c r="DQK97" s="167"/>
      <c r="DQL97" s="167"/>
      <c r="DQM97" s="167"/>
      <c r="DQN97" s="167"/>
      <c r="DQO97" s="167"/>
      <c r="DQP97" s="167"/>
      <c r="DQQ97" s="167"/>
      <c r="DQR97" s="167"/>
      <c r="DQS97" s="167"/>
      <c r="DQT97" s="167"/>
      <c r="DQU97" s="167"/>
      <c r="DQV97" s="167"/>
      <c r="DQW97" s="167"/>
      <c r="DQX97" s="167"/>
      <c r="DQY97" s="167"/>
      <c r="DQZ97" s="167"/>
      <c r="DRA97" s="167"/>
      <c r="DRB97" s="167"/>
      <c r="DRC97" s="167"/>
      <c r="DRD97" s="167"/>
      <c r="DRE97" s="167"/>
      <c r="DRF97" s="167"/>
      <c r="DRG97" s="167"/>
      <c r="DRH97" s="167"/>
      <c r="DRI97" s="167"/>
      <c r="DRJ97" s="167"/>
      <c r="DRK97" s="167"/>
      <c r="DRL97" s="167"/>
      <c r="DRM97" s="167"/>
      <c r="DRN97" s="167"/>
      <c r="DRO97" s="167"/>
      <c r="DRP97" s="167"/>
      <c r="DRQ97" s="167"/>
      <c r="DRR97" s="167"/>
      <c r="DRS97" s="167"/>
      <c r="DRT97" s="167"/>
      <c r="DRU97" s="167"/>
      <c r="DRV97" s="167"/>
      <c r="DRW97" s="167"/>
      <c r="DRX97" s="167"/>
      <c r="DRY97" s="167"/>
      <c r="DRZ97" s="167"/>
      <c r="DSA97" s="167"/>
      <c r="DSB97" s="167"/>
      <c r="DSC97" s="167"/>
      <c r="DSD97" s="167"/>
      <c r="DSE97" s="167"/>
      <c r="DSF97" s="167"/>
      <c r="DSG97" s="167"/>
      <c r="DSH97" s="167"/>
      <c r="DSI97" s="167"/>
      <c r="DSJ97" s="167"/>
      <c r="DSK97" s="167"/>
      <c r="DSL97" s="167"/>
      <c r="DSM97" s="167"/>
      <c r="DSN97" s="167"/>
      <c r="DSO97" s="167"/>
      <c r="DSP97" s="167"/>
      <c r="DSQ97" s="167"/>
      <c r="DSR97" s="167"/>
      <c r="DSS97" s="167"/>
      <c r="DST97" s="167"/>
      <c r="DSU97" s="167"/>
      <c r="DSV97" s="167"/>
      <c r="DSW97" s="167"/>
      <c r="DSX97" s="167"/>
      <c r="DSY97" s="167"/>
      <c r="DSZ97" s="167"/>
      <c r="DTA97" s="167"/>
      <c r="DTB97" s="167"/>
      <c r="DTC97" s="167"/>
      <c r="DTD97" s="167"/>
      <c r="DTE97" s="167"/>
      <c r="DTF97" s="167"/>
      <c r="DTG97" s="167"/>
      <c r="DTH97" s="167"/>
      <c r="DTI97" s="167"/>
      <c r="DTJ97" s="167"/>
      <c r="DTK97" s="167"/>
      <c r="DTL97" s="167"/>
      <c r="DTM97" s="167"/>
      <c r="DTN97" s="167"/>
      <c r="DTO97" s="167"/>
      <c r="DTP97" s="167"/>
      <c r="DTQ97" s="167"/>
      <c r="DTR97" s="167"/>
      <c r="DTS97" s="167"/>
      <c r="DTT97" s="167"/>
      <c r="DTU97" s="167"/>
      <c r="DTV97" s="167"/>
      <c r="DTW97" s="167"/>
      <c r="DTX97" s="167"/>
      <c r="DTY97" s="167"/>
      <c r="DTZ97" s="167"/>
      <c r="DUA97" s="167"/>
      <c r="DUB97" s="167"/>
      <c r="DUC97" s="167"/>
      <c r="DUD97" s="167"/>
      <c r="DUE97" s="167"/>
      <c r="DUF97" s="167"/>
      <c r="DUG97" s="167"/>
      <c r="DUH97" s="167"/>
      <c r="DUI97" s="167"/>
      <c r="DUJ97" s="167"/>
      <c r="DUK97" s="167"/>
      <c r="DUL97" s="167"/>
      <c r="DUM97" s="167"/>
      <c r="DUN97" s="167"/>
      <c r="DUO97" s="167"/>
      <c r="DUP97" s="167"/>
      <c r="DUQ97" s="167"/>
      <c r="DUR97" s="167"/>
      <c r="DUS97" s="167"/>
      <c r="DUT97" s="167"/>
      <c r="DUU97" s="167"/>
      <c r="DUV97" s="167"/>
      <c r="DUW97" s="167"/>
      <c r="DUX97" s="167"/>
      <c r="DUY97" s="167"/>
      <c r="DUZ97" s="167"/>
      <c r="DVA97" s="167"/>
      <c r="DVB97" s="167"/>
      <c r="DVC97" s="167"/>
      <c r="DVD97" s="167"/>
      <c r="DVE97" s="167"/>
      <c r="DVF97" s="167"/>
      <c r="DVG97" s="167"/>
      <c r="DVH97" s="167"/>
      <c r="DVI97" s="167"/>
      <c r="DVJ97" s="167"/>
      <c r="DVK97" s="167"/>
      <c r="DVL97" s="167"/>
      <c r="DVM97" s="167"/>
      <c r="DVN97" s="167"/>
      <c r="DVO97" s="167"/>
      <c r="DVP97" s="167"/>
      <c r="DVQ97" s="167"/>
      <c r="DVR97" s="167"/>
      <c r="DVS97" s="167"/>
      <c r="DVT97" s="167"/>
      <c r="DVU97" s="167"/>
      <c r="DVV97" s="167"/>
      <c r="DVW97" s="167"/>
      <c r="DVX97" s="167"/>
      <c r="DVY97" s="167"/>
      <c r="DVZ97" s="167"/>
      <c r="DWA97" s="167"/>
      <c r="DWB97" s="167"/>
      <c r="DWC97" s="167"/>
      <c r="DWD97" s="167"/>
      <c r="DWE97" s="167"/>
      <c r="DWF97" s="167"/>
      <c r="DWG97" s="167"/>
      <c r="DWH97" s="167"/>
      <c r="DWI97" s="167"/>
      <c r="DWJ97" s="167"/>
      <c r="DWK97" s="167"/>
      <c r="DWL97" s="167"/>
      <c r="DWM97" s="167"/>
      <c r="DWN97" s="167"/>
      <c r="DWO97" s="167"/>
      <c r="DWP97" s="167"/>
      <c r="DWQ97" s="167"/>
      <c r="DWR97" s="167"/>
      <c r="DWS97" s="167"/>
      <c r="DWT97" s="167"/>
      <c r="DWU97" s="167"/>
      <c r="DWV97" s="167"/>
      <c r="DWW97" s="167"/>
      <c r="DWX97" s="167"/>
      <c r="DWY97" s="167"/>
      <c r="DWZ97" s="167"/>
      <c r="DXA97" s="167"/>
      <c r="DXB97" s="167"/>
      <c r="DXC97" s="167"/>
      <c r="DXD97" s="167"/>
      <c r="DXE97" s="167"/>
      <c r="DXF97" s="167"/>
      <c r="DXG97" s="167"/>
      <c r="DXH97" s="167"/>
      <c r="DXI97" s="167"/>
      <c r="DXJ97" s="167"/>
      <c r="DXK97" s="167"/>
      <c r="DXL97" s="167"/>
      <c r="DXM97" s="167"/>
      <c r="DXN97" s="167"/>
      <c r="DXO97" s="167"/>
      <c r="DXP97" s="167"/>
      <c r="DXQ97" s="167"/>
      <c r="DXR97" s="167"/>
      <c r="DXS97" s="167"/>
      <c r="DXT97" s="167"/>
      <c r="DXU97" s="167"/>
      <c r="DXV97" s="167"/>
      <c r="DXW97" s="167"/>
      <c r="DXX97" s="167"/>
      <c r="DXY97" s="167"/>
      <c r="DXZ97" s="167"/>
      <c r="DYA97" s="167"/>
      <c r="DYB97" s="167"/>
      <c r="DYC97" s="167"/>
      <c r="DYD97" s="167"/>
      <c r="DYE97" s="167"/>
      <c r="DYF97" s="167"/>
      <c r="DYG97" s="167"/>
      <c r="DYH97" s="167"/>
      <c r="DYI97" s="167"/>
      <c r="DYJ97" s="167"/>
      <c r="DYK97" s="167"/>
      <c r="DYL97" s="167"/>
      <c r="DYM97" s="167"/>
      <c r="DYN97" s="167"/>
      <c r="DYO97" s="167"/>
      <c r="DYP97" s="167"/>
      <c r="DYQ97" s="167"/>
      <c r="DYR97" s="167"/>
      <c r="DYS97" s="167"/>
      <c r="DYT97" s="167"/>
      <c r="DYU97" s="167"/>
      <c r="DYV97" s="167"/>
      <c r="DYW97" s="167"/>
      <c r="DYX97" s="167"/>
      <c r="DYY97" s="167"/>
      <c r="DYZ97" s="167"/>
      <c r="DZA97" s="167"/>
      <c r="DZB97" s="167"/>
      <c r="DZC97" s="167"/>
      <c r="DZD97" s="167"/>
      <c r="DZE97" s="167"/>
      <c r="DZF97" s="167"/>
      <c r="DZG97" s="167"/>
      <c r="DZH97" s="167"/>
      <c r="DZI97" s="167"/>
      <c r="DZJ97" s="167"/>
      <c r="DZK97" s="167"/>
      <c r="DZL97" s="167"/>
      <c r="DZM97" s="167"/>
      <c r="DZN97" s="167"/>
      <c r="DZO97" s="167"/>
      <c r="DZP97" s="167"/>
      <c r="DZQ97" s="167"/>
      <c r="DZR97" s="167"/>
      <c r="DZS97" s="167"/>
      <c r="DZT97" s="167"/>
      <c r="DZU97" s="167"/>
      <c r="DZV97" s="167"/>
      <c r="DZW97" s="167"/>
      <c r="DZX97" s="167"/>
      <c r="DZY97" s="167"/>
      <c r="DZZ97" s="167"/>
      <c r="EAA97" s="167"/>
      <c r="EAB97" s="167"/>
      <c r="EAC97" s="167"/>
      <c r="EAD97" s="167"/>
      <c r="EAE97" s="167"/>
      <c r="EAF97" s="167"/>
      <c r="EAG97" s="167"/>
      <c r="EAH97" s="167"/>
      <c r="EAI97" s="167"/>
      <c r="EAJ97" s="167"/>
      <c r="EAK97" s="167"/>
      <c r="EAL97" s="167"/>
      <c r="EAM97" s="167"/>
      <c r="EAN97" s="167"/>
      <c r="EAO97" s="167"/>
      <c r="EAP97" s="167"/>
      <c r="EAQ97" s="167"/>
      <c r="EAR97" s="167"/>
      <c r="EAS97" s="167"/>
      <c r="EAT97" s="167"/>
      <c r="EAU97" s="167"/>
      <c r="EAV97" s="167"/>
      <c r="EAW97" s="167"/>
      <c r="EAX97" s="167"/>
      <c r="EAY97" s="167"/>
      <c r="EAZ97" s="167"/>
      <c r="EBA97" s="167"/>
      <c r="EBB97" s="167"/>
      <c r="EBC97" s="167"/>
      <c r="EBD97" s="167"/>
      <c r="EBE97" s="167"/>
      <c r="EBF97" s="167"/>
      <c r="EBG97" s="167"/>
      <c r="EBH97" s="167"/>
      <c r="EBI97" s="167"/>
      <c r="EBJ97" s="167"/>
      <c r="EBK97" s="167"/>
      <c r="EBL97" s="167"/>
      <c r="EBM97" s="167"/>
      <c r="EBN97" s="167"/>
      <c r="EBO97" s="167"/>
      <c r="EBP97" s="167"/>
      <c r="EBQ97" s="167"/>
      <c r="EBR97" s="167"/>
      <c r="EBS97" s="167"/>
      <c r="EBT97" s="167"/>
      <c r="EBU97" s="167"/>
      <c r="EBV97" s="167"/>
      <c r="EBW97" s="167"/>
      <c r="EBX97" s="167"/>
      <c r="EBY97" s="167"/>
      <c r="EBZ97" s="167"/>
      <c r="ECA97" s="167"/>
      <c r="ECB97" s="167"/>
      <c r="ECC97" s="167"/>
      <c r="ECD97" s="167"/>
      <c r="ECE97" s="167"/>
      <c r="ECF97" s="167"/>
      <c r="ECG97" s="167"/>
      <c r="ECH97" s="167"/>
      <c r="ECI97" s="167"/>
      <c r="ECJ97" s="167"/>
      <c r="ECK97" s="167"/>
      <c r="ECL97" s="167"/>
      <c r="ECM97" s="167"/>
      <c r="ECN97" s="167"/>
      <c r="ECO97" s="167"/>
      <c r="ECP97" s="167"/>
      <c r="ECQ97" s="167"/>
      <c r="ECR97" s="167"/>
      <c r="ECS97" s="167"/>
      <c r="ECT97" s="167"/>
      <c r="ECU97" s="167"/>
      <c r="ECV97" s="167"/>
      <c r="ECW97" s="167"/>
      <c r="ECX97" s="167"/>
      <c r="ECY97" s="167"/>
      <c r="ECZ97" s="167"/>
      <c r="EDA97" s="167"/>
      <c r="EDB97" s="167"/>
      <c r="EDC97" s="167"/>
      <c r="EDD97" s="167"/>
      <c r="EDE97" s="167"/>
      <c r="EDF97" s="167"/>
      <c r="EDG97" s="167"/>
      <c r="EDH97" s="167"/>
      <c r="EDI97" s="167"/>
      <c r="EDJ97" s="167"/>
      <c r="EDK97" s="167"/>
      <c r="EDL97" s="167"/>
      <c r="EDM97" s="167"/>
      <c r="EDN97" s="167"/>
      <c r="EDO97" s="167"/>
      <c r="EDP97" s="167"/>
      <c r="EDQ97" s="167"/>
      <c r="EDR97" s="167"/>
      <c r="EDS97" s="167"/>
      <c r="EDT97" s="167"/>
      <c r="EDU97" s="167"/>
      <c r="EDV97" s="167"/>
      <c r="EDW97" s="167"/>
      <c r="EDX97" s="167"/>
      <c r="EDY97" s="167"/>
      <c r="EDZ97" s="167"/>
      <c r="EEA97" s="167"/>
      <c r="EEB97" s="167"/>
      <c r="EEC97" s="167"/>
      <c r="EED97" s="167"/>
      <c r="EEE97" s="167"/>
      <c r="EEF97" s="167"/>
      <c r="EEG97" s="167"/>
      <c r="EEH97" s="167"/>
      <c r="EEI97" s="167"/>
      <c r="EEJ97" s="167"/>
      <c r="EEK97" s="167"/>
      <c r="EEL97" s="167"/>
      <c r="EEM97" s="167"/>
      <c r="EEN97" s="167"/>
      <c r="EEO97" s="167"/>
      <c r="EEP97" s="167"/>
      <c r="EEQ97" s="167"/>
      <c r="EER97" s="167"/>
      <c r="EES97" s="167"/>
      <c r="EET97" s="167"/>
      <c r="EEU97" s="167"/>
      <c r="EEV97" s="167"/>
      <c r="EEW97" s="167"/>
      <c r="EEX97" s="167"/>
      <c r="EEY97" s="167"/>
      <c r="EEZ97" s="167"/>
      <c r="EFA97" s="167"/>
      <c r="EFB97" s="167"/>
      <c r="EFC97" s="167"/>
      <c r="EFD97" s="167"/>
      <c r="EFE97" s="167"/>
      <c r="EFF97" s="167"/>
      <c r="EFG97" s="167"/>
      <c r="EFH97" s="167"/>
      <c r="EFI97" s="167"/>
      <c r="EFJ97" s="167"/>
      <c r="EFK97" s="167"/>
      <c r="EFL97" s="167"/>
      <c r="EFM97" s="167"/>
      <c r="EFN97" s="167"/>
      <c r="EFO97" s="167"/>
      <c r="EFP97" s="167"/>
      <c r="EFQ97" s="167"/>
      <c r="EFR97" s="167"/>
      <c r="EFS97" s="167"/>
      <c r="EFT97" s="167"/>
      <c r="EFU97" s="167"/>
      <c r="EFV97" s="167"/>
      <c r="EFW97" s="167"/>
      <c r="EFX97" s="167"/>
      <c r="EFY97" s="167"/>
      <c r="EFZ97" s="167"/>
      <c r="EGA97" s="167"/>
      <c r="EGB97" s="167"/>
      <c r="EGC97" s="167"/>
      <c r="EGD97" s="167"/>
      <c r="EGE97" s="167"/>
      <c r="EGF97" s="167"/>
      <c r="EGG97" s="167"/>
      <c r="EGH97" s="167"/>
      <c r="EGI97" s="167"/>
      <c r="EGJ97" s="167"/>
      <c r="EGK97" s="167"/>
      <c r="EGL97" s="167"/>
      <c r="EGM97" s="167"/>
      <c r="EGN97" s="167"/>
      <c r="EGO97" s="167"/>
      <c r="EGP97" s="167"/>
      <c r="EGQ97" s="167"/>
      <c r="EGR97" s="167"/>
      <c r="EGS97" s="167"/>
      <c r="EGT97" s="167"/>
      <c r="EGU97" s="167"/>
      <c r="EGV97" s="167"/>
      <c r="EGW97" s="167"/>
      <c r="EGX97" s="167"/>
      <c r="EGY97" s="167"/>
      <c r="EGZ97" s="167"/>
      <c r="EHA97" s="167"/>
      <c r="EHB97" s="167"/>
      <c r="EHC97" s="167"/>
      <c r="EHD97" s="167"/>
      <c r="EHE97" s="167"/>
      <c r="EHF97" s="167"/>
      <c r="EHG97" s="167"/>
      <c r="EHH97" s="167"/>
      <c r="EHI97" s="167"/>
      <c r="EHJ97" s="167"/>
      <c r="EHK97" s="167"/>
      <c r="EHL97" s="167"/>
      <c r="EHM97" s="167"/>
      <c r="EHN97" s="167"/>
      <c r="EHO97" s="167"/>
      <c r="EHP97" s="167"/>
      <c r="EHQ97" s="167"/>
      <c r="EHR97" s="167"/>
      <c r="EHS97" s="167"/>
      <c r="EHT97" s="167"/>
      <c r="EHU97" s="167"/>
      <c r="EHV97" s="167"/>
      <c r="EHW97" s="167"/>
      <c r="EHX97" s="167"/>
      <c r="EHY97" s="167"/>
      <c r="EHZ97" s="167"/>
      <c r="EIA97" s="167"/>
      <c r="EIB97" s="167"/>
      <c r="EIC97" s="167"/>
      <c r="EID97" s="167"/>
      <c r="EIE97" s="167"/>
      <c r="EIF97" s="167"/>
      <c r="EIG97" s="167"/>
      <c r="EIH97" s="167"/>
      <c r="EII97" s="167"/>
      <c r="EIJ97" s="167"/>
      <c r="EIK97" s="167"/>
      <c r="EIL97" s="167"/>
      <c r="EIM97" s="167"/>
      <c r="EIN97" s="167"/>
      <c r="EIO97" s="167"/>
      <c r="EIP97" s="167"/>
      <c r="EIQ97" s="167"/>
      <c r="EIR97" s="167"/>
      <c r="EIS97" s="167"/>
      <c r="EIT97" s="167"/>
      <c r="EIU97" s="167"/>
      <c r="EIV97" s="167"/>
      <c r="EIW97" s="167"/>
      <c r="EIX97" s="167"/>
      <c r="EIY97" s="167"/>
      <c r="EIZ97" s="167"/>
      <c r="EJA97" s="167"/>
      <c r="EJB97" s="167"/>
      <c r="EJC97" s="167"/>
      <c r="EJD97" s="167"/>
      <c r="EJE97" s="167"/>
      <c r="EJF97" s="167"/>
      <c r="EJG97" s="167"/>
      <c r="EJH97" s="167"/>
      <c r="EJI97" s="167"/>
      <c r="EJJ97" s="167"/>
      <c r="EJK97" s="167"/>
      <c r="EJL97" s="167"/>
      <c r="EJM97" s="167"/>
      <c r="EJN97" s="167"/>
      <c r="EJO97" s="167"/>
      <c r="EJP97" s="167"/>
      <c r="EJQ97" s="167"/>
      <c r="EJR97" s="167"/>
      <c r="EJS97" s="167"/>
      <c r="EJT97" s="167"/>
      <c r="EJU97" s="167"/>
      <c r="EJV97" s="167"/>
      <c r="EJW97" s="167"/>
      <c r="EJX97" s="167"/>
      <c r="EJY97" s="167"/>
      <c r="EJZ97" s="167"/>
      <c r="EKA97" s="167"/>
      <c r="EKB97" s="167"/>
      <c r="EKC97" s="167"/>
      <c r="EKD97" s="167"/>
      <c r="EKE97" s="167"/>
      <c r="EKF97" s="167"/>
      <c r="EKG97" s="167"/>
      <c r="EKH97" s="167"/>
      <c r="EKI97" s="167"/>
      <c r="EKJ97" s="167"/>
      <c r="EKK97" s="167"/>
      <c r="EKL97" s="167"/>
      <c r="EKM97" s="167"/>
      <c r="EKN97" s="167"/>
      <c r="EKO97" s="167"/>
      <c r="EKP97" s="167"/>
      <c r="EKQ97" s="167"/>
      <c r="EKR97" s="167"/>
      <c r="EKS97" s="167"/>
      <c r="EKT97" s="167"/>
      <c r="EKU97" s="167"/>
      <c r="EKV97" s="167"/>
      <c r="EKW97" s="167"/>
      <c r="EKX97" s="167"/>
      <c r="EKY97" s="167"/>
      <c r="EKZ97" s="167"/>
      <c r="ELA97" s="167"/>
      <c r="ELB97" s="167"/>
      <c r="ELC97" s="167"/>
      <c r="ELD97" s="167"/>
      <c r="ELE97" s="167"/>
      <c r="ELF97" s="167"/>
      <c r="ELG97" s="167"/>
      <c r="ELH97" s="167"/>
      <c r="ELI97" s="167"/>
      <c r="ELJ97" s="167"/>
      <c r="ELK97" s="167"/>
      <c r="ELL97" s="167"/>
      <c r="ELM97" s="167"/>
      <c r="ELN97" s="167"/>
      <c r="ELO97" s="167"/>
      <c r="ELP97" s="167"/>
      <c r="ELQ97" s="167"/>
      <c r="ELR97" s="167"/>
      <c r="ELS97" s="167"/>
      <c r="ELT97" s="167"/>
      <c r="ELU97" s="167"/>
      <c r="ELV97" s="167"/>
      <c r="ELW97" s="167"/>
      <c r="ELX97" s="167"/>
      <c r="ELY97" s="167"/>
      <c r="ELZ97" s="167"/>
      <c r="EMA97" s="167"/>
      <c r="EMB97" s="167"/>
      <c r="EMC97" s="167"/>
      <c r="EMD97" s="167"/>
      <c r="EME97" s="167"/>
      <c r="EMF97" s="167"/>
      <c r="EMG97" s="167"/>
      <c r="EMH97" s="167"/>
      <c r="EMI97" s="167"/>
      <c r="EMJ97" s="167"/>
      <c r="EMK97" s="167"/>
      <c r="EML97" s="167"/>
      <c r="EMM97" s="167"/>
      <c r="EMN97" s="167"/>
      <c r="EMO97" s="167"/>
      <c r="EMP97" s="167"/>
      <c r="EMQ97" s="167"/>
      <c r="EMR97" s="167"/>
      <c r="EMS97" s="167"/>
      <c r="EMT97" s="167"/>
      <c r="EMU97" s="167"/>
      <c r="EMV97" s="167"/>
      <c r="EMW97" s="167"/>
      <c r="EMX97" s="167"/>
      <c r="EMY97" s="167"/>
      <c r="EMZ97" s="167"/>
      <c r="ENA97" s="167"/>
      <c r="ENB97" s="167"/>
      <c r="ENC97" s="167"/>
      <c r="END97" s="167"/>
      <c r="ENE97" s="167"/>
      <c r="ENF97" s="167"/>
      <c r="ENG97" s="167"/>
      <c r="ENH97" s="167"/>
      <c r="ENI97" s="167"/>
      <c r="ENJ97" s="167"/>
      <c r="ENK97" s="167"/>
      <c r="ENL97" s="167"/>
      <c r="ENM97" s="167"/>
      <c r="ENN97" s="167"/>
      <c r="ENO97" s="167"/>
      <c r="ENP97" s="167"/>
      <c r="ENQ97" s="167"/>
      <c r="ENR97" s="167"/>
      <c r="ENS97" s="167"/>
      <c r="ENT97" s="167"/>
      <c r="ENU97" s="167"/>
      <c r="ENV97" s="167"/>
      <c r="ENW97" s="167"/>
      <c r="ENX97" s="167"/>
      <c r="ENY97" s="167"/>
      <c r="ENZ97" s="167"/>
      <c r="EOA97" s="167"/>
      <c r="EOB97" s="167"/>
      <c r="EOC97" s="167"/>
      <c r="EOD97" s="167"/>
      <c r="EOE97" s="167"/>
      <c r="EOF97" s="167"/>
      <c r="EOG97" s="167"/>
      <c r="EOH97" s="167"/>
      <c r="EOI97" s="167"/>
      <c r="EOJ97" s="167"/>
      <c r="EOK97" s="167"/>
      <c r="EOL97" s="167"/>
      <c r="EOM97" s="167"/>
      <c r="EON97" s="167"/>
      <c r="EOO97" s="167"/>
      <c r="EOP97" s="167"/>
      <c r="EOQ97" s="167"/>
      <c r="EOR97" s="167"/>
      <c r="EOS97" s="167"/>
      <c r="EOT97" s="167"/>
      <c r="EOU97" s="167"/>
      <c r="EOV97" s="167"/>
      <c r="EOW97" s="167"/>
      <c r="EOX97" s="167"/>
      <c r="EOY97" s="167"/>
      <c r="EOZ97" s="167"/>
      <c r="EPA97" s="167"/>
      <c r="EPB97" s="167"/>
      <c r="EPC97" s="167"/>
      <c r="EPD97" s="167"/>
      <c r="EPE97" s="167"/>
      <c r="EPF97" s="167"/>
      <c r="EPG97" s="167"/>
      <c r="EPH97" s="167"/>
      <c r="EPI97" s="167"/>
      <c r="EPJ97" s="167"/>
      <c r="EPK97" s="167"/>
      <c r="EPL97" s="167"/>
      <c r="EPM97" s="167"/>
      <c r="EPN97" s="167"/>
      <c r="EPO97" s="167"/>
      <c r="EPP97" s="167"/>
      <c r="EPQ97" s="167"/>
      <c r="EPR97" s="167"/>
      <c r="EPS97" s="167"/>
      <c r="EPT97" s="167"/>
      <c r="EPU97" s="167"/>
      <c r="EPV97" s="167"/>
      <c r="EPW97" s="167"/>
      <c r="EPX97" s="167"/>
      <c r="EPY97" s="167"/>
      <c r="EPZ97" s="167"/>
      <c r="EQA97" s="167"/>
      <c r="EQB97" s="167"/>
      <c r="EQC97" s="167"/>
      <c r="EQD97" s="167"/>
      <c r="EQE97" s="167"/>
      <c r="EQF97" s="167"/>
      <c r="EQG97" s="167"/>
      <c r="EQH97" s="167"/>
      <c r="EQI97" s="167"/>
      <c r="EQJ97" s="167"/>
      <c r="EQK97" s="167"/>
      <c r="EQL97" s="167"/>
      <c r="EQM97" s="167"/>
      <c r="EQN97" s="167"/>
      <c r="EQO97" s="167"/>
      <c r="EQP97" s="167"/>
      <c r="EQQ97" s="167"/>
      <c r="EQR97" s="167"/>
      <c r="EQS97" s="167"/>
      <c r="EQT97" s="167"/>
      <c r="EQU97" s="167"/>
      <c r="EQV97" s="167"/>
      <c r="EQW97" s="167"/>
      <c r="EQX97" s="167"/>
      <c r="EQY97" s="167"/>
      <c r="EQZ97" s="167"/>
      <c r="ERA97" s="167"/>
      <c r="ERB97" s="167"/>
      <c r="ERC97" s="167"/>
      <c r="ERD97" s="167"/>
      <c r="ERE97" s="167"/>
      <c r="ERF97" s="167"/>
      <c r="ERG97" s="167"/>
      <c r="ERH97" s="167"/>
      <c r="ERI97" s="167"/>
      <c r="ERJ97" s="167"/>
      <c r="ERK97" s="167"/>
      <c r="ERL97" s="167"/>
      <c r="ERM97" s="167"/>
      <c r="ERN97" s="167"/>
      <c r="ERO97" s="167"/>
      <c r="ERP97" s="167"/>
      <c r="ERQ97" s="167"/>
      <c r="ERR97" s="167"/>
      <c r="ERS97" s="167"/>
      <c r="ERT97" s="167"/>
      <c r="ERU97" s="167"/>
      <c r="ERV97" s="167"/>
      <c r="ERW97" s="167"/>
      <c r="ERX97" s="167"/>
      <c r="ERY97" s="167"/>
      <c r="ERZ97" s="167"/>
      <c r="ESA97" s="167"/>
      <c r="ESB97" s="167"/>
      <c r="ESC97" s="167"/>
      <c r="ESD97" s="167"/>
      <c r="ESE97" s="167"/>
      <c r="ESF97" s="167"/>
      <c r="ESG97" s="167"/>
      <c r="ESH97" s="167"/>
      <c r="ESI97" s="167"/>
      <c r="ESJ97" s="167"/>
      <c r="ESK97" s="167"/>
      <c r="ESL97" s="167"/>
      <c r="ESM97" s="167"/>
      <c r="ESN97" s="167"/>
      <c r="ESO97" s="167"/>
      <c r="ESP97" s="167"/>
      <c r="ESQ97" s="167"/>
      <c r="ESR97" s="167"/>
      <c r="ESS97" s="167"/>
      <c r="EST97" s="167"/>
      <c r="ESU97" s="167"/>
      <c r="ESV97" s="167"/>
      <c r="ESW97" s="167"/>
      <c r="ESX97" s="167"/>
      <c r="ESY97" s="167"/>
      <c r="ESZ97" s="167"/>
      <c r="ETA97" s="167"/>
      <c r="ETB97" s="167"/>
      <c r="ETC97" s="167"/>
      <c r="ETD97" s="167"/>
      <c r="ETE97" s="167"/>
      <c r="ETF97" s="167"/>
      <c r="ETG97" s="167"/>
      <c r="ETH97" s="167"/>
      <c r="ETI97" s="167"/>
      <c r="ETJ97" s="167"/>
      <c r="ETK97" s="167"/>
      <c r="ETL97" s="167"/>
      <c r="ETM97" s="167"/>
      <c r="ETN97" s="167"/>
      <c r="ETO97" s="167"/>
      <c r="ETP97" s="167"/>
      <c r="ETQ97" s="167"/>
      <c r="ETR97" s="167"/>
      <c r="ETS97" s="167"/>
      <c r="ETT97" s="167"/>
      <c r="ETU97" s="167"/>
      <c r="ETV97" s="167"/>
      <c r="ETW97" s="167"/>
      <c r="ETX97" s="167"/>
      <c r="ETY97" s="167"/>
      <c r="ETZ97" s="167"/>
      <c r="EUA97" s="167"/>
      <c r="EUB97" s="167"/>
      <c r="EUC97" s="167"/>
      <c r="EUD97" s="167"/>
      <c r="EUE97" s="167"/>
      <c r="EUF97" s="167"/>
      <c r="EUG97" s="167"/>
      <c r="EUH97" s="167"/>
      <c r="EUI97" s="167"/>
      <c r="EUJ97" s="167"/>
      <c r="EUK97" s="167"/>
      <c r="EUL97" s="167"/>
      <c r="EUM97" s="167"/>
      <c r="EUN97" s="167"/>
      <c r="EUO97" s="167"/>
      <c r="EUP97" s="167"/>
      <c r="EUQ97" s="167"/>
      <c r="EUR97" s="167"/>
      <c r="EUS97" s="167"/>
      <c r="EUT97" s="167"/>
      <c r="EUU97" s="167"/>
      <c r="EUV97" s="167"/>
      <c r="EUW97" s="167"/>
      <c r="EUX97" s="167"/>
      <c r="EUY97" s="167"/>
      <c r="EUZ97" s="167"/>
      <c r="EVA97" s="167"/>
      <c r="EVB97" s="167"/>
      <c r="EVC97" s="167"/>
      <c r="EVD97" s="167"/>
      <c r="EVE97" s="167"/>
      <c r="EVF97" s="167"/>
      <c r="EVG97" s="167"/>
      <c r="EVH97" s="167"/>
      <c r="EVI97" s="167"/>
      <c r="EVJ97" s="167"/>
      <c r="EVK97" s="167"/>
      <c r="EVL97" s="167"/>
      <c r="EVM97" s="167"/>
      <c r="EVN97" s="167"/>
      <c r="EVO97" s="167"/>
      <c r="EVP97" s="167"/>
      <c r="EVQ97" s="167"/>
      <c r="EVR97" s="167"/>
      <c r="EVS97" s="167"/>
      <c r="EVT97" s="167"/>
      <c r="EVU97" s="167"/>
      <c r="EVV97" s="167"/>
      <c r="EVW97" s="167"/>
      <c r="EVX97" s="167"/>
      <c r="EVY97" s="167"/>
      <c r="EVZ97" s="167"/>
      <c r="EWA97" s="167"/>
      <c r="EWB97" s="167"/>
      <c r="EWC97" s="167"/>
      <c r="EWD97" s="167"/>
      <c r="EWE97" s="167"/>
      <c r="EWF97" s="167"/>
      <c r="EWG97" s="167"/>
      <c r="EWH97" s="167"/>
      <c r="EWI97" s="167"/>
      <c r="EWJ97" s="167"/>
      <c r="EWK97" s="167"/>
      <c r="EWL97" s="167"/>
      <c r="EWM97" s="167"/>
      <c r="EWN97" s="167"/>
      <c r="EWO97" s="167"/>
      <c r="EWP97" s="167"/>
      <c r="EWQ97" s="167"/>
      <c r="EWR97" s="167"/>
      <c r="EWS97" s="167"/>
      <c r="EWT97" s="167"/>
      <c r="EWU97" s="167"/>
      <c r="EWV97" s="167"/>
      <c r="EWW97" s="167"/>
      <c r="EWX97" s="167"/>
      <c r="EWY97" s="167"/>
      <c r="EWZ97" s="167"/>
      <c r="EXA97" s="167"/>
      <c r="EXB97" s="167"/>
      <c r="EXC97" s="167"/>
      <c r="EXD97" s="167"/>
      <c r="EXE97" s="167"/>
      <c r="EXF97" s="167"/>
      <c r="EXG97" s="167"/>
      <c r="EXH97" s="167"/>
      <c r="EXI97" s="167"/>
      <c r="EXJ97" s="167"/>
      <c r="EXK97" s="167"/>
      <c r="EXL97" s="167"/>
      <c r="EXM97" s="167"/>
      <c r="EXN97" s="167"/>
      <c r="EXO97" s="167"/>
      <c r="EXP97" s="167"/>
      <c r="EXQ97" s="167"/>
      <c r="EXR97" s="167"/>
      <c r="EXS97" s="167"/>
      <c r="EXT97" s="167"/>
      <c r="EXU97" s="167"/>
      <c r="EXV97" s="167"/>
      <c r="EXW97" s="167"/>
      <c r="EXX97" s="167"/>
      <c r="EXY97" s="167"/>
      <c r="EXZ97" s="167"/>
      <c r="EYA97" s="167"/>
      <c r="EYB97" s="167"/>
      <c r="EYC97" s="167"/>
      <c r="EYD97" s="167"/>
      <c r="EYE97" s="167"/>
      <c r="EYF97" s="167"/>
      <c r="EYG97" s="167"/>
      <c r="EYH97" s="167"/>
      <c r="EYI97" s="167"/>
      <c r="EYJ97" s="167"/>
      <c r="EYK97" s="167"/>
      <c r="EYL97" s="167"/>
      <c r="EYM97" s="167"/>
      <c r="EYN97" s="167"/>
      <c r="EYO97" s="167"/>
      <c r="EYP97" s="167"/>
      <c r="EYQ97" s="167"/>
      <c r="EYR97" s="167"/>
      <c r="EYS97" s="167"/>
      <c r="EYT97" s="167"/>
      <c r="EYU97" s="167"/>
      <c r="EYV97" s="167"/>
      <c r="EYW97" s="167"/>
      <c r="EYX97" s="167"/>
      <c r="EYY97" s="167"/>
      <c r="EYZ97" s="167"/>
      <c r="EZA97" s="167"/>
      <c r="EZB97" s="167"/>
      <c r="EZC97" s="167"/>
      <c r="EZD97" s="167"/>
      <c r="EZE97" s="167"/>
      <c r="EZF97" s="167"/>
      <c r="EZG97" s="167"/>
      <c r="EZH97" s="167"/>
      <c r="EZI97" s="167"/>
      <c r="EZJ97" s="167"/>
      <c r="EZK97" s="167"/>
      <c r="EZL97" s="167"/>
      <c r="EZM97" s="167"/>
      <c r="EZN97" s="167"/>
      <c r="EZO97" s="167"/>
      <c r="EZP97" s="167"/>
      <c r="EZQ97" s="167"/>
      <c r="EZR97" s="167"/>
      <c r="EZS97" s="167"/>
      <c r="EZT97" s="167"/>
      <c r="EZU97" s="167"/>
      <c r="EZV97" s="167"/>
      <c r="EZW97" s="167"/>
      <c r="EZX97" s="167"/>
      <c r="EZY97" s="167"/>
      <c r="EZZ97" s="167"/>
      <c r="FAA97" s="167"/>
      <c r="FAB97" s="167"/>
      <c r="FAC97" s="167"/>
      <c r="FAD97" s="167"/>
      <c r="FAE97" s="167"/>
      <c r="FAF97" s="167"/>
      <c r="FAG97" s="167"/>
      <c r="FAH97" s="167"/>
      <c r="FAI97" s="167"/>
      <c r="FAJ97" s="167"/>
      <c r="FAK97" s="167"/>
      <c r="FAL97" s="167"/>
      <c r="FAM97" s="167"/>
      <c r="FAN97" s="167"/>
      <c r="FAO97" s="167"/>
      <c r="FAP97" s="167"/>
      <c r="FAQ97" s="167"/>
      <c r="FAR97" s="167"/>
      <c r="FAS97" s="167"/>
      <c r="FAT97" s="167"/>
      <c r="FAU97" s="167"/>
      <c r="FAV97" s="167"/>
      <c r="FAW97" s="167"/>
      <c r="FAX97" s="167"/>
      <c r="FAY97" s="167"/>
      <c r="FAZ97" s="167"/>
      <c r="FBA97" s="167"/>
      <c r="FBB97" s="167"/>
      <c r="FBC97" s="167"/>
      <c r="FBD97" s="167"/>
      <c r="FBE97" s="167"/>
      <c r="FBF97" s="167"/>
      <c r="FBG97" s="167"/>
      <c r="FBH97" s="167"/>
      <c r="FBI97" s="167"/>
      <c r="FBJ97" s="167"/>
      <c r="FBK97" s="167"/>
      <c r="FBL97" s="167"/>
      <c r="FBM97" s="167"/>
      <c r="FBN97" s="167"/>
      <c r="FBO97" s="167"/>
      <c r="FBP97" s="167"/>
      <c r="FBQ97" s="167"/>
      <c r="FBR97" s="167"/>
      <c r="FBS97" s="167"/>
      <c r="FBT97" s="167"/>
      <c r="FBU97" s="167"/>
      <c r="FBV97" s="167"/>
      <c r="FBW97" s="167"/>
      <c r="FBX97" s="167"/>
      <c r="FBY97" s="167"/>
      <c r="FBZ97" s="167"/>
      <c r="FCA97" s="167"/>
      <c r="FCB97" s="167"/>
      <c r="FCC97" s="167"/>
      <c r="FCD97" s="167"/>
      <c r="FCE97" s="167"/>
      <c r="FCF97" s="167"/>
      <c r="FCG97" s="167"/>
      <c r="FCH97" s="167"/>
      <c r="FCI97" s="167"/>
      <c r="FCJ97" s="167"/>
      <c r="FCK97" s="167"/>
      <c r="FCL97" s="167"/>
      <c r="FCM97" s="167"/>
      <c r="FCN97" s="167"/>
      <c r="FCO97" s="167"/>
      <c r="FCP97" s="167"/>
      <c r="FCQ97" s="167"/>
      <c r="FCR97" s="167"/>
      <c r="FCS97" s="167"/>
      <c r="FCT97" s="167"/>
      <c r="FCU97" s="167"/>
      <c r="FCV97" s="167"/>
      <c r="FCW97" s="167"/>
      <c r="FCX97" s="167"/>
      <c r="FCY97" s="167"/>
      <c r="FCZ97" s="167"/>
      <c r="FDA97" s="167"/>
      <c r="FDB97" s="167"/>
      <c r="FDC97" s="167"/>
      <c r="FDD97" s="167"/>
      <c r="FDE97" s="167"/>
      <c r="FDF97" s="167"/>
      <c r="FDG97" s="167"/>
      <c r="FDH97" s="167"/>
      <c r="FDI97" s="167"/>
      <c r="FDJ97" s="167"/>
      <c r="FDK97" s="167"/>
      <c r="FDL97" s="167"/>
      <c r="FDM97" s="167"/>
      <c r="FDN97" s="167"/>
      <c r="FDO97" s="167"/>
      <c r="FDP97" s="167"/>
      <c r="FDQ97" s="167"/>
      <c r="FDR97" s="167"/>
      <c r="FDS97" s="167"/>
      <c r="FDT97" s="167"/>
      <c r="FDU97" s="167"/>
      <c r="FDV97" s="167"/>
      <c r="FDW97" s="167"/>
      <c r="FDX97" s="167"/>
      <c r="FDY97" s="167"/>
      <c r="FDZ97" s="167"/>
      <c r="FEA97" s="167"/>
      <c r="FEB97" s="167"/>
      <c r="FEC97" s="167"/>
      <c r="FED97" s="167"/>
      <c r="FEE97" s="167"/>
      <c r="FEF97" s="167"/>
      <c r="FEG97" s="167"/>
      <c r="FEH97" s="167"/>
      <c r="FEI97" s="167"/>
      <c r="FEJ97" s="167"/>
      <c r="FEK97" s="167"/>
      <c r="FEL97" s="167"/>
      <c r="FEM97" s="167"/>
      <c r="FEN97" s="167"/>
      <c r="FEO97" s="167"/>
      <c r="FEP97" s="167"/>
      <c r="FEQ97" s="167"/>
      <c r="FER97" s="167"/>
      <c r="FES97" s="167"/>
      <c r="FET97" s="167"/>
      <c r="FEU97" s="167"/>
      <c r="FEV97" s="167"/>
      <c r="FEW97" s="167"/>
      <c r="FEX97" s="167"/>
      <c r="FEY97" s="167"/>
      <c r="FEZ97" s="167"/>
      <c r="FFA97" s="167"/>
      <c r="FFB97" s="167"/>
      <c r="FFC97" s="167"/>
      <c r="FFD97" s="167"/>
      <c r="FFE97" s="167"/>
      <c r="FFF97" s="167"/>
      <c r="FFG97" s="167"/>
      <c r="FFH97" s="167"/>
      <c r="FFI97" s="167"/>
      <c r="FFJ97" s="167"/>
      <c r="FFK97" s="167"/>
      <c r="FFL97" s="167"/>
      <c r="FFM97" s="167"/>
      <c r="FFN97" s="167"/>
      <c r="FFO97" s="167"/>
      <c r="FFP97" s="167"/>
      <c r="FFQ97" s="167"/>
      <c r="FFR97" s="167"/>
      <c r="FFS97" s="167"/>
      <c r="FFT97" s="167"/>
      <c r="FFU97" s="167"/>
      <c r="FFV97" s="167"/>
      <c r="FFW97" s="167"/>
      <c r="FFX97" s="167"/>
      <c r="FFY97" s="167"/>
      <c r="FFZ97" s="167"/>
      <c r="FGA97" s="167"/>
      <c r="FGB97" s="167"/>
      <c r="FGC97" s="167"/>
      <c r="FGD97" s="167"/>
      <c r="FGE97" s="167"/>
      <c r="FGF97" s="167"/>
      <c r="FGG97" s="167"/>
      <c r="FGH97" s="167"/>
      <c r="FGI97" s="167"/>
      <c r="FGJ97" s="167"/>
      <c r="FGK97" s="167"/>
      <c r="FGL97" s="167"/>
      <c r="FGM97" s="167"/>
      <c r="FGN97" s="167"/>
      <c r="FGO97" s="167"/>
      <c r="FGP97" s="167"/>
      <c r="FGQ97" s="167"/>
      <c r="FGR97" s="167"/>
      <c r="FGS97" s="167"/>
      <c r="FGT97" s="167"/>
      <c r="FGU97" s="167"/>
      <c r="FGV97" s="167"/>
      <c r="FGW97" s="167"/>
      <c r="FGX97" s="167"/>
      <c r="FGY97" s="167"/>
      <c r="FGZ97" s="167"/>
      <c r="FHA97" s="167"/>
      <c r="FHB97" s="167"/>
      <c r="FHC97" s="167"/>
      <c r="FHD97" s="167"/>
      <c r="FHE97" s="167"/>
      <c r="FHF97" s="167"/>
      <c r="FHG97" s="167"/>
      <c r="FHH97" s="167"/>
      <c r="FHI97" s="167"/>
      <c r="FHJ97" s="167"/>
      <c r="FHK97" s="167"/>
      <c r="FHL97" s="167"/>
      <c r="FHM97" s="167"/>
      <c r="FHN97" s="167"/>
      <c r="FHO97" s="167"/>
      <c r="FHP97" s="167"/>
      <c r="FHQ97" s="167"/>
      <c r="FHR97" s="167"/>
      <c r="FHS97" s="167"/>
      <c r="FHT97" s="167"/>
      <c r="FHU97" s="167"/>
      <c r="FHV97" s="167"/>
      <c r="FHW97" s="167"/>
      <c r="FHX97" s="167"/>
      <c r="FHY97" s="167"/>
      <c r="FHZ97" s="167"/>
      <c r="FIA97" s="167"/>
      <c r="FIB97" s="167"/>
      <c r="FIC97" s="167"/>
      <c r="FID97" s="167"/>
      <c r="FIE97" s="167"/>
      <c r="FIF97" s="167"/>
      <c r="FIG97" s="167"/>
      <c r="FIH97" s="167"/>
      <c r="FII97" s="167"/>
      <c r="FIJ97" s="167"/>
      <c r="FIK97" s="167"/>
      <c r="FIL97" s="167"/>
      <c r="FIM97" s="167"/>
      <c r="FIN97" s="167"/>
      <c r="FIO97" s="167"/>
      <c r="FIP97" s="167"/>
      <c r="FIQ97" s="167"/>
      <c r="FIR97" s="167"/>
      <c r="FIS97" s="167"/>
      <c r="FIT97" s="167"/>
      <c r="FIU97" s="167"/>
      <c r="FIV97" s="167"/>
      <c r="FIW97" s="167"/>
      <c r="FIX97" s="167"/>
      <c r="FIY97" s="167"/>
      <c r="FIZ97" s="167"/>
      <c r="FJA97" s="167"/>
      <c r="FJB97" s="167"/>
      <c r="FJC97" s="167"/>
      <c r="FJD97" s="167"/>
      <c r="FJE97" s="167"/>
      <c r="FJF97" s="167"/>
      <c r="FJG97" s="167"/>
      <c r="FJH97" s="167"/>
      <c r="FJI97" s="167"/>
      <c r="FJJ97" s="167"/>
      <c r="FJK97" s="167"/>
      <c r="FJL97" s="167"/>
      <c r="FJM97" s="167"/>
      <c r="FJN97" s="167"/>
      <c r="FJO97" s="167"/>
      <c r="FJP97" s="167"/>
      <c r="FJQ97" s="167"/>
      <c r="FJR97" s="167"/>
      <c r="FJS97" s="167"/>
      <c r="FJT97" s="167"/>
      <c r="FJU97" s="167"/>
      <c r="FJV97" s="167"/>
      <c r="FJW97" s="167"/>
      <c r="FJX97" s="167"/>
      <c r="FJY97" s="167"/>
      <c r="FJZ97" s="167"/>
      <c r="FKA97" s="167"/>
      <c r="FKB97" s="167"/>
      <c r="FKC97" s="167"/>
      <c r="FKD97" s="167"/>
      <c r="FKE97" s="167"/>
      <c r="FKF97" s="167"/>
      <c r="FKG97" s="167"/>
      <c r="FKH97" s="167"/>
      <c r="FKI97" s="167"/>
      <c r="FKJ97" s="167"/>
      <c r="FKK97" s="167"/>
      <c r="FKL97" s="167"/>
      <c r="FKM97" s="167"/>
      <c r="FKN97" s="167"/>
      <c r="FKO97" s="167"/>
      <c r="FKP97" s="167"/>
      <c r="FKQ97" s="167"/>
      <c r="FKR97" s="167"/>
      <c r="FKS97" s="167"/>
      <c r="FKT97" s="167"/>
      <c r="FKU97" s="167"/>
      <c r="FKV97" s="167"/>
      <c r="FKW97" s="167"/>
      <c r="FKX97" s="167"/>
      <c r="FKY97" s="167"/>
      <c r="FKZ97" s="167"/>
      <c r="FLA97" s="167"/>
      <c r="FLB97" s="167"/>
      <c r="FLC97" s="167"/>
      <c r="FLD97" s="167"/>
      <c r="FLE97" s="167"/>
      <c r="FLF97" s="167"/>
      <c r="FLG97" s="167"/>
      <c r="FLH97" s="167"/>
      <c r="FLI97" s="167"/>
      <c r="FLJ97" s="167"/>
      <c r="FLK97" s="167"/>
      <c r="FLL97" s="167"/>
      <c r="FLM97" s="167"/>
      <c r="FLN97" s="167"/>
      <c r="FLO97" s="167"/>
      <c r="FLP97" s="167"/>
      <c r="FLQ97" s="167"/>
      <c r="FLR97" s="167"/>
      <c r="FLS97" s="167"/>
      <c r="FLT97" s="167"/>
      <c r="FLU97" s="167"/>
      <c r="FLV97" s="167"/>
      <c r="FLW97" s="167"/>
      <c r="FLX97" s="167"/>
      <c r="FLY97" s="167"/>
      <c r="FLZ97" s="167"/>
      <c r="FMA97" s="167"/>
      <c r="FMB97" s="167"/>
      <c r="FMC97" s="167"/>
      <c r="FMD97" s="167"/>
      <c r="FME97" s="167"/>
      <c r="FMF97" s="167"/>
      <c r="FMG97" s="167"/>
      <c r="FMH97" s="167"/>
      <c r="FMI97" s="167"/>
      <c r="FMJ97" s="167"/>
      <c r="FMK97" s="167"/>
      <c r="FML97" s="167"/>
      <c r="FMM97" s="167"/>
      <c r="FMN97" s="167"/>
      <c r="FMO97" s="167"/>
      <c r="FMP97" s="167"/>
      <c r="FMQ97" s="167"/>
      <c r="FMR97" s="167"/>
      <c r="FMS97" s="167"/>
      <c r="FMT97" s="167"/>
      <c r="FMU97" s="167"/>
      <c r="FMV97" s="167"/>
      <c r="FMW97" s="167"/>
      <c r="FMX97" s="167"/>
      <c r="FMY97" s="167"/>
      <c r="FMZ97" s="167"/>
      <c r="FNA97" s="167"/>
      <c r="FNB97" s="167"/>
      <c r="FNC97" s="167"/>
      <c r="FND97" s="167"/>
      <c r="FNE97" s="167"/>
      <c r="FNF97" s="167"/>
      <c r="FNG97" s="167"/>
      <c r="FNH97" s="167"/>
      <c r="FNI97" s="167"/>
      <c r="FNJ97" s="167"/>
      <c r="FNK97" s="167"/>
      <c r="FNL97" s="167"/>
      <c r="FNM97" s="167"/>
      <c r="FNN97" s="167"/>
      <c r="FNO97" s="167"/>
      <c r="FNP97" s="167"/>
      <c r="FNQ97" s="167"/>
      <c r="FNR97" s="167"/>
      <c r="FNS97" s="167"/>
      <c r="FNT97" s="167"/>
      <c r="FNU97" s="167"/>
      <c r="FNV97" s="167"/>
      <c r="FNW97" s="167"/>
      <c r="FNX97" s="167"/>
      <c r="FNY97" s="167"/>
      <c r="FNZ97" s="167"/>
      <c r="FOA97" s="167"/>
      <c r="FOB97" s="167"/>
      <c r="FOC97" s="167"/>
      <c r="FOD97" s="167"/>
      <c r="FOE97" s="167"/>
      <c r="FOF97" s="167"/>
      <c r="FOG97" s="167"/>
      <c r="FOH97" s="167"/>
      <c r="FOI97" s="167"/>
      <c r="FOJ97" s="167"/>
      <c r="FOK97" s="167"/>
      <c r="FOL97" s="167"/>
      <c r="FOM97" s="167"/>
      <c r="FON97" s="167"/>
      <c r="FOO97" s="167"/>
      <c r="FOP97" s="167"/>
      <c r="FOQ97" s="167"/>
      <c r="FOR97" s="167"/>
      <c r="FOS97" s="167"/>
      <c r="FOT97" s="167"/>
      <c r="FOU97" s="167"/>
      <c r="FOV97" s="167"/>
      <c r="FOW97" s="167"/>
      <c r="FOX97" s="167"/>
      <c r="FOY97" s="167"/>
      <c r="FOZ97" s="167"/>
      <c r="FPA97" s="167"/>
      <c r="FPB97" s="167"/>
      <c r="FPC97" s="167"/>
      <c r="FPD97" s="167"/>
      <c r="FPE97" s="167"/>
      <c r="FPF97" s="167"/>
      <c r="FPG97" s="167"/>
      <c r="FPH97" s="167"/>
      <c r="FPI97" s="167"/>
      <c r="FPJ97" s="167"/>
      <c r="FPK97" s="167"/>
      <c r="FPL97" s="167"/>
      <c r="FPM97" s="167"/>
      <c r="FPN97" s="167"/>
      <c r="FPO97" s="167"/>
      <c r="FPP97" s="167"/>
      <c r="FPQ97" s="167"/>
      <c r="FPR97" s="167"/>
      <c r="FPS97" s="167"/>
      <c r="FPT97" s="167"/>
      <c r="FPU97" s="167"/>
      <c r="FPV97" s="167"/>
      <c r="FPW97" s="167"/>
      <c r="FPX97" s="167"/>
      <c r="FPY97" s="167"/>
      <c r="FPZ97" s="167"/>
      <c r="FQA97" s="167"/>
      <c r="FQB97" s="167"/>
      <c r="FQC97" s="167"/>
      <c r="FQD97" s="167"/>
      <c r="FQE97" s="167"/>
      <c r="FQF97" s="167"/>
      <c r="FQG97" s="167"/>
      <c r="FQH97" s="167"/>
      <c r="FQI97" s="167"/>
      <c r="FQJ97" s="167"/>
      <c r="FQK97" s="167"/>
      <c r="FQL97" s="167"/>
      <c r="FQM97" s="167"/>
      <c r="FQN97" s="167"/>
      <c r="FQO97" s="167"/>
      <c r="FQP97" s="167"/>
      <c r="FQQ97" s="167"/>
      <c r="FQR97" s="167"/>
      <c r="FQS97" s="167"/>
      <c r="FQT97" s="167"/>
      <c r="FQU97" s="167"/>
      <c r="FQV97" s="167"/>
      <c r="FQW97" s="167"/>
      <c r="FQX97" s="167"/>
      <c r="FQY97" s="167"/>
      <c r="FQZ97" s="167"/>
      <c r="FRA97" s="167"/>
      <c r="FRB97" s="167"/>
      <c r="FRC97" s="167"/>
      <c r="FRD97" s="167"/>
      <c r="FRE97" s="167"/>
      <c r="FRF97" s="167"/>
      <c r="FRG97" s="167"/>
      <c r="FRH97" s="167"/>
      <c r="FRI97" s="167"/>
      <c r="FRJ97" s="167"/>
      <c r="FRK97" s="167"/>
      <c r="FRL97" s="167"/>
      <c r="FRM97" s="167"/>
      <c r="FRN97" s="167"/>
      <c r="FRO97" s="167"/>
      <c r="FRP97" s="167"/>
      <c r="FRQ97" s="167"/>
      <c r="FRR97" s="167"/>
      <c r="FRS97" s="167"/>
      <c r="FRT97" s="167"/>
      <c r="FRU97" s="167"/>
      <c r="FRV97" s="167"/>
      <c r="FRW97" s="167"/>
      <c r="FRX97" s="167"/>
      <c r="FRY97" s="167"/>
      <c r="FRZ97" s="167"/>
      <c r="FSA97" s="167"/>
      <c r="FSB97" s="167"/>
      <c r="FSC97" s="167"/>
      <c r="FSD97" s="167"/>
      <c r="FSE97" s="167"/>
      <c r="FSF97" s="167"/>
      <c r="FSG97" s="167"/>
      <c r="FSH97" s="167"/>
      <c r="FSI97" s="167"/>
      <c r="FSJ97" s="167"/>
      <c r="FSK97" s="167"/>
      <c r="FSL97" s="167"/>
      <c r="FSM97" s="167"/>
      <c r="FSN97" s="167"/>
      <c r="FSO97" s="167"/>
      <c r="FSP97" s="167"/>
      <c r="FSQ97" s="167"/>
      <c r="FSR97" s="167"/>
      <c r="FSS97" s="167"/>
      <c r="FST97" s="167"/>
      <c r="FSU97" s="167"/>
      <c r="FSV97" s="167"/>
      <c r="FSW97" s="167"/>
      <c r="FSX97" s="167"/>
      <c r="FSY97" s="167"/>
      <c r="FSZ97" s="167"/>
      <c r="FTA97" s="167"/>
      <c r="FTB97" s="167"/>
      <c r="FTC97" s="167"/>
      <c r="FTD97" s="167"/>
      <c r="FTE97" s="167"/>
      <c r="FTF97" s="167"/>
      <c r="FTG97" s="167"/>
      <c r="FTH97" s="167"/>
      <c r="FTI97" s="167"/>
      <c r="FTJ97" s="167"/>
      <c r="FTK97" s="167"/>
      <c r="FTL97" s="167"/>
      <c r="FTM97" s="167"/>
      <c r="FTN97" s="167"/>
      <c r="FTO97" s="167"/>
      <c r="FTP97" s="167"/>
      <c r="FTQ97" s="167"/>
      <c r="FTR97" s="167"/>
      <c r="FTS97" s="167"/>
      <c r="FTT97" s="167"/>
      <c r="FTU97" s="167"/>
      <c r="FTV97" s="167"/>
      <c r="FTW97" s="167"/>
      <c r="FTX97" s="167"/>
      <c r="FTY97" s="167"/>
      <c r="FTZ97" s="167"/>
      <c r="FUA97" s="167"/>
      <c r="FUB97" s="167"/>
      <c r="FUC97" s="167"/>
      <c r="FUD97" s="167"/>
      <c r="FUE97" s="167"/>
      <c r="FUF97" s="167"/>
      <c r="FUG97" s="167"/>
      <c r="FUH97" s="167"/>
      <c r="FUI97" s="167"/>
      <c r="FUJ97" s="167"/>
      <c r="FUK97" s="167"/>
      <c r="FUL97" s="167"/>
      <c r="FUM97" s="167"/>
      <c r="FUN97" s="167"/>
      <c r="FUO97" s="167"/>
      <c r="FUP97" s="167"/>
      <c r="FUQ97" s="167"/>
      <c r="FUR97" s="167"/>
      <c r="FUS97" s="167"/>
      <c r="FUT97" s="167"/>
      <c r="FUU97" s="167"/>
      <c r="FUV97" s="167"/>
      <c r="FUW97" s="167"/>
      <c r="FUX97" s="167"/>
      <c r="FUY97" s="167"/>
      <c r="FUZ97" s="167"/>
      <c r="FVA97" s="167"/>
      <c r="FVB97" s="167"/>
      <c r="FVC97" s="167"/>
      <c r="FVD97" s="167"/>
      <c r="FVE97" s="167"/>
      <c r="FVF97" s="167"/>
      <c r="FVG97" s="167"/>
      <c r="FVH97" s="167"/>
      <c r="FVI97" s="167"/>
      <c r="FVJ97" s="167"/>
      <c r="FVK97" s="167"/>
      <c r="FVL97" s="167"/>
      <c r="FVM97" s="167"/>
      <c r="FVN97" s="167"/>
      <c r="FVO97" s="167"/>
      <c r="FVP97" s="167"/>
      <c r="FVQ97" s="167"/>
      <c r="FVR97" s="167"/>
      <c r="FVS97" s="167"/>
      <c r="FVT97" s="167"/>
      <c r="FVU97" s="167"/>
      <c r="FVV97" s="167"/>
      <c r="FVW97" s="167"/>
      <c r="FVX97" s="167"/>
      <c r="FVY97" s="167"/>
      <c r="FVZ97" s="167"/>
      <c r="FWA97" s="167"/>
      <c r="FWB97" s="167"/>
      <c r="FWC97" s="167"/>
      <c r="FWD97" s="167"/>
      <c r="FWE97" s="167"/>
      <c r="FWF97" s="167"/>
      <c r="FWG97" s="167"/>
      <c r="FWH97" s="167"/>
      <c r="FWI97" s="167"/>
      <c r="FWJ97" s="167"/>
      <c r="FWK97" s="167"/>
      <c r="FWL97" s="167"/>
      <c r="FWM97" s="167"/>
      <c r="FWN97" s="167"/>
      <c r="FWO97" s="167"/>
      <c r="FWP97" s="167"/>
      <c r="FWQ97" s="167"/>
      <c r="FWR97" s="167"/>
      <c r="FWS97" s="167"/>
      <c r="FWT97" s="167"/>
      <c r="FWU97" s="167"/>
      <c r="FWV97" s="167"/>
      <c r="FWW97" s="167"/>
      <c r="FWX97" s="167"/>
      <c r="FWY97" s="167"/>
      <c r="FWZ97" s="167"/>
      <c r="FXA97" s="167"/>
      <c r="FXB97" s="167"/>
      <c r="FXC97" s="167"/>
      <c r="FXD97" s="167"/>
      <c r="FXE97" s="167"/>
      <c r="FXF97" s="167"/>
      <c r="FXG97" s="167"/>
      <c r="FXH97" s="167"/>
      <c r="FXI97" s="167"/>
      <c r="FXJ97" s="167"/>
      <c r="FXK97" s="167"/>
      <c r="FXL97" s="167"/>
      <c r="FXM97" s="167"/>
      <c r="FXN97" s="167"/>
      <c r="FXO97" s="167"/>
      <c r="FXP97" s="167"/>
      <c r="FXQ97" s="167"/>
      <c r="FXR97" s="167"/>
      <c r="FXS97" s="167"/>
      <c r="FXT97" s="167"/>
      <c r="FXU97" s="167"/>
      <c r="FXV97" s="167"/>
      <c r="FXW97" s="167"/>
      <c r="FXX97" s="167"/>
      <c r="FXY97" s="167"/>
      <c r="FXZ97" s="167"/>
      <c r="FYA97" s="167"/>
      <c r="FYB97" s="167"/>
      <c r="FYC97" s="167"/>
      <c r="FYD97" s="167"/>
      <c r="FYE97" s="167"/>
      <c r="FYF97" s="167"/>
      <c r="FYG97" s="167"/>
      <c r="FYH97" s="167"/>
      <c r="FYI97" s="167"/>
      <c r="FYJ97" s="167"/>
      <c r="FYK97" s="167"/>
      <c r="FYL97" s="167"/>
      <c r="FYM97" s="167"/>
      <c r="FYN97" s="167"/>
      <c r="FYO97" s="167"/>
      <c r="FYP97" s="167"/>
      <c r="FYQ97" s="167"/>
      <c r="FYR97" s="167"/>
      <c r="FYS97" s="167"/>
      <c r="FYT97" s="167"/>
      <c r="FYU97" s="167"/>
      <c r="FYV97" s="167"/>
      <c r="FYW97" s="167"/>
      <c r="FYX97" s="167"/>
      <c r="FYY97" s="167"/>
      <c r="FYZ97" s="167"/>
      <c r="FZA97" s="167"/>
      <c r="FZB97" s="167"/>
      <c r="FZC97" s="167"/>
      <c r="FZD97" s="167"/>
      <c r="FZE97" s="167"/>
      <c r="FZF97" s="167"/>
      <c r="FZG97" s="167"/>
      <c r="FZH97" s="167"/>
      <c r="FZI97" s="167"/>
      <c r="FZJ97" s="167"/>
      <c r="FZK97" s="167"/>
      <c r="FZL97" s="167"/>
      <c r="FZM97" s="167"/>
      <c r="FZN97" s="167"/>
      <c r="FZO97" s="167"/>
      <c r="FZP97" s="167"/>
      <c r="FZQ97" s="167"/>
      <c r="FZR97" s="167"/>
      <c r="FZS97" s="167"/>
      <c r="FZT97" s="167"/>
      <c r="FZU97" s="167"/>
      <c r="FZV97" s="167"/>
      <c r="FZW97" s="167"/>
      <c r="FZX97" s="167"/>
      <c r="FZY97" s="167"/>
      <c r="FZZ97" s="167"/>
      <c r="GAA97" s="167"/>
      <c r="GAB97" s="167"/>
      <c r="GAC97" s="167"/>
      <c r="GAD97" s="167"/>
      <c r="GAE97" s="167"/>
      <c r="GAF97" s="167"/>
      <c r="GAG97" s="167"/>
      <c r="GAH97" s="167"/>
      <c r="GAI97" s="167"/>
      <c r="GAJ97" s="167"/>
      <c r="GAK97" s="167"/>
      <c r="GAL97" s="167"/>
      <c r="GAM97" s="167"/>
      <c r="GAN97" s="167"/>
      <c r="GAO97" s="167"/>
      <c r="GAP97" s="167"/>
      <c r="GAQ97" s="167"/>
      <c r="GAR97" s="167"/>
      <c r="GAS97" s="167"/>
      <c r="GAT97" s="167"/>
      <c r="GAU97" s="167"/>
      <c r="GAV97" s="167"/>
      <c r="GAW97" s="167"/>
      <c r="GAX97" s="167"/>
      <c r="GAY97" s="167"/>
      <c r="GAZ97" s="167"/>
      <c r="GBA97" s="167"/>
      <c r="GBB97" s="167"/>
      <c r="GBC97" s="167"/>
      <c r="GBD97" s="167"/>
      <c r="GBE97" s="167"/>
      <c r="GBF97" s="167"/>
      <c r="GBG97" s="167"/>
      <c r="GBH97" s="167"/>
      <c r="GBI97" s="167"/>
      <c r="GBJ97" s="167"/>
      <c r="GBK97" s="167"/>
      <c r="GBL97" s="167"/>
      <c r="GBM97" s="167"/>
      <c r="GBN97" s="167"/>
      <c r="GBO97" s="167"/>
      <c r="GBP97" s="167"/>
      <c r="GBQ97" s="167"/>
      <c r="GBR97" s="167"/>
      <c r="GBS97" s="167"/>
      <c r="GBT97" s="167"/>
      <c r="GBU97" s="167"/>
      <c r="GBV97" s="167"/>
      <c r="GBW97" s="167"/>
      <c r="GBX97" s="167"/>
      <c r="GBY97" s="167"/>
      <c r="GBZ97" s="167"/>
      <c r="GCA97" s="167"/>
      <c r="GCB97" s="167"/>
      <c r="GCC97" s="167"/>
      <c r="GCD97" s="167"/>
      <c r="GCE97" s="167"/>
      <c r="GCF97" s="167"/>
      <c r="GCG97" s="167"/>
      <c r="GCH97" s="167"/>
      <c r="GCI97" s="167"/>
      <c r="GCJ97" s="167"/>
      <c r="GCK97" s="167"/>
      <c r="GCL97" s="167"/>
      <c r="GCM97" s="167"/>
      <c r="GCN97" s="167"/>
      <c r="GCO97" s="167"/>
      <c r="GCP97" s="167"/>
      <c r="GCQ97" s="167"/>
      <c r="GCR97" s="167"/>
      <c r="GCS97" s="167"/>
      <c r="GCT97" s="167"/>
      <c r="GCU97" s="167"/>
      <c r="GCV97" s="167"/>
      <c r="GCW97" s="167"/>
      <c r="GCX97" s="167"/>
      <c r="GCY97" s="167"/>
      <c r="GCZ97" s="167"/>
      <c r="GDA97" s="167"/>
      <c r="GDB97" s="167"/>
      <c r="GDC97" s="167"/>
      <c r="GDD97" s="167"/>
      <c r="GDE97" s="167"/>
      <c r="GDF97" s="167"/>
      <c r="GDG97" s="167"/>
      <c r="GDH97" s="167"/>
      <c r="GDI97" s="167"/>
      <c r="GDJ97" s="167"/>
      <c r="GDK97" s="167"/>
      <c r="GDL97" s="167"/>
      <c r="GDM97" s="167"/>
      <c r="GDN97" s="167"/>
      <c r="GDO97" s="167"/>
      <c r="GDP97" s="167"/>
      <c r="GDQ97" s="167"/>
      <c r="GDR97" s="167"/>
      <c r="GDS97" s="167"/>
      <c r="GDT97" s="167"/>
      <c r="GDU97" s="167"/>
      <c r="GDV97" s="167"/>
      <c r="GDW97" s="167"/>
      <c r="GDX97" s="167"/>
      <c r="GDY97" s="167"/>
      <c r="GDZ97" s="167"/>
      <c r="GEA97" s="167"/>
      <c r="GEB97" s="167"/>
      <c r="GEC97" s="167"/>
      <c r="GED97" s="167"/>
      <c r="GEE97" s="167"/>
      <c r="GEF97" s="167"/>
      <c r="GEG97" s="167"/>
      <c r="GEH97" s="167"/>
      <c r="GEI97" s="167"/>
      <c r="GEJ97" s="167"/>
      <c r="GEK97" s="167"/>
      <c r="GEL97" s="167"/>
      <c r="GEM97" s="167"/>
      <c r="GEN97" s="167"/>
      <c r="GEO97" s="167"/>
      <c r="GEP97" s="167"/>
      <c r="GEQ97" s="167"/>
      <c r="GER97" s="167"/>
      <c r="GES97" s="167"/>
      <c r="GET97" s="167"/>
      <c r="GEU97" s="167"/>
      <c r="GEV97" s="167"/>
      <c r="GEW97" s="167"/>
      <c r="GEX97" s="167"/>
      <c r="GEY97" s="167"/>
      <c r="GEZ97" s="167"/>
      <c r="GFA97" s="167"/>
      <c r="GFB97" s="167"/>
      <c r="GFC97" s="167"/>
      <c r="GFD97" s="167"/>
      <c r="GFE97" s="167"/>
      <c r="GFF97" s="167"/>
      <c r="GFG97" s="167"/>
      <c r="GFH97" s="167"/>
      <c r="GFI97" s="167"/>
      <c r="GFJ97" s="167"/>
      <c r="GFK97" s="167"/>
      <c r="GFL97" s="167"/>
      <c r="GFM97" s="167"/>
      <c r="GFN97" s="167"/>
      <c r="GFO97" s="167"/>
      <c r="GFP97" s="167"/>
      <c r="GFQ97" s="167"/>
      <c r="GFR97" s="167"/>
      <c r="GFS97" s="167"/>
      <c r="GFT97" s="167"/>
      <c r="GFU97" s="167"/>
      <c r="GFV97" s="167"/>
      <c r="GFW97" s="167"/>
      <c r="GFX97" s="167"/>
      <c r="GFY97" s="167"/>
      <c r="GFZ97" s="167"/>
      <c r="GGA97" s="167"/>
      <c r="GGB97" s="167"/>
      <c r="GGC97" s="167"/>
      <c r="GGD97" s="167"/>
      <c r="GGE97" s="167"/>
      <c r="GGF97" s="167"/>
      <c r="GGG97" s="167"/>
      <c r="GGH97" s="167"/>
      <c r="GGI97" s="167"/>
      <c r="GGJ97" s="167"/>
      <c r="GGK97" s="167"/>
      <c r="GGL97" s="167"/>
      <c r="GGM97" s="167"/>
      <c r="GGN97" s="167"/>
      <c r="GGO97" s="167"/>
      <c r="GGP97" s="167"/>
      <c r="GGQ97" s="167"/>
      <c r="GGR97" s="167"/>
      <c r="GGS97" s="167"/>
      <c r="GGT97" s="167"/>
      <c r="GGU97" s="167"/>
      <c r="GGV97" s="167"/>
      <c r="GGW97" s="167"/>
      <c r="GGX97" s="167"/>
      <c r="GGY97" s="167"/>
      <c r="GGZ97" s="167"/>
      <c r="GHA97" s="167"/>
      <c r="GHB97" s="167"/>
      <c r="GHC97" s="167"/>
      <c r="GHD97" s="167"/>
      <c r="GHE97" s="167"/>
      <c r="GHF97" s="167"/>
      <c r="GHG97" s="167"/>
      <c r="GHH97" s="167"/>
      <c r="GHI97" s="167"/>
      <c r="GHJ97" s="167"/>
      <c r="GHK97" s="167"/>
      <c r="GHL97" s="167"/>
      <c r="GHM97" s="167"/>
      <c r="GHN97" s="167"/>
      <c r="GHO97" s="167"/>
      <c r="GHP97" s="167"/>
      <c r="GHQ97" s="167"/>
      <c r="GHR97" s="167"/>
      <c r="GHS97" s="167"/>
      <c r="GHT97" s="167"/>
      <c r="GHU97" s="167"/>
      <c r="GHV97" s="167"/>
      <c r="GHW97" s="167"/>
      <c r="GHX97" s="167"/>
      <c r="GHY97" s="167"/>
      <c r="GHZ97" s="167"/>
      <c r="GIA97" s="167"/>
      <c r="GIB97" s="167"/>
      <c r="GIC97" s="167"/>
      <c r="GID97" s="167"/>
      <c r="GIE97" s="167"/>
      <c r="GIF97" s="167"/>
      <c r="GIG97" s="167"/>
      <c r="GIH97" s="167"/>
      <c r="GII97" s="167"/>
      <c r="GIJ97" s="167"/>
      <c r="GIK97" s="167"/>
      <c r="GIL97" s="167"/>
      <c r="GIM97" s="167"/>
      <c r="GIN97" s="167"/>
      <c r="GIO97" s="167"/>
      <c r="GIP97" s="167"/>
      <c r="GIQ97" s="167"/>
      <c r="GIR97" s="167"/>
      <c r="GIS97" s="167"/>
      <c r="GIT97" s="167"/>
      <c r="GIU97" s="167"/>
      <c r="GIV97" s="167"/>
      <c r="GIW97" s="167"/>
      <c r="GIX97" s="167"/>
      <c r="GIY97" s="167"/>
      <c r="GIZ97" s="167"/>
      <c r="GJA97" s="167"/>
      <c r="GJB97" s="167"/>
      <c r="GJC97" s="167"/>
      <c r="GJD97" s="167"/>
      <c r="GJE97" s="167"/>
      <c r="GJF97" s="167"/>
      <c r="GJG97" s="167"/>
      <c r="GJH97" s="167"/>
      <c r="GJI97" s="167"/>
      <c r="GJJ97" s="167"/>
      <c r="GJK97" s="167"/>
      <c r="GJL97" s="167"/>
      <c r="GJM97" s="167"/>
      <c r="GJN97" s="167"/>
      <c r="GJO97" s="167"/>
      <c r="GJP97" s="167"/>
      <c r="GJQ97" s="167"/>
      <c r="GJR97" s="167"/>
      <c r="GJS97" s="167"/>
      <c r="GJT97" s="167"/>
      <c r="GJU97" s="167"/>
      <c r="GJV97" s="167"/>
      <c r="GJW97" s="167"/>
      <c r="GJX97" s="167"/>
      <c r="GJY97" s="167"/>
      <c r="GJZ97" s="167"/>
      <c r="GKA97" s="167"/>
      <c r="GKB97" s="167"/>
      <c r="GKC97" s="167"/>
      <c r="GKD97" s="167"/>
      <c r="GKE97" s="167"/>
      <c r="GKF97" s="167"/>
      <c r="GKG97" s="167"/>
      <c r="GKH97" s="167"/>
      <c r="GKI97" s="167"/>
      <c r="GKJ97" s="167"/>
      <c r="GKK97" s="167"/>
      <c r="GKL97" s="167"/>
      <c r="GKM97" s="167"/>
      <c r="GKN97" s="167"/>
      <c r="GKO97" s="167"/>
      <c r="GKP97" s="167"/>
      <c r="GKQ97" s="167"/>
      <c r="GKR97" s="167"/>
      <c r="GKS97" s="167"/>
      <c r="GKT97" s="167"/>
      <c r="GKU97" s="167"/>
      <c r="GKV97" s="167"/>
      <c r="GKW97" s="167"/>
      <c r="GKX97" s="167"/>
      <c r="GKY97" s="167"/>
      <c r="GKZ97" s="167"/>
      <c r="GLA97" s="167"/>
      <c r="GLB97" s="167"/>
      <c r="GLC97" s="167"/>
      <c r="GLD97" s="167"/>
      <c r="GLE97" s="167"/>
      <c r="GLF97" s="167"/>
      <c r="GLG97" s="167"/>
      <c r="GLH97" s="167"/>
      <c r="GLI97" s="167"/>
      <c r="GLJ97" s="167"/>
      <c r="GLK97" s="167"/>
      <c r="GLL97" s="167"/>
      <c r="GLM97" s="167"/>
      <c r="GLN97" s="167"/>
      <c r="GLO97" s="167"/>
      <c r="GLP97" s="167"/>
      <c r="GLQ97" s="167"/>
      <c r="GLR97" s="167"/>
      <c r="GLS97" s="167"/>
      <c r="GLT97" s="167"/>
      <c r="GLU97" s="167"/>
      <c r="GLV97" s="167"/>
      <c r="GLW97" s="167"/>
      <c r="GLX97" s="167"/>
      <c r="GLY97" s="167"/>
      <c r="GLZ97" s="167"/>
      <c r="GMA97" s="167"/>
      <c r="GMB97" s="167"/>
      <c r="GMC97" s="167"/>
      <c r="GMD97" s="167"/>
      <c r="GME97" s="167"/>
      <c r="GMF97" s="167"/>
      <c r="GMG97" s="167"/>
      <c r="GMH97" s="167"/>
      <c r="GMI97" s="167"/>
      <c r="GMJ97" s="167"/>
      <c r="GMK97" s="167"/>
      <c r="GML97" s="167"/>
      <c r="GMM97" s="167"/>
      <c r="GMN97" s="167"/>
      <c r="GMO97" s="167"/>
      <c r="GMP97" s="167"/>
      <c r="GMQ97" s="167"/>
      <c r="GMR97" s="167"/>
      <c r="GMS97" s="167"/>
      <c r="GMT97" s="167"/>
      <c r="GMU97" s="167"/>
      <c r="GMV97" s="167"/>
      <c r="GMW97" s="167"/>
      <c r="GMX97" s="167"/>
      <c r="GMY97" s="167"/>
      <c r="GMZ97" s="167"/>
      <c r="GNA97" s="167"/>
      <c r="GNB97" s="167"/>
      <c r="GNC97" s="167"/>
      <c r="GND97" s="167"/>
      <c r="GNE97" s="167"/>
      <c r="GNF97" s="167"/>
      <c r="GNG97" s="167"/>
      <c r="GNH97" s="167"/>
      <c r="GNI97" s="167"/>
      <c r="GNJ97" s="167"/>
      <c r="GNK97" s="167"/>
      <c r="GNL97" s="167"/>
      <c r="GNM97" s="167"/>
      <c r="GNN97" s="167"/>
      <c r="GNO97" s="167"/>
      <c r="GNP97" s="167"/>
      <c r="GNQ97" s="167"/>
      <c r="GNR97" s="167"/>
      <c r="GNS97" s="167"/>
      <c r="GNT97" s="167"/>
      <c r="GNU97" s="167"/>
      <c r="GNV97" s="167"/>
      <c r="GNW97" s="167"/>
      <c r="GNX97" s="167"/>
      <c r="GNY97" s="167"/>
      <c r="GNZ97" s="167"/>
      <c r="GOA97" s="167"/>
      <c r="GOB97" s="167"/>
      <c r="GOC97" s="167"/>
      <c r="GOD97" s="167"/>
      <c r="GOE97" s="167"/>
      <c r="GOF97" s="167"/>
      <c r="GOG97" s="167"/>
      <c r="GOH97" s="167"/>
      <c r="GOI97" s="167"/>
      <c r="GOJ97" s="167"/>
      <c r="GOK97" s="167"/>
      <c r="GOL97" s="167"/>
      <c r="GOM97" s="167"/>
      <c r="GON97" s="167"/>
      <c r="GOO97" s="167"/>
      <c r="GOP97" s="167"/>
      <c r="GOQ97" s="167"/>
      <c r="GOR97" s="167"/>
      <c r="GOS97" s="167"/>
      <c r="GOT97" s="167"/>
      <c r="GOU97" s="167"/>
      <c r="GOV97" s="167"/>
      <c r="GOW97" s="167"/>
      <c r="GOX97" s="167"/>
      <c r="GOY97" s="167"/>
      <c r="GOZ97" s="167"/>
      <c r="GPA97" s="167"/>
      <c r="GPB97" s="167"/>
      <c r="GPC97" s="167"/>
      <c r="GPD97" s="167"/>
      <c r="GPE97" s="167"/>
      <c r="GPF97" s="167"/>
      <c r="GPG97" s="167"/>
      <c r="GPH97" s="167"/>
      <c r="GPI97" s="167"/>
      <c r="GPJ97" s="167"/>
      <c r="GPK97" s="167"/>
      <c r="GPL97" s="167"/>
      <c r="GPM97" s="167"/>
      <c r="GPN97" s="167"/>
      <c r="GPO97" s="167"/>
      <c r="GPP97" s="167"/>
      <c r="GPQ97" s="167"/>
      <c r="GPR97" s="167"/>
      <c r="GPS97" s="167"/>
      <c r="GPT97" s="167"/>
      <c r="GPU97" s="167"/>
      <c r="GPV97" s="167"/>
      <c r="GPW97" s="167"/>
      <c r="GPX97" s="167"/>
      <c r="GPY97" s="167"/>
      <c r="GPZ97" s="167"/>
      <c r="GQA97" s="167"/>
      <c r="GQB97" s="167"/>
      <c r="GQC97" s="167"/>
      <c r="GQD97" s="167"/>
      <c r="GQE97" s="167"/>
      <c r="GQF97" s="167"/>
      <c r="GQG97" s="167"/>
      <c r="GQH97" s="167"/>
      <c r="GQI97" s="167"/>
      <c r="GQJ97" s="167"/>
      <c r="GQK97" s="167"/>
      <c r="GQL97" s="167"/>
      <c r="GQM97" s="167"/>
      <c r="GQN97" s="167"/>
      <c r="GQO97" s="167"/>
      <c r="GQP97" s="167"/>
      <c r="GQQ97" s="167"/>
      <c r="GQR97" s="167"/>
      <c r="GQS97" s="167"/>
      <c r="GQT97" s="167"/>
      <c r="GQU97" s="167"/>
      <c r="GQV97" s="167"/>
      <c r="GQW97" s="167"/>
      <c r="GQX97" s="167"/>
      <c r="GQY97" s="167"/>
      <c r="GQZ97" s="167"/>
      <c r="GRA97" s="167"/>
      <c r="GRB97" s="167"/>
      <c r="GRC97" s="167"/>
      <c r="GRD97" s="167"/>
      <c r="GRE97" s="167"/>
      <c r="GRF97" s="167"/>
      <c r="GRG97" s="167"/>
      <c r="GRH97" s="167"/>
      <c r="GRI97" s="167"/>
      <c r="GRJ97" s="167"/>
      <c r="GRK97" s="167"/>
      <c r="GRL97" s="167"/>
      <c r="GRM97" s="167"/>
      <c r="GRN97" s="167"/>
      <c r="GRO97" s="167"/>
      <c r="GRP97" s="167"/>
      <c r="GRQ97" s="167"/>
      <c r="GRR97" s="167"/>
      <c r="GRS97" s="167"/>
      <c r="GRT97" s="167"/>
      <c r="GRU97" s="167"/>
      <c r="GRV97" s="167"/>
      <c r="GRW97" s="167"/>
      <c r="GRX97" s="167"/>
      <c r="GRY97" s="167"/>
      <c r="GRZ97" s="167"/>
      <c r="GSA97" s="167"/>
      <c r="GSB97" s="167"/>
      <c r="GSC97" s="167"/>
      <c r="GSD97" s="167"/>
      <c r="GSE97" s="167"/>
      <c r="GSF97" s="167"/>
      <c r="GSG97" s="167"/>
      <c r="GSH97" s="167"/>
      <c r="GSI97" s="167"/>
      <c r="GSJ97" s="167"/>
      <c r="GSK97" s="167"/>
      <c r="GSL97" s="167"/>
      <c r="GSM97" s="167"/>
      <c r="GSN97" s="167"/>
      <c r="GSO97" s="167"/>
      <c r="GSP97" s="167"/>
      <c r="GSQ97" s="167"/>
      <c r="GSR97" s="167"/>
      <c r="GSS97" s="167"/>
      <c r="GST97" s="167"/>
      <c r="GSU97" s="167"/>
      <c r="GSV97" s="167"/>
      <c r="GSW97" s="167"/>
      <c r="GSX97" s="167"/>
      <c r="GSY97" s="167"/>
      <c r="GSZ97" s="167"/>
      <c r="GTA97" s="167"/>
      <c r="GTB97" s="167"/>
      <c r="GTC97" s="167"/>
      <c r="GTD97" s="167"/>
      <c r="GTE97" s="167"/>
      <c r="GTF97" s="167"/>
      <c r="GTG97" s="167"/>
      <c r="GTH97" s="167"/>
      <c r="GTI97" s="167"/>
      <c r="GTJ97" s="167"/>
      <c r="GTK97" s="167"/>
      <c r="GTL97" s="167"/>
      <c r="GTM97" s="167"/>
      <c r="GTN97" s="167"/>
      <c r="GTO97" s="167"/>
      <c r="GTP97" s="167"/>
      <c r="GTQ97" s="167"/>
      <c r="GTR97" s="167"/>
      <c r="GTS97" s="167"/>
      <c r="GTT97" s="167"/>
      <c r="GTU97" s="167"/>
      <c r="GTV97" s="167"/>
      <c r="GTW97" s="167"/>
      <c r="GTX97" s="167"/>
      <c r="GTY97" s="167"/>
      <c r="GTZ97" s="167"/>
      <c r="GUA97" s="167"/>
      <c r="GUB97" s="167"/>
      <c r="GUC97" s="167"/>
      <c r="GUD97" s="167"/>
      <c r="GUE97" s="167"/>
      <c r="GUF97" s="167"/>
      <c r="GUG97" s="167"/>
      <c r="GUH97" s="167"/>
      <c r="GUI97" s="167"/>
      <c r="GUJ97" s="167"/>
      <c r="GUK97" s="167"/>
      <c r="GUL97" s="167"/>
      <c r="GUM97" s="167"/>
      <c r="GUN97" s="167"/>
      <c r="GUO97" s="167"/>
      <c r="GUP97" s="167"/>
      <c r="GUQ97" s="167"/>
      <c r="GUR97" s="167"/>
      <c r="GUS97" s="167"/>
      <c r="GUT97" s="167"/>
      <c r="GUU97" s="167"/>
      <c r="GUV97" s="167"/>
      <c r="GUW97" s="167"/>
      <c r="GUX97" s="167"/>
      <c r="GUY97" s="167"/>
      <c r="GUZ97" s="167"/>
      <c r="GVA97" s="167"/>
      <c r="GVB97" s="167"/>
      <c r="GVC97" s="167"/>
      <c r="GVD97" s="167"/>
      <c r="GVE97" s="167"/>
      <c r="GVF97" s="167"/>
      <c r="GVG97" s="167"/>
      <c r="GVH97" s="167"/>
      <c r="GVI97" s="167"/>
      <c r="GVJ97" s="167"/>
      <c r="GVK97" s="167"/>
      <c r="GVL97" s="167"/>
      <c r="GVM97" s="167"/>
      <c r="GVN97" s="167"/>
      <c r="GVO97" s="167"/>
      <c r="GVP97" s="167"/>
      <c r="GVQ97" s="167"/>
      <c r="GVR97" s="167"/>
      <c r="GVS97" s="167"/>
      <c r="GVT97" s="167"/>
      <c r="GVU97" s="167"/>
      <c r="GVV97" s="167"/>
      <c r="GVW97" s="167"/>
      <c r="GVX97" s="167"/>
      <c r="GVY97" s="167"/>
      <c r="GVZ97" s="167"/>
      <c r="GWA97" s="167"/>
      <c r="GWB97" s="167"/>
      <c r="GWC97" s="167"/>
      <c r="GWD97" s="167"/>
      <c r="GWE97" s="167"/>
      <c r="GWF97" s="167"/>
      <c r="GWG97" s="167"/>
      <c r="GWH97" s="167"/>
      <c r="GWI97" s="167"/>
      <c r="GWJ97" s="167"/>
      <c r="GWK97" s="167"/>
      <c r="GWL97" s="167"/>
      <c r="GWM97" s="167"/>
      <c r="GWN97" s="167"/>
      <c r="GWO97" s="167"/>
      <c r="GWP97" s="167"/>
      <c r="GWQ97" s="167"/>
      <c r="GWR97" s="167"/>
      <c r="GWS97" s="167"/>
      <c r="GWT97" s="167"/>
      <c r="GWU97" s="167"/>
      <c r="GWV97" s="167"/>
      <c r="GWW97" s="167"/>
      <c r="GWX97" s="167"/>
      <c r="GWY97" s="167"/>
      <c r="GWZ97" s="167"/>
      <c r="GXA97" s="167"/>
      <c r="GXB97" s="167"/>
      <c r="GXC97" s="167"/>
      <c r="GXD97" s="167"/>
      <c r="GXE97" s="167"/>
      <c r="GXF97" s="167"/>
      <c r="GXG97" s="167"/>
      <c r="GXH97" s="167"/>
      <c r="GXI97" s="167"/>
      <c r="GXJ97" s="167"/>
      <c r="GXK97" s="167"/>
      <c r="GXL97" s="167"/>
      <c r="GXM97" s="167"/>
      <c r="GXN97" s="167"/>
      <c r="GXO97" s="167"/>
      <c r="GXP97" s="167"/>
      <c r="GXQ97" s="167"/>
      <c r="GXR97" s="167"/>
      <c r="GXS97" s="167"/>
      <c r="GXT97" s="167"/>
      <c r="GXU97" s="167"/>
      <c r="GXV97" s="167"/>
      <c r="GXW97" s="167"/>
      <c r="GXX97" s="167"/>
      <c r="GXY97" s="167"/>
      <c r="GXZ97" s="167"/>
      <c r="GYA97" s="167"/>
      <c r="GYB97" s="167"/>
      <c r="GYC97" s="167"/>
      <c r="GYD97" s="167"/>
      <c r="GYE97" s="167"/>
      <c r="GYF97" s="167"/>
      <c r="GYG97" s="167"/>
      <c r="GYH97" s="167"/>
      <c r="GYI97" s="167"/>
      <c r="GYJ97" s="167"/>
      <c r="GYK97" s="167"/>
      <c r="GYL97" s="167"/>
      <c r="GYM97" s="167"/>
      <c r="GYN97" s="167"/>
      <c r="GYO97" s="167"/>
      <c r="GYP97" s="167"/>
      <c r="GYQ97" s="167"/>
      <c r="GYR97" s="167"/>
      <c r="GYS97" s="167"/>
      <c r="GYT97" s="167"/>
      <c r="GYU97" s="167"/>
      <c r="GYV97" s="167"/>
      <c r="GYW97" s="167"/>
      <c r="GYX97" s="167"/>
      <c r="GYY97" s="167"/>
      <c r="GYZ97" s="167"/>
      <c r="GZA97" s="167"/>
      <c r="GZB97" s="167"/>
      <c r="GZC97" s="167"/>
      <c r="GZD97" s="167"/>
      <c r="GZE97" s="167"/>
      <c r="GZF97" s="167"/>
      <c r="GZG97" s="167"/>
      <c r="GZH97" s="167"/>
      <c r="GZI97" s="167"/>
      <c r="GZJ97" s="167"/>
      <c r="GZK97" s="167"/>
      <c r="GZL97" s="167"/>
      <c r="GZM97" s="167"/>
      <c r="GZN97" s="167"/>
      <c r="GZO97" s="167"/>
      <c r="GZP97" s="167"/>
      <c r="GZQ97" s="167"/>
      <c r="GZR97" s="167"/>
      <c r="GZS97" s="167"/>
      <c r="GZT97" s="167"/>
      <c r="GZU97" s="167"/>
      <c r="GZV97" s="167"/>
      <c r="GZW97" s="167"/>
      <c r="GZX97" s="167"/>
      <c r="GZY97" s="167"/>
      <c r="GZZ97" s="167"/>
      <c r="HAA97" s="167"/>
      <c r="HAB97" s="167"/>
      <c r="HAC97" s="167"/>
      <c r="HAD97" s="167"/>
      <c r="HAE97" s="167"/>
      <c r="HAF97" s="167"/>
      <c r="HAG97" s="167"/>
      <c r="HAH97" s="167"/>
      <c r="HAI97" s="167"/>
      <c r="HAJ97" s="167"/>
      <c r="HAK97" s="167"/>
      <c r="HAL97" s="167"/>
      <c r="HAM97" s="167"/>
      <c r="HAN97" s="167"/>
      <c r="HAO97" s="167"/>
      <c r="HAP97" s="167"/>
      <c r="HAQ97" s="167"/>
      <c r="HAR97" s="167"/>
      <c r="HAS97" s="167"/>
      <c r="HAT97" s="167"/>
      <c r="HAU97" s="167"/>
      <c r="HAV97" s="167"/>
      <c r="HAW97" s="167"/>
      <c r="HAX97" s="167"/>
      <c r="HAY97" s="167"/>
      <c r="HAZ97" s="167"/>
      <c r="HBA97" s="167"/>
      <c r="HBB97" s="167"/>
      <c r="HBC97" s="167"/>
      <c r="HBD97" s="167"/>
      <c r="HBE97" s="167"/>
      <c r="HBF97" s="167"/>
      <c r="HBG97" s="167"/>
      <c r="HBH97" s="167"/>
      <c r="HBI97" s="167"/>
      <c r="HBJ97" s="167"/>
      <c r="HBK97" s="167"/>
      <c r="HBL97" s="167"/>
      <c r="HBM97" s="167"/>
      <c r="HBN97" s="167"/>
      <c r="HBO97" s="167"/>
      <c r="HBP97" s="167"/>
      <c r="HBQ97" s="167"/>
      <c r="HBR97" s="167"/>
      <c r="HBS97" s="167"/>
      <c r="HBT97" s="167"/>
      <c r="HBU97" s="167"/>
      <c r="HBV97" s="167"/>
      <c r="HBW97" s="167"/>
      <c r="HBX97" s="167"/>
      <c r="HBY97" s="167"/>
      <c r="HBZ97" s="167"/>
      <c r="HCA97" s="167"/>
      <c r="HCB97" s="167"/>
      <c r="HCC97" s="167"/>
      <c r="HCD97" s="167"/>
      <c r="HCE97" s="167"/>
      <c r="HCF97" s="167"/>
      <c r="HCG97" s="167"/>
      <c r="HCH97" s="167"/>
      <c r="HCI97" s="167"/>
      <c r="HCJ97" s="167"/>
      <c r="HCK97" s="167"/>
      <c r="HCL97" s="167"/>
      <c r="HCM97" s="167"/>
      <c r="HCN97" s="167"/>
      <c r="HCO97" s="167"/>
      <c r="HCP97" s="167"/>
      <c r="HCQ97" s="167"/>
      <c r="HCR97" s="167"/>
      <c r="HCS97" s="167"/>
      <c r="HCT97" s="167"/>
      <c r="HCU97" s="167"/>
      <c r="HCV97" s="167"/>
      <c r="HCW97" s="167"/>
      <c r="HCX97" s="167"/>
      <c r="HCY97" s="167"/>
      <c r="HCZ97" s="167"/>
      <c r="HDA97" s="167"/>
      <c r="HDB97" s="167"/>
      <c r="HDC97" s="167"/>
      <c r="HDD97" s="167"/>
      <c r="HDE97" s="167"/>
      <c r="HDF97" s="167"/>
      <c r="HDG97" s="167"/>
      <c r="HDH97" s="167"/>
      <c r="HDI97" s="167"/>
      <c r="HDJ97" s="167"/>
      <c r="HDK97" s="167"/>
      <c r="HDL97" s="167"/>
      <c r="HDM97" s="167"/>
      <c r="HDN97" s="167"/>
      <c r="HDO97" s="167"/>
      <c r="HDP97" s="167"/>
      <c r="HDQ97" s="167"/>
      <c r="HDR97" s="167"/>
      <c r="HDS97" s="167"/>
      <c r="HDT97" s="167"/>
      <c r="HDU97" s="167"/>
      <c r="HDV97" s="167"/>
      <c r="HDW97" s="167"/>
      <c r="HDX97" s="167"/>
      <c r="HDY97" s="167"/>
      <c r="HDZ97" s="167"/>
      <c r="HEA97" s="167"/>
      <c r="HEB97" s="167"/>
      <c r="HEC97" s="167"/>
      <c r="HED97" s="167"/>
      <c r="HEE97" s="167"/>
      <c r="HEF97" s="167"/>
      <c r="HEG97" s="167"/>
      <c r="HEH97" s="167"/>
      <c r="HEI97" s="167"/>
      <c r="HEJ97" s="167"/>
      <c r="HEK97" s="167"/>
      <c r="HEL97" s="167"/>
      <c r="HEM97" s="167"/>
      <c r="HEN97" s="167"/>
      <c r="HEO97" s="167"/>
      <c r="HEP97" s="167"/>
      <c r="HEQ97" s="167"/>
      <c r="HER97" s="167"/>
      <c r="HES97" s="167"/>
      <c r="HET97" s="167"/>
      <c r="HEU97" s="167"/>
      <c r="HEV97" s="167"/>
      <c r="HEW97" s="167"/>
      <c r="HEX97" s="167"/>
      <c r="HEY97" s="167"/>
      <c r="HEZ97" s="167"/>
      <c r="HFA97" s="167"/>
      <c r="HFB97" s="167"/>
      <c r="HFC97" s="167"/>
      <c r="HFD97" s="167"/>
      <c r="HFE97" s="167"/>
      <c r="HFF97" s="167"/>
      <c r="HFG97" s="167"/>
      <c r="HFH97" s="167"/>
      <c r="HFI97" s="167"/>
      <c r="HFJ97" s="167"/>
      <c r="HFK97" s="167"/>
      <c r="HFL97" s="167"/>
      <c r="HFM97" s="167"/>
      <c r="HFN97" s="167"/>
      <c r="HFO97" s="167"/>
      <c r="HFP97" s="167"/>
      <c r="HFQ97" s="167"/>
      <c r="HFR97" s="167"/>
      <c r="HFS97" s="167"/>
      <c r="HFT97" s="167"/>
      <c r="HFU97" s="167"/>
      <c r="HFV97" s="167"/>
      <c r="HFW97" s="167"/>
      <c r="HFX97" s="167"/>
      <c r="HFY97" s="167"/>
      <c r="HFZ97" s="167"/>
      <c r="HGA97" s="167"/>
      <c r="HGB97" s="167"/>
      <c r="HGC97" s="167"/>
      <c r="HGD97" s="167"/>
      <c r="HGE97" s="167"/>
      <c r="HGF97" s="167"/>
      <c r="HGG97" s="167"/>
      <c r="HGH97" s="167"/>
      <c r="HGI97" s="167"/>
      <c r="HGJ97" s="167"/>
      <c r="HGK97" s="167"/>
      <c r="HGL97" s="167"/>
      <c r="HGM97" s="167"/>
      <c r="HGN97" s="167"/>
      <c r="HGO97" s="167"/>
      <c r="HGP97" s="167"/>
      <c r="HGQ97" s="167"/>
      <c r="HGR97" s="167"/>
      <c r="HGS97" s="167"/>
      <c r="HGT97" s="167"/>
      <c r="HGU97" s="167"/>
      <c r="HGV97" s="167"/>
      <c r="HGW97" s="167"/>
      <c r="HGX97" s="167"/>
      <c r="HGY97" s="167"/>
      <c r="HGZ97" s="167"/>
      <c r="HHA97" s="167"/>
      <c r="HHB97" s="167"/>
      <c r="HHC97" s="167"/>
      <c r="HHD97" s="167"/>
      <c r="HHE97" s="167"/>
      <c r="HHF97" s="167"/>
      <c r="HHG97" s="167"/>
      <c r="HHH97" s="167"/>
      <c r="HHI97" s="167"/>
      <c r="HHJ97" s="167"/>
      <c r="HHK97" s="167"/>
      <c r="HHL97" s="167"/>
      <c r="HHM97" s="167"/>
      <c r="HHN97" s="167"/>
      <c r="HHO97" s="167"/>
      <c r="HHP97" s="167"/>
      <c r="HHQ97" s="167"/>
      <c r="HHR97" s="167"/>
      <c r="HHS97" s="167"/>
      <c r="HHT97" s="167"/>
      <c r="HHU97" s="167"/>
      <c r="HHV97" s="167"/>
      <c r="HHW97" s="167"/>
      <c r="HHX97" s="167"/>
      <c r="HHY97" s="167"/>
      <c r="HHZ97" s="167"/>
      <c r="HIA97" s="167"/>
      <c r="HIB97" s="167"/>
      <c r="HIC97" s="167"/>
      <c r="HID97" s="167"/>
      <c r="HIE97" s="167"/>
      <c r="HIF97" s="167"/>
      <c r="HIG97" s="167"/>
      <c r="HIH97" s="167"/>
      <c r="HII97" s="167"/>
      <c r="HIJ97" s="167"/>
      <c r="HIK97" s="167"/>
      <c r="HIL97" s="167"/>
      <c r="HIM97" s="167"/>
      <c r="HIN97" s="167"/>
      <c r="HIO97" s="167"/>
      <c r="HIP97" s="167"/>
      <c r="HIQ97" s="167"/>
      <c r="HIR97" s="167"/>
      <c r="HIS97" s="167"/>
      <c r="HIT97" s="167"/>
      <c r="HIU97" s="167"/>
      <c r="HIV97" s="167"/>
      <c r="HIW97" s="167"/>
      <c r="HIX97" s="167"/>
      <c r="HIY97" s="167"/>
      <c r="HIZ97" s="167"/>
      <c r="HJA97" s="167"/>
      <c r="HJB97" s="167"/>
      <c r="HJC97" s="167"/>
      <c r="HJD97" s="167"/>
      <c r="HJE97" s="167"/>
      <c r="HJF97" s="167"/>
      <c r="HJG97" s="167"/>
      <c r="HJH97" s="167"/>
      <c r="HJI97" s="167"/>
      <c r="HJJ97" s="167"/>
      <c r="HJK97" s="167"/>
      <c r="HJL97" s="167"/>
      <c r="HJM97" s="167"/>
      <c r="HJN97" s="167"/>
      <c r="HJO97" s="167"/>
      <c r="HJP97" s="167"/>
      <c r="HJQ97" s="167"/>
      <c r="HJR97" s="167"/>
      <c r="HJS97" s="167"/>
      <c r="HJT97" s="167"/>
      <c r="HJU97" s="167"/>
      <c r="HJV97" s="167"/>
      <c r="HJW97" s="167"/>
      <c r="HJX97" s="167"/>
      <c r="HJY97" s="167"/>
      <c r="HJZ97" s="167"/>
      <c r="HKA97" s="167"/>
      <c r="HKB97" s="167"/>
      <c r="HKC97" s="167"/>
      <c r="HKD97" s="167"/>
      <c r="HKE97" s="167"/>
      <c r="HKF97" s="167"/>
      <c r="HKG97" s="167"/>
      <c r="HKH97" s="167"/>
      <c r="HKI97" s="167"/>
      <c r="HKJ97" s="167"/>
      <c r="HKK97" s="167"/>
      <c r="HKL97" s="167"/>
      <c r="HKM97" s="167"/>
      <c r="HKN97" s="167"/>
      <c r="HKO97" s="167"/>
      <c r="HKP97" s="167"/>
      <c r="HKQ97" s="167"/>
      <c r="HKR97" s="167"/>
      <c r="HKS97" s="167"/>
      <c r="HKT97" s="167"/>
      <c r="HKU97" s="167"/>
      <c r="HKV97" s="167"/>
      <c r="HKW97" s="167"/>
      <c r="HKX97" s="167"/>
      <c r="HKY97" s="167"/>
      <c r="HKZ97" s="167"/>
      <c r="HLA97" s="167"/>
      <c r="HLB97" s="167"/>
      <c r="HLC97" s="167"/>
      <c r="HLD97" s="167"/>
      <c r="HLE97" s="167"/>
      <c r="HLF97" s="167"/>
      <c r="HLG97" s="167"/>
      <c r="HLH97" s="167"/>
      <c r="HLI97" s="167"/>
      <c r="HLJ97" s="167"/>
      <c r="HLK97" s="167"/>
      <c r="HLL97" s="167"/>
      <c r="HLM97" s="167"/>
      <c r="HLN97" s="167"/>
      <c r="HLO97" s="167"/>
      <c r="HLP97" s="167"/>
      <c r="HLQ97" s="167"/>
      <c r="HLR97" s="167"/>
      <c r="HLS97" s="167"/>
      <c r="HLT97" s="167"/>
      <c r="HLU97" s="167"/>
      <c r="HLV97" s="167"/>
      <c r="HLW97" s="167"/>
      <c r="HLX97" s="167"/>
      <c r="HLY97" s="167"/>
      <c r="HLZ97" s="167"/>
      <c r="HMA97" s="167"/>
      <c r="HMB97" s="167"/>
      <c r="HMC97" s="167"/>
      <c r="HMD97" s="167"/>
      <c r="HME97" s="167"/>
      <c r="HMF97" s="167"/>
      <c r="HMG97" s="167"/>
      <c r="HMH97" s="167"/>
      <c r="HMI97" s="167"/>
      <c r="HMJ97" s="167"/>
      <c r="HMK97" s="167"/>
      <c r="HML97" s="167"/>
      <c r="HMM97" s="167"/>
      <c r="HMN97" s="167"/>
      <c r="HMO97" s="167"/>
      <c r="HMP97" s="167"/>
      <c r="HMQ97" s="167"/>
      <c r="HMR97" s="167"/>
      <c r="HMS97" s="167"/>
      <c r="HMT97" s="167"/>
      <c r="HMU97" s="167"/>
      <c r="HMV97" s="167"/>
      <c r="HMW97" s="167"/>
      <c r="HMX97" s="167"/>
      <c r="HMY97" s="167"/>
      <c r="HMZ97" s="167"/>
      <c r="HNA97" s="167"/>
      <c r="HNB97" s="167"/>
      <c r="HNC97" s="167"/>
      <c r="HND97" s="167"/>
      <c r="HNE97" s="167"/>
      <c r="HNF97" s="167"/>
      <c r="HNG97" s="167"/>
      <c r="HNH97" s="167"/>
      <c r="HNI97" s="167"/>
      <c r="HNJ97" s="167"/>
      <c r="HNK97" s="167"/>
      <c r="HNL97" s="167"/>
      <c r="HNM97" s="167"/>
      <c r="HNN97" s="167"/>
      <c r="HNO97" s="167"/>
      <c r="HNP97" s="167"/>
      <c r="HNQ97" s="167"/>
      <c r="HNR97" s="167"/>
      <c r="HNS97" s="167"/>
      <c r="HNT97" s="167"/>
      <c r="HNU97" s="167"/>
      <c r="HNV97" s="167"/>
      <c r="HNW97" s="167"/>
      <c r="HNX97" s="167"/>
      <c r="HNY97" s="167"/>
      <c r="HNZ97" s="167"/>
      <c r="HOA97" s="167"/>
      <c r="HOB97" s="167"/>
      <c r="HOC97" s="167"/>
      <c r="HOD97" s="167"/>
      <c r="HOE97" s="167"/>
      <c r="HOF97" s="167"/>
      <c r="HOG97" s="167"/>
      <c r="HOH97" s="167"/>
      <c r="HOI97" s="167"/>
      <c r="HOJ97" s="167"/>
      <c r="HOK97" s="167"/>
      <c r="HOL97" s="167"/>
      <c r="HOM97" s="167"/>
      <c r="HON97" s="167"/>
      <c r="HOO97" s="167"/>
      <c r="HOP97" s="167"/>
      <c r="HOQ97" s="167"/>
      <c r="HOR97" s="167"/>
      <c r="HOS97" s="167"/>
      <c r="HOT97" s="167"/>
      <c r="HOU97" s="167"/>
      <c r="HOV97" s="167"/>
      <c r="HOW97" s="167"/>
      <c r="HOX97" s="167"/>
      <c r="HOY97" s="167"/>
      <c r="HOZ97" s="167"/>
      <c r="HPA97" s="167"/>
      <c r="HPB97" s="167"/>
      <c r="HPC97" s="167"/>
      <c r="HPD97" s="167"/>
      <c r="HPE97" s="167"/>
      <c r="HPF97" s="167"/>
      <c r="HPG97" s="167"/>
      <c r="HPH97" s="167"/>
      <c r="HPI97" s="167"/>
      <c r="HPJ97" s="167"/>
      <c r="HPK97" s="167"/>
      <c r="HPL97" s="167"/>
      <c r="HPM97" s="167"/>
      <c r="HPN97" s="167"/>
      <c r="HPO97" s="167"/>
      <c r="HPP97" s="167"/>
      <c r="HPQ97" s="167"/>
      <c r="HPR97" s="167"/>
      <c r="HPS97" s="167"/>
      <c r="HPT97" s="167"/>
      <c r="HPU97" s="167"/>
      <c r="HPV97" s="167"/>
      <c r="HPW97" s="167"/>
      <c r="HPX97" s="167"/>
      <c r="HPY97" s="167"/>
      <c r="HPZ97" s="167"/>
      <c r="HQA97" s="167"/>
      <c r="HQB97" s="167"/>
      <c r="HQC97" s="167"/>
      <c r="HQD97" s="167"/>
      <c r="HQE97" s="167"/>
      <c r="HQF97" s="167"/>
      <c r="HQG97" s="167"/>
      <c r="HQH97" s="167"/>
      <c r="HQI97" s="167"/>
      <c r="HQJ97" s="167"/>
      <c r="HQK97" s="167"/>
      <c r="HQL97" s="167"/>
      <c r="HQM97" s="167"/>
      <c r="HQN97" s="167"/>
      <c r="HQO97" s="167"/>
      <c r="HQP97" s="167"/>
      <c r="HQQ97" s="167"/>
      <c r="HQR97" s="167"/>
      <c r="HQS97" s="167"/>
      <c r="HQT97" s="167"/>
      <c r="HQU97" s="167"/>
      <c r="HQV97" s="167"/>
      <c r="HQW97" s="167"/>
      <c r="HQX97" s="167"/>
      <c r="HQY97" s="167"/>
      <c r="HQZ97" s="167"/>
      <c r="HRA97" s="167"/>
      <c r="HRB97" s="167"/>
      <c r="HRC97" s="167"/>
      <c r="HRD97" s="167"/>
      <c r="HRE97" s="167"/>
      <c r="HRF97" s="167"/>
      <c r="HRG97" s="167"/>
      <c r="HRH97" s="167"/>
      <c r="HRI97" s="167"/>
      <c r="HRJ97" s="167"/>
      <c r="HRK97" s="167"/>
      <c r="HRL97" s="167"/>
      <c r="HRM97" s="167"/>
      <c r="HRN97" s="167"/>
      <c r="HRO97" s="167"/>
      <c r="HRP97" s="167"/>
      <c r="HRQ97" s="167"/>
      <c r="HRR97" s="167"/>
      <c r="HRS97" s="167"/>
      <c r="HRT97" s="167"/>
      <c r="HRU97" s="167"/>
      <c r="HRV97" s="167"/>
      <c r="HRW97" s="167"/>
      <c r="HRX97" s="167"/>
      <c r="HRY97" s="167"/>
      <c r="HRZ97" s="167"/>
      <c r="HSA97" s="167"/>
      <c r="HSB97" s="167"/>
      <c r="HSC97" s="167"/>
      <c r="HSD97" s="167"/>
      <c r="HSE97" s="167"/>
      <c r="HSF97" s="167"/>
      <c r="HSG97" s="167"/>
      <c r="HSH97" s="167"/>
      <c r="HSI97" s="167"/>
      <c r="HSJ97" s="167"/>
      <c r="HSK97" s="167"/>
      <c r="HSL97" s="167"/>
      <c r="HSM97" s="167"/>
      <c r="HSN97" s="167"/>
      <c r="HSO97" s="167"/>
      <c r="HSP97" s="167"/>
      <c r="HSQ97" s="167"/>
      <c r="HSR97" s="167"/>
      <c r="HSS97" s="167"/>
      <c r="HST97" s="167"/>
      <c r="HSU97" s="167"/>
      <c r="HSV97" s="167"/>
      <c r="HSW97" s="167"/>
      <c r="HSX97" s="167"/>
      <c r="HSY97" s="167"/>
      <c r="HSZ97" s="167"/>
      <c r="HTA97" s="167"/>
      <c r="HTB97" s="167"/>
      <c r="HTC97" s="167"/>
      <c r="HTD97" s="167"/>
      <c r="HTE97" s="167"/>
      <c r="HTF97" s="167"/>
      <c r="HTG97" s="167"/>
      <c r="HTH97" s="167"/>
      <c r="HTI97" s="167"/>
      <c r="HTJ97" s="167"/>
      <c r="HTK97" s="167"/>
      <c r="HTL97" s="167"/>
      <c r="HTM97" s="167"/>
      <c r="HTN97" s="167"/>
      <c r="HTO97" s="167"/>
      <c r="HTP97" s="167"/>
      <c r="HTQ97" s="167"/>
      <c r="HTR97" s="167"/>
      <c r="HTS97" s="167"/>
      <c r="HTT97" s="167"/>
      <c r="HTU97" s="167"/>
      <c r="HTV97" s="167"/>
      <c r="HTW97" s="167"/>
      <c r="HTX97" s="167"/>
      <c r="HTY97" s="167"/>
      <c r="HTZ97" s="167"/>
      <c r="HUA97" s="167"/>
      <c r="HUB97" s="167"/>
      <c r="HUC97" s="167"/>
      <c r="HUD97" s="167"/>
      <c r="HUE97" s="167"/>
      <c r="HUF97" s="167"/>
      <c r="HUG97" s="167"/>
      <c r="HUH97" s="167"/>
      <c r="HUI97" s="167"/>
      <c r="HUJ97" s="167"/>
      <c r="HUK97" s="167"/>
      <c r="HUL97" s="167"/>
      <c r="HUM97" s="167"/>
      <c r="HUN97" s="167"/>
      <c r="HUO97" s="167"/>
      <c r="HUP97" s="167"/>
      <c r="HUQ97" s="167"/>
      <c r="HUR97" s="167"/>
      <c r="HUS97" s="167"/>
      <c r="HUT97" s="167"/>
      <c r="HUU97" s="167"/>
      <c r="HUV97" s="167"/>
      <c r="HUW97" s="167"/>
      <c r="HUX97" s="167"/>
      <c r="HUY97" s="167"/>
      <c r="HUZ97" s="167"/>
      <c r="HVA97" s="167"/>
      <c r="HVB97" s="167"/>
      <c r="HVC97" s="167"/>
      <c r="HVD97" s="167"/>
      <c r="HVE97" s="167"/>
      <c r="HVF97" s="167"/>
      <c r="HVG97" s="167"/>
      <c r="HVH97" s="167"/>
      <c r="HVI97" s="167"/>
      <c r="HVJ97" s="167"/>
      <c r="HVK97" s="167"/>
      <c r="HVL97" s="167"/>
      <c r="HVM97" s="167"/>
      <c r="HVN97" s="167"/>
      <c r="HVO97" s="167"/>
      <c r="HVP97" s="167"/>
      <c r="HVQ97" s="167"/>
      <c r="HVR97" s="167"/>
      <c r="HVS97" s="167"/>
      <c r="HVT97" s="167"/>
      <c r="HVU97" s="167"/>
      <c r="HVV97" s="167"/>
      <c r="HVW97" s="167"/>
      <c r="HVX97" s="167"/>
      <c r="HVY97" s="167"/>
      <c r="HVZ97" s="167"/>
      <c r="HWA97" s="167"/>
      <c r="HWB97" s="167"/>
      <c r="HWC97" s="167"/>
      <c r="HWD97" s="167"/>
      <c r="HWE97" s="167"/>
      <c r="HWF97" s="167"/>
      <c r="HWG97" s="167"/>
      <c r="HWH97" s="167"/>
      <c r="HWI97" s="167"/>
      <c r="HWJ97" s="167"/>
      <c r="HWK97" s="167"/>
      <c r="HWL97" s="167"/>
      <c r="HWM97" s="167"/>
      <c r="HWN97" s="167"/>
      <c r="HWO97" s="167"/>
      <c r="HWP97" s="167"/>
      <c r="HWQ97" s="167"/>
      <c r="HWR97" s="167"/>
      <c r="HWS97" s="167"/>
      <c r="HWT97" s="167"/>
      <c r="HWU97" s="167"/>
      <c r="HWV97" s="167"/>
      <c r="HWW97" s="167"/>
      <c r="HWX97" s="167"/>
      <c r="HWY97" s="167"/>
      <c r="HWZ97" s="167"/>
      <c r="HXA97" s="167"/>
      <c r="HXB97" s="167"/>
      <c r="HXC97" s="167"/>
      <c r="HXD97" s="167"/>
      <c r="HXE97" s="167"/>
      <c r="HXF97" s="167"/>
      <c r="HXG97" s="167"/>
      <c r="HXH97" s="167"/>
      <c r="HXI97" s="167"/>
      <c r="HXJ97" s="167"/>
      <c r="HXK97" s="167"/>
      <c r="HXL97" s="167"/>
      <c r="HXM97" s="167"/>
      <c r="HXN97" s="167"/>
      <c r="HXO97" s="167"/>
      <c r="HXP97" s="167"/>
      <c r="HXQ97" s="167"/>
      <c r="HXR97" s="167"/>
      <c r="HXS97" s="167"/>
      <c r="HXT97" s="167"/>
      <c r="HXU97" s="167"/>
      <c r="HXV97" s="167"/>
      <c r="HXW97" s="167"/>
      <c r="HXX97" s="167"/>
      <c r="HXY97" s="167"/>
      <c r="HXZ97" s="167"/>
      <c r="HYA97" s="167"/>
      <c r="HYB97" s="167"/>
      <c r="HYC97" s="167"/>
      <c r="HYD97" s="167"/>
      <c r="HYE97" s="167"/>
      <c r="HYF97" s="167"/>
      <c r="HYG97" s="167"/>
      <c r="HYH97" s="167"/>
      <c r="HYI97" s="167"/>
      <c r="HYJ97" s="167"/>
      <c r="HYK97" s="167"/>
      <c r="HYL97" s="167"/>
      <c r="HYM97" s="167"/>
      <c r="HYN97" s="167"/>
      <c r="HYO97" s="167"/>
      <c r="HYP97" s="167"/>
      <c r="HYQ97" s="167"/>
      <c r="HYR97" s="167"/>
      <c r="HYS97" s="167"/>
      <c r="HYT97" s="167"/>
      <c r="HYU97" s="167"/>
      <c r="HYV97" s="167"/>
      <c r="HYW97" s="167"/>
      <c r="HYX97" s="167"/>
      <c r="HYY97" s="167"/>
      <c r="HYZ97" s="167"/>
      <c r="HZA97" s="167"/>
      <c r="HZB97" s="167"/>
      <c r="HZC97" s="167"/>
      <c r="HZD97" s="167"/>
      <c r="HZE97" s="167"/>
      <c r="HZF97" s="167"/>
      <c r="HZG97" s="167"/>
      <c r="HZH97" s="167"/>
      <c r="HZI97" s="167"/>
      <c r="HZJ97" s="167"/>
      <c r="HZK97" s="167"/>
      <c r="HZL97" s="167"/>
      <c r="HZM97" s="167"/>
      <c r="HZN97" s="167"/>
      <c r="HZO97" s="167"/>
      <c r="HZP97" s="167"/>
      <c r="HZQ97" s="167"/>
      <c r="HZR97" s="167"/>
      <c r="HZS97" s="167"/>
      <c r="HZT97" s="167"/>
      <c r="HZU97" s="167"/>
      <c r="HZV97" s="167"/>
      <c r="HZW97" s="167"/>
      <c r="HZX97" s="167"/>
      <c r="HZY97" s="167"/>
      <c r="HZZ97" s="167"/>
      <c r="IAA97" s="167"/>
      <c r="IAB97" s="167"/>
      <c r="IAC97" s="167"/>
      <c r="IAD97" s="167"/>
      <c r="IAE97" s="167"/>
      <c r="IAF97" s="167"/>
      <c r="IAG97" s="167"/>
      <c r="IAH97" s="167"/>
      <c r="IAI97" s="167"/>
      <c r="IAJ97" s="167"/>
      <c r="IAK97" s="167"/>
      <c r="IAL97" s="167"/>
      <c r="IAM97" s="167"/>
      <c r="IAN97" s="167"/>
      <c r="IAO97" s="167"/>
      <c r="IAP97" s="167"/>
      <c r="IAQ97" s="167"/>
      <c r="IAR97" s="167"/>
      <c r="IAS97" s="167"/>
      <c r="IAT97" s="167"/>
      <c r="IAU97" s="167"/>
      <c r="IAV97" s="167"/>
      <c r="IAW97" s="167"/>
      <c r="IAX97" s="167"/>
      <c r="IAY97" s="167"/>
      <c r="IAZ97" s="167"/>
      <c r="IBA97" s="167"/>
      <c r="IBB97" s="167"/>
      <c r="IBC97" s="167"/>
      <c r="IBD97" s="167"/>
      <c r="IBE97" s="167"/>
      <c r="IBF97" s="167"/>
      <c r="IBG97" s="167"/>
      <c r="IBH97" s="167"/>
      <c r="IBI97" s="167"/>
      <c r="IBJ97" s="167"/>
      <c r="IBK97" s="167"/>
      <c r="IBL97" s="167"/>
      <c r="IBM97" s="167"/>
      <c r="IBN97" s="167"/>
      <c r="IBO97" s="167"/>
      <c r="IBP97" s="167"/>
      <c r="IBQ97" s="167"/>
      <c r="IBR97" s="167"/>
      <c r="IBS97" s="167"/>
      <c r="IBT97" s="167"/>
      <c r="IBU97" s="167"/>
      <c r="IBV97" s="167"/>
      <c r="IBW97" s="167"/>
      <c r="IBX97" s="167"/>
      <c r="IBY97" s="167"/>
      <c r="IBZ97" s="167"/>
      <c r="ICA97" s="167"/>
      <c r="ICB97" s="167"/>
      <c r="ICC97" s="167"/>
      <c r="ICD97" s="167"/>
      <c r="ICE97" s="167"/>
      <c r="ICF97" s="167"/>
      <c r="ICG97" s="167"/>
      <c r="ICH97" s="167"/>
      <c r="ICI97" s="167"/>
      <c r="ICJ97" s="167"/>
      <c r="ICK97" s="167"/>
      <c r="ICL97" s="167"/>
      <c r="ICM97" s="167"/>
      <c r="ICN97" s="167"/>
      <c r="ICO97" s="167"/>
      <c r="ICP97" s="167"/>
      <c r="ICQ97" s="167"/>
      <c r="ICR97" s="167"/>
      <c r="ICS97" s="167"/>
      <c r="ICT97" s="167"/>
      <c r="ICU97" s="167"/>
      <c r="ICV97" s="167"/>
      <c r="ICW97" s="167"/>
      <c r="ICX97" s="167"/>
      <c r="ICY97" s="167"/>
      <c r="ICZ97" s="167"/>
      <c r="IDA97" s="167"/>
      <c r="IDB97" s="167"/>
      <c r="IDC97" s="167"/>
      <c r="IDD97" s="167"/>
      <c r="IDE97" s="167"/>
      <c r="IDF97" s="167"/>
      <c r="IDG97" s="167"/>
      <c r="IDH97" s="167"/>
      <c r="IDI97" s="167"/>
      <c r="IDJ97" s="167"/>
      <c r="IDK97" s="167"/>
      <c r="IDL97" s="167"/>
      <c r="IDM97" s="167"/>
      <c r="IDN97" s="167"/>
      <c r="IDO97" s="167"/>
      <c r="IDP97" s="167"/>
      <c r="IDQ97" s="167"/>
      <c r="IDR97" s="167"/>
      <c r="IDS97" s="167"/>
      <c r="IDT97" s="167"/>
      <c r="IDU97" s="167"/>
      <c r="IDV97" s="167"/>
      <c r="IDW97" s="167"/>
      <c r="IDX97" s="167"/>
      <c r="IDY97" s="167"/>
      <c r="IDZ97" s="167"/>
      <c r="IEA97" s="167"/>
      <c r="IEB97" s="167"/>
      <c r="IEC97" s="167"/>
      <c r="IED97" s="167"/>
      <c r="IEE97" s="167"/>
      <c r="IEF97" s="167"/>
      <c r="IEG97" s="167"/>
      <c r="IEH97" s="167"/>
      <c r="IEI97" s="167"/>
      <c r="IEJ97" s="167"/>
      <c r="IEK97" s="167"/>
      <c r="IEL97" s="167"/>
      <c r="IEM97" s="167"/>
      <c r="IEN97" s="167"/>
      <c r="IEO97" s="167"/>
      <c r="IEP97" s="167"/>
      <c r="IEQ97" s="167"/>
      <c r="IER97" s="167"/>
      <c r="IES97" s="167"/>
      <c r="IET97" s="167"/>
      <c r="IEU97" s="167"/>
      <c r="IEV97" s="167"/>
      <c r="IEW97" s="167"/>
      <c r="IEX97" s="167"/>
      <c r="IEY97" s="167"/>
      <c r="IEZ97" s="167"/>
      <c r="IFA97" s="167"/>
      <c r="IFB97" s="167"/>
      <c r="IFC97" s="167"/>
      <c r="IFD97" s="167"/>
      <c r="IFE97" s="167"/>
      <c r="IFF97" s="167"/>
      <c r="IFG97" s="167"/>
      <c r="IFH97" s="167"/>
      <c r="IFI97" s="167"/>
      <c r="IFJ97" s="167"/>
      <c r="IFK97" s="167"/>
      <c r="IFL97" s="167"/>
      <c r="IFM97" s="167"/>
      <c r="IFN97" s="167"/>
      <c r="IFO97" s="167"/>
      <c r="IFP97" s="167"/>
      <c r="IFQ97" s="167"/>
      <c r="IFR97" s="167"/>
      <c r="IFS97" s="167"/>
      <c r="IFT97" s="167"/>
      <c r="IFU97" s="167"/>
      <c r="IFV97" s="167"/>
      <c r="IFW97" s="167"/>
      <c r="IFX97" s="167"/>
      <c r="IFY97" s="167"/>
      <c r="IFZ97" s="167"/>
      <c r="IGA97" s="167"/>
      <c r="IGB97" s="167"/>
      <c r="IGC97" s="167"/>
      <c r="IGD97" s="167"/>
      <c r="IGE97" s="167"/>
      <c r="IGF97" s="167"/>
      <c r="IGG97" s="167"/>
      <c r="IGH97" s="167"/>
      <c r="IGI97" s="167"/>
      <c r="IGJ97" s="167"/>
      <c r="IGK97" s="167"/>
      <c r="IGL97" s="167"/>
      <c r="IGM97" s="167"/>
      <c r="IGN97" s="167"/>
      <c r="IGO97" s="167"/>
      <c r="IGP97" s="167"/>
      <c r="IGQ97" s="167"/>
      <c r="IGR97" s="167"/>
      <c r="IGS97" s="167"/>
      <c r="IGT97" s="167"/>
      <c r="IGU97" s="167"/>
      <c r="IGV97" s="167"/>
      <c r="IGW97" s="167"/>
      <c r="IGX97" s="167"/>
      <c r="IGY97" s="167"/>
      <c r="IGZ97" s="167"/>
      <c r="IHA97" s="167"/>
      <c r="IHB97" s="167"/>
      <c r="IHC97" s="167"/>
      <c r="IHD97" s="167"/>
      <c r="IHE97" s="167"/>
      <c r="IHF97" s="167"/>
      <c r="IHG97" s="167"/>
      <c r="IHH97" s="167"/>
      <c r="IHI97" s="167"/>
      <c r="IHJ97" s="167"/>
      <c r="IHK97" s="167"/>
      <c r="IHL97" s="167"/>
      <c r="IHM97" s="167"/>
      <c r="IHN97" s="167"/>
      <c r="IHO97" s="167"/>
      <c r="IHP97" s="167"/>
      <c r="IHQ97" s="167"/>
      <c r="IHR97" s="167"/>
      <c r="IHS97" s="167"/>
      <c r="IHT97" s="167"/>
      <c r="IHU97" s="167"/>
      <c r="IHV97" s="167"/>
      <c r="IHW97" s="167"/>
      <c r="IHX97" s="167"/>
      <c r="IHY97" s="167"/>
      <c r="IHZ97" s="167"/>
      <c r="IIA97" s="167"/>
      <c r="IIB97" s="167"/>
      <c r="IIC97" s="167"/>
      <c r="IID97" s="167"/>
      <c r="IIE97" s="167"/>
      <c r="IIF97" s="167"/>
      <c r="IIG97" s="167"/>
      <c r="IIH97" s="167"/>
      <c r="III97" s="167"/>
      <c r="IIJ97" s="167"/>
      <c r="IIK97" s="167"/>
      <c r="IIL97" s="167"/>
      <c r="IIM97" s="167"/>
      <c r="IIN97" s="167"/>
      <c r="IIO97" s="167"/>
      <c r="IIP97" s="167"/>
      <c r="IIQ97" s="167"/>
      <c r="IIR97" s="167"/>
      <c r="IIS97" s="167"/>
      <c r="IIT97" s="167"/>
      <c r="IIU97" s="167"/>
      <c r="IIV97" s="167"/>
      <c r="IIW97" s="167"/>
      <c r="IIX97" s="167"/>
      <c r="IIY97" s="167"/>
      <c r="IIZ97" s="167"/>
      <c r="IJA97" s="167"/>
      <c r="IJB97" s="167"/>
      <c r="IJC97" s="167"/>
      <c r="IJD97" s="167"/>
      <c r="IJE97" s="167"/>
      <c r="IJF97" s="167"/>
      <c r="IJG97" s="167"/>
      <c r="IJH97" s="167"/>
      <c r="IJI97" s="167"/>
      <c r="IJJ97" s="167"/>
      <c r="IJK97" s="167"/>
      <c r="IJL97" s="167"/>
      <c r="IJM97" s="167"/>
      <c r="IJN97" s="167"/>
      <c r="IJO97" s="167"/>
      <c r="IJP97" s="167"/>
      <c r="IJQ97" s="167"/>
      <c r="IJR97" s="167"/>
      <c r="IJS97" s="167"/>
      <c r="IJT97" s="167"/>
      <c r="IJU97" s="167"/>
      <c r="IJV97" s="167"/>
      <c r="IJW97" s="167"/>
      <c r="IJX97" s="167"/>
      <c r="IJY97" s="167"/>
      <c r="IJZ97" s="167"/>
      <c r="IKA97" s="167"/>
      <c r="IKB97" s="167"/>
      <c r="IKC97" s="167"/>
      <c r="IKD97" s="167"/>
      <c r="IKE97" s="167"/>
      <c r="IKF97" s="167"/>
      <c r="IKG97" s="167"/>
      <c r="IKH97" s="167"/>
      <c r="IKI97" s="167"/>
      <c r="IKJ97" s="167"/>
      <c r="IKK97" s="167"/>
      <c r="IKL97" s="167"/>
      <c r="IKM97" s="167"/>
      <c r="IKN97" s="167"/>
      <c r="IKO97" s="167"/>
      <c r="IKP97" s="167"/>
      <c r="IKQ97" s="167"/>
      <c r="IKR97" s="167"/>
      <c r="IKS97" s="167"/>
      <c r="IKT97" s="167"/>
      <c r="IKU97" s="167"/>
      <c r="IKV97" s="167"/>
      <c r="IKW97" s="167"/>
      <c r="IKX97" s="167"/>
      <c r="IKY97" s="167"/>
      <c r="IKZ97" s="167"/>
      <c r="ILA97" s="167"/>
      <c r="ILB97" s="167"/>
      <c r="ILC97" s="167"/>
      <c r="ILD97" s="167"/>
      <c r="ILE97" s="167"/>
      <c r="ILF97" s="167"/>
      <c r="ILG97" s="167"/>
      <c r="ILH97" s="167"/>
      <c r="ILI97" s="167"/>
      <c r="ILJ97" s="167"/>
      <c r="ILK97" s="167"/>
      <c r="ILL97" s="167"/>
      <c r="ILM97" s="167"/>
      <c r="ILN97" s="167"/>
      <c r="ILO97" s="167"/>
      <c r="ILP97" s="167"/>
      <c r="ILQ97" s="167"/>
      <c r="ILR97" s="167"/>
      <c r="ILS97" s="167"/>
      <c r="ILT97" s="167"/>
      <c r="ILU97" s="167"/>
      <c r="ILV97" s="167"/>
      <c r="ILW97" s="167"/>
      <c r="ILX97" s="167"/>
      <c r="ILY97" s="167"/>
      <c r="ILZ97" s="167"/>
      <c r="IMA97" s="167"/>
      <c r="IMB97" s="167"/>
      <c r="IMC97" s="167"/>
      <c r="IMD97" s="167"/>
      <c r="IME97" s="167"/>
      <c r="IMF97" s="167"/>
      <c r="IMG97" s="167"/>
      <c r="IMH97" s="167"/>
      <c r="IMI97" s="167"/>
      <c r="IMJ97" s="167"/>
      <c r="IMK97" s="167"/>
      <c r="IML97" s="167"/>
      <c r="IMM97" s="167"/>
      <c r="IMN97" s="167"/>
      <c r="IMO97" s="167"/>
      <c r="IMP97" s="167"/>
      <c r="IMQ97" s="167"/>
      <c r="IMR97" s="167"/>
      <c r="IMS97" s="167"/>
      <c r="IMT97" s="167"/>
      <c r="IMU97" s="167"/>
      <c r="IMV97" s="167"/>
      <c r="IMW97" s="167"/>
      <c r="IMX97" s="167"/>
      <c r="IMY97" s="167"/>
      <c r="IMZ97" s="167"/>
      <c r="INA97" s="167"/>
      <c r="INB97" s="167"/>
      <c r="INC97" s="167"/>
      <c r="IND97" s="167"/>
      <c r="INE97" s="167"/>
      <c r="INF97" s="167"/>
      <c r="ING97" s="167"/>
      <c r="INH97" s="167"/>
      <c r="INI97" s="167"/>
      <c r="INJ97" s="167"/>
      <c r="INK97" s="167"/>
      <c r="INL97" s="167"/>
      <c r="INM97" s="167"/>
      <c r="INN97" s="167"/>
      <c r="INO97" s="167"/>
      <c r="INP97" s="167"/>
      <c r="INQ97" s="167"/>
      <c r="INR97" s="167"/>
      <c r="INS97" s="167"/>
      <c r="INT97" s="167"/>
      <c r="INU97" s="167"/>
      <c r="INV97" s="167"/>
      <c r="INW97" s="167"/>
      <c r="INX97" s="167"/>
      <c r="INY97" s="167"/>
      <c r="INZ97" s="167"/>
      <c r="IOA97" s="167"/>
      <c r="IOB97" s="167"/>
      <c r="IOC97" s="167"/>
      <c r="IOD97" s="167"/>
      <c r="IOE97" s="167"/>
      <c r="IOF97" s="167"/>
      <c r="IOG97" s="167"/>
      <c r="IOH97" s="167"/>
      <c r="IOI97" s="167"/>
      <c r="IOJ97" s="167"/>
      <c r="IOK97" s="167"/>
      <c r="IOL97" s="167"/>
      <c r="IOM97" s="167"/>
      <c r="ION97" s="167"/>
      <c r="IOO97" s="167"/>
      <c r="IOP97" s="167"/>
      <c r="IOQ97" s="167"/>
      <c r="IOR97" s="167"/>
      <c r="IOS97" s="167"/>
      <c r="IOT97" s="167"/>
      <c r="IOU97" s="167"/>
      <c r="IOV97" s="167"/>
      <c r="IOW97" s="167"/>
      <c r="IOX97" s="167"/>
      <c r="IOY97" s="167"/>
      <c r="IOZ97" s="167"/>
      <c r="IPA97" s="167"/>
      <c r="IPB97" s="167"/>
      <c r="IPC97" s="167"/>
      <c r="IPD97" s="167"/>
      <c r="IPE97" s="167"/>
      <c r="IPF97" s="167"/>
      <c r="IPG97" s="167"/>
      <c r="IPH97" s="167"/>
      <c r="IPI97" s="167"/>
      <c r="IPJ97" s="167"/>
      <c r="IPK97" s="167"/>
      <c r="IPL97" s="167"/>
      <c r="IPM97" s="167"/>
      <c r="IPN97" s="167"/>
      <c r="IPO97" s="167"/>
      <c r="IPP97" s="167"/>
      <c r="IPQ97" s="167"/>
      <c r="IPR97" s="167"/>
      <c r="IPS97" s="167"/>
      <c r="IPT97" s="167"/>
      <c r="IPU97" s="167"/>
      <c r="IPV97" s="167"/>
      <c r="IPW97" s="167"/>
      <c r="IPX97" s="167"/>
      <c r="IPY97" s="167"/>
      <c r="IPZ97" s="167"/>
      <c r="IQA97" s="167"/>
      <c r="IQB97" s="167"/>
      <c r="IQC97" s="167"/>
      <c r="IQD97" s="167"/>
      <c r="IQE97" s="167"/>
      <c r="IQF97" s="167"/>
      <c r="IQG97" s="167"/>
      <c r="IQH97" s="167"/>
      <c r="IQI97" s="167"/>
      <c r="IQJ97" s="167"/>
      <c r="IQK97" s="167"/>
      <c r="IQL97" s="167"/>
      <c r="IQM97" s="167"/>
      <c r="IQN97" s="167"/>
      <c r="IQO97" s="167"/>
      <c r="IQP97" s="167"/>
      <c r="IQQ97" s="167"/>
      <c r="IQR97" s="167"/>
      <c r="IQS97" s="167"/>
      <c r="IQT97" s="167"/>
      <c r="IQU97" s="167"/>
      <c r="IQV97" s="167"/>
      <c r="IQW97" s="167"/>
      <c r="IQX97" s="167"/>
      <c r="IQY97" s="167"/>
      <c r="IQZ97" s="167"/>
      <c r="IRA97" s="167"/>
      <c r="IRB97" s="167"/>
      <c r="IRC97" s="167"/>
      <c r="IRD97" s="167"/>
      <c r="IRE97" s="167"/>
      <c r="IRF97" s="167"/>
      <c r="IRG97" s="167"/>
      <c r="IRH97" s="167"/>
      <c r="IRI97" s="167"/>
      <c r="IRJ97" s="167"/>
      <c r="IRK97" s="167"/>
      <c r="IRL97" s="167"/>
      <c r="IRM97" s="167"/>
      <c r="IRN97" s="167"/>
      <c r="IRO97" s="167"/>
      <c r="IRP97" s="167"/>
      <c r="IRQ97" s="167"/>
      <c r="IRR97" s="167"/>
      <c r="IRS97" s="167"/>
      <c r="IRT97" s="167"/>
      <c r="IRU97" s="167"/>
      <c r="IRV97" s="167"/>
      <c r="IRW97" s="167"/>
      <c r="IRX97" s="167"/>
      <c r="IRY97" s="167"/>
      <c r="IRZ97" s="167"/>
      <c r="ISA97" s="167"/>
      <c r="ISB97" s="167"/>
      <c r="ISC97" s="167"/>
      <c r="ISD97" s="167"/>
      <c r="ISE97" s="167"/>
      <c r="ISF97" s="167"/>
      <c r="ISG97" s="167"/>
      <c r="ISH97" s="167"/>
      <c r="ISI97" s="167"/>
      <c r="ISJ97" s="167"/>
      <c r="ISK97" s="167"/>
      <c r="ISL97" s="167"/>
      <c r="ISM97" s="167"/>
      <c r="ISN97" s="167"/>
      <c r="ISO97" s="167"/>
      <c r="ISP97" s="167"/>
      <c r="ISQ97" s="167"/>
      <c r="ISR97" s="167"/>
      <c r="ISS97" s="167"/>
      <c r="IST97" s="167"/>
      <c r="ISU97" s="167"/>
      <c r="ISV97" s="167"/>
      <c r="ISW97" s="167"/>
      <c r="ISX97" s="167"/>
      <c r="ISY97" s="167"/>
      <c r="ISZ97" s="167"/>
      <c r="ITA97" s="167"/>
      <c r="ITB97" s="167"/>
      <c r="ITC97" s="167"/>
      <c r="ITD97" s="167"/>
      <c r="ITE97" s="167"/>
      <c r="ITF97" s="167"/>
      <c r="ITG97" s="167"/>
      <c r="ITH97" s="167"/>
      <c r="ITI97" s="167"/>
      <c r="ITJ97" s="167"/>
      <c r="ITK97" s="167"/>
      <c r="ITL97" s="167"/>
      <c r="ITM97" s="167"/>
      <c r="ITN97" s="167"/>
      <c r="ITO97" s="167"/>
      <c r="ITP97" s="167"/>
      <c r="ITQ97" s="167"/>
      <c r="ITR97" s="167"/>
      <c r="ITS97" s="167"/>
      <c r="ITT97" s="167"/>
      <c r="ITU97" s="167"/>
      <c r="ITV97" s="167"/>
      <c r="ITW97" s="167"/>
      <c r="ITX97" s="167"/>
      <c r="ITY97" s="167"/>
      <c r="ITZ97" s="167"/>
      <c r="IUA97" s="167"/>
      <c r="IUB97" s="167"/>
      <c r="IUC97" s="167"/>
      <c r="IUD97" s="167"/>
      <c r="IUE97" s="167"/>
      <c r="IUF97" s="167"/>
      <c r="IUG97" s="167"/>
      <c r="IUH97" s="167"/>
      <c r="IUI97" s="167"/>
      <c r="IUJ97" s="167"/>
      <c r="IUK97" s="167"/>
      <c r="IUL97" s="167"/>
      <c r="IUM97" s="167"/>
      <c r="IUN97" s="167"/>
      <c r="IUO97" s="167"/>
      <c r="IUP97" s="167"/>
      <c r="IUQ97" s="167"/>
      <c r="IUR97" s="167"/>
      <c r="IUS97" s="167"/>
      <c r="IUT97" s="167"/>
      <c r="IUU97" s="167"/>
      <c r="IUV97" s="167"/>
      <c r="IUW97" s="167"/>
      <c r="IUX97" s="167"/>
      <c r="IUY97" s="167"/>
      <c r="IUZ97" s="167"/>
      <c r="IVA97" s="167"/>
      <c r="IVB97" s="167"/>
      <c r="IVC97" s="167"/>
      <c r="IVD97" s="167"/>
      <c r="IVE97" s="167"/>
      <c r="IVF97" s="167"/>
      <c r="IVG97" s="167"/>
      <c r="IVH97" s="167"/>
      <c r="IVI97" s="167"/>
      <c r="IVJ97" s="167"/>
      <c r="IVK97" s="167"/>
      <c r="IVL97" s="167"/>
      <c r="IVM97" s="167"/>
      <c r="IVN97" s="167"/>
      <c r="IVO97" s="167"/>
      <c r="IVP97" s="167"/>
      <c r="IVQ97" s="167"/>
      <c r="IVR97" s="167"/>
      <c r="IVS97" s="167"/>
      <c r="IVT97" s="167"/>
      <c r="IVU97" s="167"/>
      <c r="IVV97" s="167"/>
      <c r="IVW97" s="167"/>
      <c r="IVX97" s="167"/>
      <c r="IVY97" s="167"/>
      <c r="IVZ97" s="167"/>
      <c r="IWA97" s="167"/>
      <c r="IWB97" s="167"/>
      <c r="IWC97" s="167"/>
      <c r="IWD97" s="167"/>
      <c r="IWE97" s="167"/>
      <c r="IWF97" s="167"/>
      <c r="IWG97" s="167"/>
      <c r="IWH97" s="167"/>
      <c r="IWI97" s="167"/>
      <c r="IWJ97" s="167"/>
      <c r="IWK97" s="167"/>
      <c r="IWL97" s="167"/>
      <c r="IWM97" s="167"/>
      <c r="IWN97" s="167"/>
      <c r="IWO97" s="167"/>
      <c r="IWP97" s="167"/>
      <c r="IWQ97" s="167"/>
      <c r="IWR97" s="167"/>
      <c r="IWS97" s="167"/>
      <c r="IWT97" s="167"/>
      <c r="IWU97" s="167"/>
      <c r="IWV97" s="167"/>
      <c r="IWW97" s="167"/>
      <c r="IWX97" s="167"/>
      <c r="IWY97" s="167"/>
      <c r="IWZ97" s="167"/>
      <c r="IXA97" s="167"/>
      <c r="IXB97" s="167"/>
      <c r="IXC97" s="167"/>
      <c r="IXD97" s="167"/>
      <c r="IXE97" s="167"/>
      <c r="IXF97" s="167"/>
      <c r="IXG97" s="167"/>
      <c r="IXH97" s="167"/>
      <c r="IXI97" s="167"/>
      <c r="IXJ97" s="167"/>
      <c r="IXK97" s="167"/>
      <c r="IXL97" s="167"/>
      <c r="IXM97" s="167"/>
      <c r="IXN97" s="167"/>
      <c r="IXO97" s="167"/>
      <c r="IXP97" s="167"/>
      <c r="IXQ97" s="167"/>
      <c r="IXR97" s="167"/>
      <c r="IXS97" s="167"/>
      <c r="IXT97" s="167"/>
      <c r="IXU97" s="167"/>
      <c r="IXV97" s="167"/>
      <c r="IXW97" s="167"/>
      <c r="IXX97" s="167"/>
      <c r="IXY97" s="167"/>
      <c r="IXZ97" s="167"/>
      <c r="IYA97" s="167"/>
      <c r="IYB97" s="167"/>
      <c r="IYC97" s="167"/>
      <c r="IYD97" s="167"/>
      <c r="IYE97" s="167"/>
      <c r="IYF97" s="167"/>
      <c r="IYG97" s="167"/>
      <c r="IYH97" s="167"/>
      <c r="IYI97" s="167"/>
      <c r="IYJ97" s="167"/>
      <c r="IYK97" s="167"/>
      <c r="IYL97" s="167"/>
      <c r="IYM97" s="167"/>
      <c r="IYN97" s="167"/>
      <c r="IYO97" s="167"/>
      <c r="IYP97" s="167"/>
      <c r="IYQ97" s="167"/>
      <c r="IYR97" s="167"/>
      <c r="IYS97" s="167"/>
      <c r="IYT97" s="167"/>
      <c r="IYU97" s="167"/>
      <c r="IYV97" s="167"/>
      <c r="IYW97" s="167"/>
      <c r="IYX97" s="167"/>
      <c r="IYY97" s="167"/>
      <c r="IYZ97" s="167"/>
      <c r="IZA97" s="167"/>
      <c r="IZB97" s="167"/>
      <c r="IZC97" s="167"/>
      <c r="IZD97" s="167"/>
      <c r="IZE97" s="167"/>
      <c r="IZF97" s="167"/>
      <c r="IZG97" s="167"/>
      <c r="IZH97" s="167"/>
      <c r="IZI97" s="167"/>
      <c r="IZJ97" s="167"/>
      <c r="IZK97" s="167"/>
      <c r="IZL97" s="167"/>
      <c r="IZM97" s="167"/>
      <c r="IZN97" s="167"/>
      <c r="IZO97" s="167"/>
      <c r="IZP97" s="167"/>
      <c r="IZQ97" s="167"/>
      <c r="IZR97" s="167"/>
      <c r="IZS97" s="167"/>
      <c r="IZT97" s="167"/>
      <c r="IZU97" s="167"/>
      <c r="IZV97" s="167"/>
      <c r="IZW97" s="167"/>
      <c r="IZX97" s="167"/>
      <c r="IZY97" s="167"/>
      <c r="IZZ97" s="167"/>
      <c r="JAA97" s="167"/>
      <c r="JAB97" s="167"/>
      <c r="JAC97" s="167"/>
      <c r="JAD97" s="167"/>
      <c r="JAE97" s="167"/>
      <c r="JAF97" s="167"/>
      <c r="JAG97" s="167"/>
      <c r="JAH97" s="167"/>
      <c r="JAI97" s="167"/>
      <c r="JAJ97" s="167"/>
      <c r="JAK97" s="167"/>
      <c r="JAL97" s="167"/>
      <c r="JAM97" s="167"/>
      <c r="JAN97" s="167"/>
      <c r="JAO97" s="167"/>
      <c r="JAP97" s="167"/>
      <c r="JAQ97" s="167"/>
      <c r="JAR97" s="167"/>
      <c r="JAS97" s="167"/>
      <c r="JAT97" s="167"/>
      <c r="JAU97" s="167"/>
      <c r="JAV97" s="167"/>
      <c r="JAW97" s="167"/>
      <c r="JAX97" s="167"/>
      <c r="JAY97" s="167"/>
      <c r="JAZ97" s="167"/>
      <c r="JBA97" s="167"/>
      <c r="JBB97" s="167"/>
      <c r="JBC97" s="167"/>
      <c r="JBD97" s="167"/>
      <c r="JBE97" s="167"/>
      <c r="JBF97" s="167"/>
      <c r="JBG97" s="167"/>
      <c r="JBH97" s="167"/>
      <c r="JBI97" s="167"/>
      <c r="JBJ97" s="167"/>
      <c r="JBK97" s="167"/>
      <c r="JBL97" s="167"/>
      <c r="JBM97" s="167"/>
      <c r="JBN97" s="167"/>
      <c r="JBO97" s="167"/>
      <c r="JBP97" s="167"/>
      <c r="JBQ97" s="167"/>
      <c r="JBR97" s="167"/>
      <c r="JBS97" s="167"/>
      <c r="JBT97" s="167"/>
      <c r="JBU97" s="167"/>
      <c r="JBV97" s="167"/>
      <c r="JBW97" s="167"/>
      <c r="JBX97" s="167"/>
      <c r="JBY97" s="167"/>
      <c r="JBZ97" s="167"/>
      <c r="JCA97" s="167"/>
      <c r="JCB97" s="167"/>
      <c r="JCC97" s="167"/>
      <c r="JCD97" s="167"/>
      <c r="JCE97" s="167"/>
      <c r="JCF97" s="167"/>
      <c r="JCG97" s="167"/>
      <c r="JCH97" s="167"/>
      <c r="JCI97" s="167"/>
      <c r="JCJ97" s="167"/>
      <c r="JCK97" s="167"/>
      <c r="JCL97" s="167"/>
      <c r="JCM97" s="167"/>
      <c r="JCN97" s="167"/>
      <c r="JCO97" s="167"/>
      <c r="JCP97" s="167"/>
      <c r="JCQ97" s="167"/>
      <c r="JCR97" s="167"/>
      <c r="JCS97" s="167"/>
      <c r="JCT97" s="167"/>
      <c r="JCU97" s="167"/>
      <c r="JCV97" s="167"/>
      <c r="JCW97" s="167"/>
      <c r="JCX97" s="167"/>
      <c r="JCY97" s="167"/>
      <c r="JCZ97" s="167"/>
      <c r="JDA97" s="167"/>
      <c r="JDB97" s="167"/>
      <c r="JDC97" s="167"/>
      <c r="JDD97" s="167"/>
      <c r="JDE97" s="167"/>
      <c r="JDF97" s="167"/>
      <c r="JDG97" s="167"/>
      <c r="JDH97" s="167"/>
      <c r="JDI97" s="167"/>
      <c r="JDJ97" s="167"/>
      <c r="JDK97" s="167"/>
      <c r="JDL97" s="167"/>
      <c r="JDM97" s="167"/>
      <c r="JDN97" s="167"/>
      <c r="JDO97" s="167"/>
      <c r="JDP97" s="167"/>
      <c r="JDQ97" s="167"/>
      <c r="JDR97" s="167"/>
      <c r="JDS97" s="167"/>
      <c r="JDT97" s="167"/>
      <c r="JDU97" s="167"/>
      <c r="JDV97" s="167"/>
      <c r="JDW97" s="167"/>
      <c r="JDX97" s="167"/>
      <c r="JDY97" s="167"/>
      <c r="JDZ97" s="167"/>
      <c r="JEA97" s="167"/>
      <c r="JEB97" s="167"/>
      <c r="JEC97" s="167"/>
      <c r="JED97" s="167"/>
      <c r="JEE97" s="167"/>
      <c r="JEF97" s="167"/>
      <c r="JEG97" s="167"/>
      <c r="JEH97" s="167"/>
      <c r="JEI97" s="167"/>
      <c r="JEJ97" s="167"/>
      <c r="JEK97" s="167"/>
      <c r="JEL97" s="167"/>
      <c r="JEM97" s="167"/>
      <c r="JEN97" s="167"/>
      <c r="JEO97" s="167"/>
      <c r="JEP97" s="167"/>
      <c r="JEQ97" s="167"/>
      <c r="JER97" s="167"/>
      <c r="JES97" s="167"/>
      <c r="JET97" s="167"/>
      <c r="JEU97" s="167"/>
      <c r="JEV97" s="167"/>
      <c r="JEW97" s="167"/>
      <c r="JEX97" s="167"/>
      <c r="JEY97" s="167"/>
      <c r="JEZ97" s="167"/>
      <c r="JFA97" s="167"/>
      <c r="JFB97" s="167"/>
      <c r="JFC97" s="167"/>
      <c r="JFD97" s="167"/>
      <c r="JFE97" s="167"/>
      <c r="JFF97" s="167"/>
      <c r="JFG97" s="167"/>
      <c r="JFH97" s="167"/>
      <c r="JFI97" s="167"/>
      <c r="JFJ97" s="167"/>
      <c r="JFK97" s="167"/>
      <c r="JFL97" s="167"/>
      <c r="JFM97" s="167"/>
      <c r="JFN97" s="167"/>
      <c r="JFO97" s="167"/>
      <c r="JFP97" s="167"/>
      <c r="JFQ97" s="167"/>
      <c r="JFR97" s="167"/>
      <c r="JFS97" s="167"/>
      <c r="JFT97" s="167"/>
      <c r="JFU97" s="167"/>
      <c r="JFV97" s="167"/>
      <c r="JFW97" s="167"/>
      <c r="JFX97" s="167"/>
      <c r="JFY97" s="167"/>
      <c r="JFZ97" s="167"/>
      <c r="JGA97" s="167"/>
      <c r="JGB97" s="167"/>
      <c r="JGC97" s="167"/>
      <c r="JGD97" s="167"/>
      <c r="JGE97" s="167"/>
      <c r="JGF97" s="167"/>
      <c r="JGG97" s="167"/>
      <c r="JGH97" s="167"/>
      <c r="JGI97" s="167"/>
      <c r="JGJ97" s="167"/>
      <c r="JGK97" s="167"/>
      <c r="JGL97" s="167"/>
      <c r="JGM97" s="167"/>
      <c r="JGN97" s="167"/>
      <c r="JGO97" s="167"/>
      <c r="JGP97" s="167"/>
      <c r="JGQ97" s="167"/>
      <c r="JGR97" s="167"/>
      <c r="JGS97" s="167"/>
      <c r="JGT97" s="167"/>
      <c r="JGU97" s="167"/>
      <c r="JGV97" s="167"/>
      <c r="JGW97" s="167"/>
      <c r="JGX97" s="167"/>
      <c r="JGY97" s="167"/>
      <c r="JGZ97" s="167"/>
      <c r="JHA97" s="167"/>
      <c r="JHB97" s="167"/>
      <c r="JHC97" s="167"/>
      <c r="JHD97" s="167"/>
      <c r="JHE97" s="167"/>
      <c r="JHF97" s="167"/>
      <c r="JHG97" s="167"/>
      <c r="JHH97" s="167"/>
      <c r="JHI97" s="167"/>
      <c r="JHJ97" s="167"/>
      <c r="JHK97" s="167"/>
      <c r="JHL97" s="167"/>
      <c r="JHM97" s="167"/>
      <c r="JHN97" s="167"/>
      <c r="JHO97" s="167"/>
      <c r="JHP97" s="167"/>
      <c r="JHQ97" s="167"/>
      <c r="JHR97" s="167"/>
      <c r="JHS97" s="167"/>
      <c r="JHT97" s="167"/>
      <c r="JHU97" s="167"/>
      <c r="JHV97" s="167"/>
      <c r="JHW97" s="167"/>
      <c r="JHX97" s="167"/>
      <c r="JHY97" s="167"/>
      <c r="JHZ97" s="167"/>
      <c r="JIA97" s="167"/>
      <c r="JIB97" s="167"/>
      <c r="JIC97" s="167"/>
      <c r="JID97" s="167"/>
      <c r="JIE97" s="167"/>
      <c r="JIF97" s="167"/>
      <c r="JIG97" s="167"/>
      <c r="JIH97" s="167"/>
      <c r="JII97" s="167"/>
      <c r="JIJ97" s="167"/>
      <c r="JIK97" s="167"/>
      <c r="JIL97" s="167"/>
      <c r="JIM97" s="167"/>
      <c r="JIN97" s="167"/>
      <c r="JIO97" s="167"/>
      <c r="JIP97" s="167"/>
      <c r="JIQ97" s="167"/>
      <c r="JIR97" s="167"/>
      <c r="JIS97" s="167"/>
      <c r="JIT97" s="167"/>
      <c r="JIU97" s="167"/>
      <c r="JIV97" s="167"/>
      <c r="JIW97" s="167"/>
      <c r="JIX97" s="167"/>
      <c r="JIY97" s="167"/>
      <c r="JIZ97" s="167"/>
      <c r="JJA97" s="167"/>
      <c r="JJB97" s="167"/>
      <c r="JJC97" s="167"/>
      <c r="JJD97" s="167"/>
      <c r="JJE97" s="167"/>
      <c r="JJF97" s="167"/>
      <c r="JJG97" s="167"/>
      <c r="JJH97" s="167"/>
      <c r="JJI97" s="167"/>
      <c r="JJJ97" s="167"/>
      <c r="JJK97" s="167"/>
      <c r="JJL97" s="167"/>
      <c r="JJM97" s="167"/>
      <c r="JJN97" s="167"/>
      <c r="JJO97" s="167"/>
      <c r="JJP97" s="167"/>
      <c r="JJQ97" s="167"/>
      <c r="JJR97" s="167"/>
      <c r="JJS97" s="167"/>
      <c r="JJT97" s="167"/>
      <c r="JJU97" s="167"/>
      <c r="JJV97" s="167"/>
      <c r="JJW97" s="167"/>
      <c r="JJX97" s="167"/>
      <c r="JJY97" s="167"/>
      <c r="JJZ97" s="167"/>
      <c r="JKA97" s="167"/>
      <c r="JKB97" s="167"/>
      <c r="JKC97" s="167"/>
      <c r="JKD97" s="167"/>
      <c r="JKE97" s="167"/>
      <c r="JKF97" s="167"/>
      <c r="JKG97" s="167"/>
      <c r="JKH97" s="167"/>
      <c r="JKI97" s="167"/>
      <c r="JKJ97" s="167"/>
      <c r="JKK97" s="167"/>
      <c r="JKL97" s="167"/>
      <c r="JKM97" s="167"/>
      <c r="JKN97" s="167"/>
      <c r="JKO97" s="167"/>
      <c r="JKP97" s="167"/>
      <c r="JKQ97" s="167"/>
      <c r="JKR97" s="167"/>
      <c r="JKS97" s="167"/>
      <c r="JKT97" s="167"/>
      <c r="JKU97" s="167"/>
      <c r="JKV97" s="167"/>
      <c r="JKW97" s="167"/>
      <c r="JKX97" s="167"/>
      <c r="JKY97" s="167"/>
      <c r="JKZ97" s="167"/>
      <c r="JLA97" s="167"/>
      <c r="JLB97" s="167"/>
      <c r="JLC97" s="167"/>
      <c r="JLD97" s="167"/>
      <c r="JLE97" s="167"/>
      <c r="JLF97" s="167"/>
      <c r="JLG97" s="167"/>
      <c r="JLH97" s="167"/>
      <c r="JLI97" s="167"/>
      <c r="JLJ97" s="167"/>
      <c r="JLK97" s="167"/>
      <c r="JLL97" s="167"/>
      <c r="JLM97" s="167"/>
      <c r="JLN97" s="167"/>
      <c r="JLO97" s="167"/>
      <c r="JLP97" s="167"/>
      <c r="JLQ97" s="167"/>
      <c r="JLR97" s="167"/>
      <c r="JLS97" s="167"/>
      <c r="JLT97" s="167"/>
      <c r="JLU97" s="167"/>
      <c r="JLV97" s="167"/>
      <c r="JLW97" s="167"/>
      <c r="JLX97" s="167"/>
      <c r="JLY97" s="167"/>
      <c r="JLZ97" s="167"/>
      <c r="JMA97" s="167"/>
      <c r="JMB97" s="167"/>
      <c r="JMC97" s="167"/>
      <c r="JMD97" s="167"/>
      <c r="JME97" s="167"/>
      <c r="JMF97" s="167"/>
      <c r="JMG97" s="167"/>
      <c r="JMH97" s="167"/>
      <c r="JMI97" s="167"/>
      <c r="JMJ97" s="167"/>
      <c r="JMK97" s="167"/>
      <c r="JML97" s="167"/>
      <c r="JMM97" s="167"/>
      <c r="JMN97" s="167"/>
      <c r="JMO97" s="167"/>
      <c r="JMP97" s="167"/>
      <c r="JMQ97" s="167"/>
      <c r="JMR97" s="167"/>
      <c r="JMS97" s="167"/>
      <c r="JMT97" s="167"/>
      <c r="JMU97" s="167"/>
      <c r="JMV97" s="167"/>
      <c r="JMW97" s="167"/>
      <c r="JMX97" s="167"/>
      <c r="JMY97" s="167"/>
      <c r="JMZ97" s="167"/>
      <c r="JNA97" s="167"/>
      <c r="JNB97" s="167"/>
      <c r="JNC97" s="167"/>
      <c r="JND97" s="167"/>
      <c r="JNE97" s="167"/>
      <c r="JNF97" s="167"/>
      <c r="JNG97" s="167"/>
      <c r="JNH97" s="167"/>
      <c r="JNI97" s="167"/>
      <c r="JNJ97" s="167"/>
      <c r="JNK97" s="167"/>
      <c r="JNL97" s="167"/>
      <c r="JNM97" s="167"/>
      <c r="JNN97" s="167"/>
      <c r="JNO97" s="167"/>
      <c r="JNP97" s="167"/>
      <c r="JNQ97" s="167"/>
      <c r="JNR97" s="167"/>
      <c r="JNS97" s="167"/>
      <c r="JNT97" s="167"/>
      <c r="JNU97" s="167"/>
      <c r="JNV97" s="167"/>
      <c r="JNW97" s="167"/>
      <c r="JNX97" s="167"/>
      <c r="JNY97" s="167"/>
      <c r="JNZ97" s="167"/>
      <c r="JOA97" s="167"/>
      <c r="JOB97" s="167"/>
      <c r="JOC97" s="167"/>
      <c r="JOD97" s="167"/>
      <c r="JOE97" s="167"/>
      <c r="JOF97" s="167"/>
      <c r="JOG97" s="167"/>
      <c r="JOH97" s="167"/>
      <c r="JOI97" s="167"/>
      <c r="JOJ97" s="167"/>
      <c r="JOK97" s="167"/>
      <c r="JOL97" s="167"/>
      <c r="JOM97" s="167"/>
      <c r="JON97" s="167"/>
      <c r="JOO97" s="167"/>
      <c r="JOP97" s="167"/>
      <c r="JOQ97" s="167"/>
      <c r="JOR97" s="167"/>
      <c r="JOS97" s="167"/>
      <c r="JOT97" s="167"/>
      <c r="JOU97" s="167"/>
      <c r="JOV97" s="167"/>
      <c r="JOW97" s="167"/>
      <c r="JOX97" s="167"/>
      <c r="JOY97" s="167"/>
      <c r="JOZ97" s="167"/>
      <c r="JPA97" s="167"/>
      <c r="JPB97" s="167"/>
      <c r="JPC97" s="167"/>
      <c r="JPD97" s="167"/>
      <c r="JPE97" s="167"/>
      <c r="JPF97" s="167"/>
      <c r="JPG97" s="167"/>
      <c r="JPH97" s="167"/>
      <c r="JPI97" s="167"/>
      <c r="JPJ97" s="167"/>
      <c r="JPK97" s="167"/>
      <c r="JPL97" s="167"/>
      <c r="JPM97" s="167"/>
      <c r="JPN97" s="167"/>
      <c r="JPO97" s="167"/>
      <c r="JPP97" s="167"/>
      <c r="JPQ97" s="167"/>
      <c r="JPR97" s="167"/>
      <c r="JPS97" s="167"/>
      <c r="JPT97" s="167"/>
      <c r="JPU97" s="167"/>
      <c r="JPV97" s="167"/>
      <c r="JPW97" s="167"/>
      <c r="JPX97" s="167"/>
      <c r="JPY97" s="167"/>
      <c r="JPZ97" s="167"/>
      <c r="JQA97" s="167"/>
      <c r="JQB97" s="167"/>
      <c r="JQC97" s="167"/>
      <c r="JQD97" s="167"/>
      <c r="JQE97" s="167"/>
      <c r="JQF97" s="167"/>
      <c r="JQG97" s="167"/>
      <c r="JQH97" s="167"/>
      <c r="JQI97" s="167"/>
      <c r="JQJ97" s="167"/>
      <c r="JQK97" s="167"/>
      <c r="JQL97" s="167"/>
      <c r="JQM97" s="167"/>
      <c r="JQN97" s="167"/>
      <c r="JQO97" s="167"/>
      <c r="JQP97" s="167"/>
      <c r="JQQ97" s="167"/>
      <c r="JQR97" s="167"/>
      <c r="JQS97" s="167"/>
      <c r="JQT97" s="167"/>
      <c r="JQU97" s="167"/>
      <c r="JQV97" s="167"/>
      <c r="JQW97" s="167"/>
      <c r="JQX97" s="167"/>
      <c r="JQY97" s="167"/>
      <c r="JQZ97" s="167"/>
      <c r="JRA97" s="167"/>
      <c r="JRB97" s="167"/>
      <c r="JRC97" s="167"/>
      <c r="JRD97" s="167"/>
      <c r="JRE97" s="167"/>
      <c r="JRF97" s="167"/>
      <c r="JRG97" s="167"/>
      <c r="JRH97" s="167"/>
      <c r="JRI97" s="167"/>
      <c r="JRJ97" s="167"/>
      <c r="JRK97" s="167"/>
      <c r="JRL97" s="167"/>
      <c r="JRM97" s="167"/>
      <c r="JRN97" s="167"/>
      <c r="JRO97" s="167"/>
      <c r="JRP97" s="167"/>
      <c r="JRQ97" s="167"/>
      <c r="JRR97" s="167"/>
      <c r="JRS97" s="167"/>
      <c r="JRT97" s="167"/>
      <c r="JRU97" s="167"/>
      <c r="JRV97" s="167"/>
      <c r="JRW97" s="167"/>
      <c r="JRX97" s="167"/>
      <c r="JRY97" s="167"/>
      <c r="JRZ97" s="167"/>
      <c r="JSA97" s="167"/>
      <c r="JSB97" s="167"/>
      <c r="JSC97" s="167"/>
      <c r="JSD97" s="167"/>
      <c r="JSE97" s="167"/>
      <c r="JSF97" s="167"/>
      <c r="JSG97" s="167"/>
      <c r="JSH97" s="167"/>
      <c r="JSI97" s="167"/>
      <c r="JSJ97" s="167"/>
      <c r="JSK97" s="167"/>
      <c r="JSL97" s="167"/>
      <c r="JSM97" s="167"/>
      <c r="JSN97" s="167"/>
      <c r="JSO97" s="167"/>
      <c r="JSP97" s="167"/>
      <c r="JSQ97" s="167"/>
      <c r="JSR97" s="167"/>
      <c r="JSS97" s="167"/>
      <c r="JST97" s="167"/>
      <c r="JSU97" s="167"/>
      <c r="JSV97" s="167"/>
      <c r="JSW97" s="167"/>
      <c r="JSX97" s="167"/>
      <c r="JSY97" s="167"/>
      <c r="JSZ97" s="167"/>
      <c r="JTA97" s="167"/>
      <c r="JTB97" s="167"/>
      <c r="JTC97" s="167"/>
      <c r="JTD97" s="167"/>
      <c r="JTE97" s="167"/>
      <c r="JTF97" s="167"/>
      <c r="JTG97" s="167"/>
      <c r="JTH97" s="167"/>
      <c r="JTI97" s="167"/>
      <c r="JTJ97" s="167"/>
      <c r="JTK97" s="167"/>
      <c r="JTL97" s="167"/>
      <c r="JTM97" s="167"/>
      <c r="JTN97" s="167"/>
      <c r="JTO97" s="167"/>
      <c r="JTP97" s="167"/>
      <c r="JTQ97" s="167"/>
      <c r="JTR97" s="167"/>
      <c r="JTS97" s="167"/>
      <c r="JTT97" s="167"/>
      <c r="JTU97" s="167"/>
      <c r="JTV97" s="167"/>
      <c r="JTW97" s="167"/>
      <c r="JTX97" s="167"/>
      <c r="JTY97" s="167"/>
      <c r="JTZ97" s="167"/>
      <c r="JUA97" s="167"/>
      <c r="JUB97" s="167"/>
      <c r="JUC97" s="167"/>
      <c r="JUD97" s="167"/>
      <c r="JUE97" s="167"/>
      <c r="JUF97" s="167"/>
      <c r="JUG97" s="167"/>
      <c r="JUH97" s="167"/>
      <c r="JUI97" s="167"/>
      <c r="JUJ97" s="167"/>
      <c r="JUK97" s="167"/>
      <c r="JUL97" s="167"/>
      <c r="JUM97" s="167"/>
      <c r="JUN97" s="167"/>
      <c r="JUO97" s="167"/>
      <c r="JUP97" s="167"/>
      <c r="JUQ97" s="167"/>
      <c r="JUR97" s="167"/>
      <c r="JUS97" s="167"/>
      <c r="JUT97" s="167"/>
      <c r="JUU97" s="167"/>
      <c r="JUV97" s="167"/>
      <c r="JUW97" s="167"/>
      <c r="JUX97" s="167"/>
      <c r="JUY97" s="167"/>
      <c r="JUZ97" s="167"/>
      <c r="JVA97" s="167"/>
      <c r="JVB97" s="167"/>
      <c r="JVC97" s="167"/>
      <c r="JVD97" s="167"/>
      <c r="JVE97" s="167"/>
      <c r="JVF97" s="167"/>
      <c r="JVG97" s="167"/>
      <c r="JVH97" s="167"/>
      <c r="JVI97" s="167"/>
      <c r="JVJ97" s="167"/>
      <c r="JVK97" s="167"/>
      <c r="JVL97" s="167"/>
      <c r="JVM97" s="167"/>
      <c r="JVN97" s="167"/>
      <c r="JVO97" s="167"/>
      <c r="JVP97" s="167"/>
      <c r="JVQ97" s="167"/>
      <c r="JVR97" s="167"/>
      <c r="JVS97" s="167"/>
      <c r="JVT97" s="167"/>
      <c r="JVU97" s="167"/>
      <c r="JVV97" s="167"/>
      <c r="JVW97" s="167"/>
      <c r="JVX97" s="167"/>
      <c r="JVY97" s="167"/>
      <c r="JVZ97" s="167"/>
      <c r="JWA97" s="167"/>
      <c r="JWB97" s="167"/>
      <c r="JWC97" s="167"/>
      <c r="JWD97" s="167"/>
      <c r="JWE97" s="167"/>
      <c r="JWF97" s="167"/>
      <c r="JWG97" s="167"/>
      <c r="JWH97" s="167"/>
      <c r="JWI97" s="167"/>
      <c r="JWJ97" s="167"/>
      <c r="JWK97" s="167"/>
      <c r="JWL97" s="167"/>
      <c r="JWM97" s="167"/>
      <c r="JWN97" s="167"/>
      <c r="JWO97" s="167"/>
      <c r="JWP97" s="167"/>
      <c r="JWQ97" s="167"/>
      <c r="JWR97" s="167"/>
      <c r="JWS97" s="167"/>
      <c r="JWT97" s="167"/>
      <c r="JWU97" s="167"/>
      <c r="JWV97" s="167"/>
      <c r="JWW97" s="167"/>
      <c r="JWX97" s="167"/>
      <c r="JWY97" s="167"/>
      <c r="JWZ97" s="167"/>
      <c r="JXA97" s="167"/>
      <c r="JXB97" s="167"/>
      <c r="JXC97" s="167"/>
      <c r="JXD97" s="167"/>
      <c r="JXE97" s="167"/>
      <c r="JXF97" s="167"/>
      <c r="JXG97" s="167"/>
      <c r="JXH97" s="167"/>
      <c r="JXI97" s="167"/>
      <c r="JXJ97" s="167"/>
      <c r="JXK97" s="167"/>
      <c r="JXL97" s="167"/>
      <c r="JXM97" s="167"/>
      <c r="JXN97" s="167"/>
      <c r="JXO97" s="167"/>
      <c r="JXP97" s="167"/>
      <c r="JXQ97" s="167"/>
      <c r="JXR97" s="167"/>
      <c r="JXS97" s="167"/>
      <c r="JXT97" s="167"/>
      <c r="JXU97" s="167"/>
      <c r="JXV97" s="167"/>
      <c r="JXW97" s="167"/>
      <c r="JXX97" s="167"/>
      <c r="JXY97" s="167"/>
      <c r="JXZ97" s="167"/>
      <c r="JYA97" s="167"/>
      <c r="JYB97" s="167"/>
      <c r="JYC97" s="167"/>
      <c r="JYD97" s="167"/>
      <c r="JYE97" s="167"/>
      <c r="JYF97" s="167"/>
      <c r="JYG97" s="167"/>
      <c r="JYH97" s="167"/>
      <c r="JYI97" s="167"/>
      <c r="JYJ97" s="167"/>
      <c r="JYK97" s="167"/>
      <c r="JYL97" s="167"/>
      <c r="JYM97" s="167"/>
      <c r="JYN97" s="167"/>
      <c r="JYO97" s="167"/>
      <c r="JYP97" s="167"/>
      <c r="JYQ97" s="167"/>
      <c r="JYR97" s="167"/>
      <c r="JYS97" s="167"/>
      <c r="JYT97" s="167"/>
      <c r="JYU97" s="167"/>
      <c r="JYV97" s="167"/>
      <c r="JYW97" s="167"/>
      <c r="JYX97" s="167"/>
      <c r="JYY97" s="167"/>
      <c r="JYZ97" s="167"/>
      <c r="JZA97" s="167"/>
      <c r="JZB97" s="167"/>
      <c r="JZC97" s="167"/>
      <c r="JZD97" s="167"/>
      <c r="JZE97" s="167"/>
      <c r="JZF97" s="167"/>
      <c r="JZG97" s="167"/>
      <c r="JZH97" s="167"/>
      <c r="JZI97" s="167"/>
      <c r="JZJ97" s="167"/>
      <c r="JZK97" s="167"/>
      <c r="JZL97" s="167"/>
      <c r="JZM97" s="167"/>
      <c r="JZN97" s="167"/>
      <c r="JZO97" s="167"/>
      <c r="JZP97" s="167"/>
      <c r="JZQ97" s="167"/>
      <c r="JZR97" s="167"/>
      <c r="JZS97" s="167"/>
      <c r="JZT97" s="167"/>
      <c r="JZU97" s="167"/>
      <c r="JZV97" s="167"/>
      <c r="JZW97" s="167"/>
      <c r="JZX97" s="167"/>
      <c r="JZY97" s="167"/>
      <c r="JZZ97" s="167"/>
      <c r="KAA97" s="167"/>
      <c r="KAB97" s="167"/>
      <c r="KAC97" s="167"/>
      <c r="KAD97" s="167"/>
      <c r="KAE97" s="167"/>
      <c r="KAF97" s="167"/>
      <c r="KAG97" s="167"/>
      <c r="KAH97" s="167"/>
      <c r="KAI97" s="167"/>
      <c r="KAJ97" s="167"/>
      <c r="KAK97" s="167"/>
      <c r="KAL97" s="167"/>
      <c r="KAM97" s="167"/>
      <c r="KAN97" s="167"/>
      <c r="KAO97" s="167"/>
      <c r="KAP97" s="167"/>
      <c r="KAQ97" s="167"/>
      <c r="KAR97" s="167"/>
      <c r="KAS97" s="167"/>
      <c r="KAT97" s="167"/>
      <c r="KAU97" s="167"/>
      <c r="KAV97" s="167"/>
      <c r="KAW97" s="167"/>
      <c r="KAX97" s="167"/>
      <c r="KAY97" s="167"/>
      <c r="KAZ97" s="167"/>
      <c r="KBA97" s="167"/>
      <c r="KBB97" s="167"/>
      <c r="KBC97" s="167"/>
      <c r="KBD97" s="167"/>
      <c r="KBE97" s="167"/>
      <c r="KBF97" s="167"/>
      <c r="KBG97" s="167"/>
      <c r="KBH97" s="167"/>
      <c r="KBI97" s="167"/>
      <c r="KBJ97" s="167"/>
      <c r="KBK97" s="167"/>
      <c r="KBL97" s="167"/>
      <c r="KBM97" s="167"/>
      <c r="KBN97" s="167"/>
      <c r="KBO97" s="167"/>
      <c r="KBP97" s="167"/>
      <c r="KBQ97" s="167"/>
      <c r="KBR97" s="167"/>
      <c r="KBS97" s="167"/>
      <c r="KBT97" s="167"/>
      <c r="KBU97" s="167"/>
      <c r="KBV97" s="167"/>
      <c r="KBW97" s="167"/>
      <c r="KBX97" s="167"/>
      <c r="KBY97" s="167"/>
      <c r="KBZ97" s="167"/>
      <c r="KCA97" s="167"/>
      <c r="KCB97" s="167"/>
      <c r="KCC97" s="167"/>
      <c r="KCD97" s="167"/>
      <c r="KCE97" s="167"/>
      <c r="KCF97" s="167"/>
      <c r="KCG97" s="167"/>
      <c r="KCH97" s="167"/>
      <c r="KCI97" s="167"/>
      <c r="KCJ97" s="167"/>
      <c r="KCK97" s="167"/>
      <c r="KCL97" s="167"/>
      <c r="KCM97" s="167"/>
      <c r="KCN97" s="167"/>
      <c r="KCO97" s="167"/>
      <c r="KCP97" s="167"/>
      <c r="KCQ97" s="167"/>
      <c r="KCR97" s="167"/>
      <c r="KCS97" s="167"/>
      <c r="KCT97" s="167"/>
      <c r="KCU97" s="167"/>
      <c r="KCV97" s="167"/>
      <c r="KCW97" s="167"/>
      <c r="KCX97" s="167"/>
      <c r="KCY97" s="167"/>
      <c r="KCZ97" s="167"/>
      <c r="KDA97" s="167"/>
      <c r="KDB97" s="167"/>
      <c r="KDC97" s="167"/>
      <c r="KDD97" s="167"/>
      <c r="KDE97" s="167"/>
      <c r="KDF97" s="167"/>
      <c r="KDG97" s="167"/>
      <c r="KDH97" s="167"/>
      <c r="KDI97" s="167"/>
      <c r="KDJ97" s="167"/>
      <c r="KDK97" s="167"/>
      <c r="KDL97" s="167"/>
      <c r="KDM97" s="167"/>
      <c r="KDN97" s="167"/>
      <c r="KDO97" s="167"/>
      <c r="KDP97" s="167"/>
      <c r="KDQ97" s="167"/>
      <c r="KDR97" s="167"/>
      <c r="KDS97" s="167"/>
      <c r="KDT97" s="167"/>
      <c r="KDU97" s="167"/>
      <c r="KDV97" s="167"/>
      <c r="KDW97" s="167"/>
      <c r="KDX97" s="167"/>
      <c r="KDY97" s="167"/>
      <c r="KDZ97" s="167"/>
      <c r="KEA97" s="167"/>
      <c r="KEB97" s="167"/>
      <c r="KEC97" s="167"/>
      <c r="KED97" s="167"/>
      <c r="KEE97" s="167"/>
      <c r="KEF97" s="167"/>
      <c r="KEG97" s="167"/>
      <c r="KEH97" s="167"/>
      <c r="KEI97" s="167"/>
      <c r="KEJ97" s="167"/>
      <c r="KEK97" s="167"/>
      <c r="KEL97" s="167"/>
      <c r="KEM97" s="167"/>
      <c r="KEN97" s="167"/>
      <c r="KEO97" s="167"/>
      <c r="KEP97" s="167"/>
      <c r="KEQ97" s="167"/>
      <c r="KER97" s="167"/>
      <c r="KES97" s="167"/>
      <c r="KET97" s="167"/>
      <c r="KEU97" s="167"/>
      <c r="KEV97" s="167"/>
      <c r="KEW97" s="167"/>
      <c r="KEX97" s="167"/>
      <c r="KEY97" s="167"/>
      <c r="KEZ97" s="167"/>
      <c r="KFA97" s="167"/>
      <c r="KFB97" s="167"/>
      <c r="KFC97" s="167"/>
      <c r="KFD97" s="167"/>
      <c r="KFE97" s="167"/>
      <c r="KFF97" s="167"/>
      <c r="KFG97" s="167"/>
      <c r="KFH97" s="167"/>
      <c r="KFI97" s="167"/>
      <c r="KFJ97" s="167"/>
      <c r="KFK97" s="167"/>
      <c r="KFL97" s="167"/>
      <c r="KFM97" s="167"/>
      <c r="KFN97" s="167"/>
      <c r="KFO97" s="167"/>
      <c r="KFP97" s="167"/>
      <c r="KFQ97" s="167"/>
      <c r="KFR97" s="167"/>
      <c r="KFS97" s="167"/>
      <c r="KFT97" s="167"/>
      <c r="KFU97" s="167"/>
      <c r="KFV97" s="167"/>
      <c r="KFW97" s="167"/>
      <c r="KFX97" s="167"/>
      <c r="KFY97" s="167"/>
      <c r="KFZ97" s="167"/>
      <c r="KGA97" s="167"/>
      <c r="KGB97" s="167"/>
      <c r="KGC97" s="167"/>
      <c r="KGD97" s="167"/>
      <c r="KGE97" s="167"/>
      <c r="KGF97" s="167"/>
      <c r="KGG97" s="167"/>
      <c r="KGH97" s="167"/>
      <c r="KGI97" s="167"/>
      <c r="KGJ97" s="167"/>
      <c r="KGK97" s="167"/>
      <c r="KGL97" s="167"/>
      <c r="KGM97" s="167"/>
      <c r="KGN97" s="167"/>
      <c r="KGO97" s="167"/>
      <c r="KGP97" s="167"/>
      <c r="KGQ97" s="167"/>
      <c r="KGR97" s="167"/>
      <c r="KGS97" s="167"/>
      <c r="KGT97" s="167"/>
      <c r="KGU97" s="167"/>
      <c r="KGV97" s="167"/>
      <c r="KGW97" s="167"/>
      <c r="KGX97" s="167"/>
      <c r="KGY97" s="167"/>
      <c r="KGZ97" s="167"/>
      <c r="KHA97" s="167"/>
      <c r="KHB97" s="167"/>
      <c r="KHC97" s="167"/>
      <c r="KHD97" s="167"/>
      <c r="KHE97" s="167"/>
      <c r="KHF97" s="167"/>
      <c r="KHG97" s="167"/>
      <c r="KHH97" s="167"/>
      <c r="KHI97" s="167"/>
      <c r="KHJ97" s="167"/>
      <c r="KHK97" s="167"/>
      <c r="KHL97" s="167"/>
      <c r="KHM97" s="167"/>
      <c r="KHN97" s="167"/>
      <c r="KHO97" s="167"/>
      <c r="KHP97" s="167"/>
      <c r="KHQ97" s="167"/>
      <c r="KHR97" s="167"/>
      <c r="KHS97" s="167"/>
      <c r="KHT97" s="167"/>
      <c r="KHU97" s="167"/>
      <c r="KHV97" s="167"/>
      <c r="KHW97" s="167"/>
      <c r="KHX97" s="167"/>
      <c r="KHY97" s="167"/>
      <c r="KHZ97" s="167"/>
      <c r="KIA97" s="167"/>
      <c r="KIB97" s="167"/>
      <c r="KIC97" s="167"/>
      <c r="KID97" s="167"/>
      <c r="KIE97" s="167"/>
      <c r="KIF97" s="167"/>
      <c r="KIG97" s="167"/>
      <c r="KIH97" s="167"/>
      <c r="KII97" s="167"/>
      <c r="KIJ97" s="167"/>
      <c r="KIK97" s="167"/>
      <c r="KIL97" s="167"/>
      <c r="KIM97" s="167"/>
      <c r="KIN97" s="167"/>
      <c r="KIO97" s="167"/>
      <c r="KIP97" s="167"/>
      <c r="KIQ97" s="167"/>
      <c r="KIR97" s="167"/>
      <c r="KIS97" s="167"/>
      <c r="KIT97" s="167"/>
      <c r="KIU97" s="167"/>
      <c r="KIV97" s="167"/>
      <c r="KIW97" s="167"/>
      <c r="KIX97" s="167"/>
      <c r="KIY97" s="167"/>
      <c r="KIZ97" s="167"/>
      <c r="KJA97" s="167"/>
      <c r="KJB97" s="167"/>
      <c r="KJC97" s="167"/>
      <c r="KJD97" s="167"/>
      <c r="KJE97" s="167"/>
      <c r="KJF97" s="167"/>
      <c r="KJG97" s="167"/>
      <c r="KJH97" s="167"/>
      <c r="KJI97" s="167"/>
      <c r="KJJ97" s="167"/>
      <c r="KJK97" s="167"/>
      <c r="KJL97" s="167"/>
      <c r="KJM97" s="167"/>
      <c r="KJN97" s="167"/>
      <c r="KJO97" s="167"/>
      <c r="KJP97" s="167"/>
      <c r="KJQ97" s="167"/>
      <c r="KJR97" s="167"/>
      <c r="KJS97" s="167"/>
      <c r="KJT97" s="167"/>
      <c r="KJU97" s="167"/>
      <c r="KJV97" s="167"/>
      <c r="KJW97" s="167"/>
      <c r="KJX97" s="167"/>
      <c r="KJY97" s="167"/>
      <c r="KJZ97" s="167"/>
      <c r="KKA97" s="167"/>
      <c r="KKB97" s="167"/>
      <c r="KKC97" s="167"/>
      <c r="KKD97" s="167"/>
      <c r="KKE97" s="167"/>
      <c r="KKF97" s="167"/>
      <c r="KKG97" s="167"/>
      <c r="KKH97" s="167"/>
      <c r="KKI97" s="167"/>
      <c r="KKJ97" s="167"/>
      <c r="KKK97" s="167"/>
      <c r="KKL97" s="167"/>
      <c r="KKM97" s="167"/>
      <c r="KKN97" s="167"/>
      <c r="KKO97" s="167"/>
      <c r="KKP97" s="167"/>
      <c r="KKQ97" s="167"/>
      <c r="KKR97" s="167"/>
      <c r="KKS97" s="167"/>
      <c r="KKT97" s="167"/>
      <c r="KKU97" s="167"/>
      <c r="KKV97" s="167"/>
      <c r="KKW97" s="167"/>
      <c r="KKX97" s="167"/>
      <c r="KKY97" s="167"/>
      <c r="KKZ97" s="167"/>
      <c r="KLA97" s="167"/>
      <c r="KLB97" s="167"/>
      <c r="KLC97" s="167"/>
      <c r="KLD97" s="167"/>
      <c r="KLE97" s="167"/>
      <c r="KLF97" s="167"/>
      <c r="KLG97" s="167"/>
      <c r="KLH97" s="167"/>
      <c r="KLI97" s="167"/>
      <c r="KLJ97" s="167"/>
      <c r="KLK97" s="167"/>
      <c r="KLL97" s="167"/>
      <c r="KLM97" s="167"/>
      <c r="KLN97" s="167"/>
      <c r="KLO97" s="167"/>
      <c r="KLP97" s="167"/>
      <c r="KLQ97" s="167"/>
      <c r="KLR97" s="167"/>
      <c r="KLS97" s="167"/>
      <c r="KLT97" s="167"/>
      <c r="KLU97" s="167"/>
      <c r="KLV97" s="167"/>
      <c r="KLW97" s="167"/>
      <c r="KLX97" s="167"/>
      <c r="KLY97" s="167"/>
      <c r="KLZ97" s="167"/>
      <c r="KMA97" s="167"/>
      <c r="KMB97" s="167"/>
      <c r="KMC97" s="167"/>
      <c r="KMD97" s="167"/>
      <c r="KME97" s="167"/>
      <c r="KMF97" s="167"/>
      <c r="KMG97" s="167"/>
      <c r="KMH97" s="167"/>
      <c r="KMI97" s="167"/>
      <c r="KMJ97" s="167"/>
      <c r="KMK97" s="167"/>
      <c r="KML97" s="167"/>
      <c r="KMM97" s="167"/>
      <c r="KMN97" s="167"/>
      <c r="KMO97" s="167"/>
      <c r="KMP97" s="167"/>
      <c r="KMQ97" s="167"/>
      <c r="KMR97" s="167"/>
      <c r="KMS97" s="167"/>
      <c r="KMT97" s="167"/>
      <c r="KMU97" s="167"/>
      <c r="KMV97" s="167"/>
      <c r="KMW97" s="167"/>
      <c r="KMX97" s="167"/>
      <c r="KMY97" s="167"/>
      <c r="KMZ97" s="167"/>
      <c r="KNA97" s="167"/>
      <c r="KNB97" s="167"/>
      <c r="KNC97" s="167"/>
      <c r="KND97" s="167"/>
      <c r="KNE97" s="167"/>
      <c r="KNF97" s="167"/>
      <c r="KNG97" s="167"/>
      <c r="KNH97" s="167"/>
      <c r="KNI97" s="167"/>
      <c r="KNJ97" s="167"/>
      <c r="KNK97" s="167"/>
      <c r="KNL97" s="167"/>
      <c r="KNM97" s="167"/>
      <c r="KNN97" s="167"/>
      <c r="KNO97" s="167"/>
      <c r="KNP97" s="167"/>
      <c r="KNQ97" s="167"/>
      <c r="KNR97" s="167"/>
      <c r="KNS97" s="167"/>
      <c r="KNT97" s="167"/>
      <c r="KNU97" s="167"/>
      <c r="KNV97" s="167"/>
      <c r="KNW97" s="167"/>
      <c r="KNX97" s="167"/>
      <c r="KNY97" s="167"/>
      <c r="KNZ97" s="167"/>
      <c r="KOA97" s="167"/>
      <c r="KOB97" s="167"/>
      <c r="KOC97" s="167"/>
      <c r="KOD97" s="167"/>
      <c r="KOE97" s="167"/>
      <c r="KOF97" s="167"/>
      <c r="KOG97" s="167"/>
      <c r="KOH97" s="167"/>
      <c r="KOI97" s="167"/>
      <c r="KOJ97" s="167"/>
      <c r="KOK97" s="167"/>
      <c r="KOL97" s="167"/>
      <c r="KOM97" s="167"/>
      <c r="KON97" s="167"/>
      <c r="KOO97" s="167"/>
      <c r="KOP97" s="167"/>
      <c r="KOQ97" s="167"/>
      <c r="KOR97" s="167"/>
      <c r="KOS97" s="167"/>
      <c r="KOT97" s="167"/>
      <c r="KOU97" s="167"/>
      <c r="KOV97" s="167"/>
      <c r="KOW97" s="167"/>
      <c r="KOX97" s="167"/>
      <c r="KOY97" s="167"/>
      <c r="KOZ97" s="167"/>
      <c r="KPA97" s="167"/>
      <c r="KPB97" s="167"/>
      <c r="KPC97" s="167"/>
      <c r="KPD97" s="167"/>
      <c r="KPE97" s="167"/>
      <c r="KPF97" s="167"/>
      <c r="KPG97" s="167"/>
      <c r="KPH97" s="167"/>
      <c r="KPI97" s="167"/>
      <c r="KPJ97" s="167"/>
      <c r="KPK97" s="167"/>
      <c r="KPL97" s="167"/>
      <c r="KPM97" s="167"/>
      <c r="KPN97" s="167"/>
      <c r="KPO97" s="167"/>
      <c r="KPP97" s="167"/>
      <c r="KPQ97" s="167"/>
      <c r="KPR97" s="167"/>
      <c r="KPS97" s="167"/>
      <c r="KPT97" s="167"/>
      <c r="KPU97" s="167"/>
      <c r="KPV97" s="167"/>
      <c r="KPW97" s="167"/>
      <c r="KPX97" s="167"/>
      <c r="KPY97" s="167"/>
      <c r="KPZ97" s="167"/>
      <c r="KQA97" s="167"/>
      <c r="KQB97" s="167"/>
      <c r="KQC97" s="167"/>
      <c r="KQD97" s="167"/>
      <c r="KQE97" s="167"/>
      <c r="KQF97" s="167"/>
      <c r="KQG97" s="167"/>
      <c r="KQH97" s="167"/>
      <c r="KQI97" s="167"/>
      <c r="KQJ97" s="167"/>
      <c r="KQK97" s="167"/>
      <c r="KQL97" s="167"/>
      <c r="KQM97" s="167"/>
      <c r="KQN97" s="167"/>
      <c r="KQO97" s="167"/>
      <c r="KQP97" s="167"/>
      <c r="KQQ97" s="167"/>
      <c r="KQR97" s="167"/>
      <c r="KQS97" s="167"/>
      <c r="KQT97" s="167"/>
      <c r="KQU97" s="167"/>
      <c r="KQV97" s="167"/>
      <c r="KQW97" s="167"/>
      <c r="KQX97" s="167"/>
      <c r="KQY97" s="167"/>
      <c r="KQZ97" s="167"/>
      <c r="KRA97" s="167"/>
      <c r="KRB97" s="167"/>
      <c r="KRC97" s="167"/>
      <c r="KRD97" s="167"/>
      <c r="KRE97" s="167"/>
      <c r="KRF97" s="167"/>
      <c r="KRG97" s="167"/>
      <c r="KRH97" s="167"/>
      <c r="KRI97" s="167"/>
      <c r="KRJ97" s="167"/>
      <c r="KRK97" s="167"/>
      <c r="KRL97" s="167"/>
      <c r="KRM97" s="167"/>
      <c r="KRN97" s="167"/>
      <c r="KRO97" s="167"/>
      <c r="KRP97" s="167"/>
      <c r="KRQ97" s="167"/>
      <c r="KRR97" s="167"/>
      <c r="KRS97" s="167"/>
      <c r="KRT97" s="167"/>
      <c r="KRU97" s="167"/>
      <c r="KRV97" s="167"/>
      <c r="KRW97" s="167"/>
      <c r="KRX97" s="167"/>
      <c r="KRY97" s="167"/>
      <c r="KRZ97" s="167"/>
      <c r="KSA97" s="167"/>
      <c r="KSB97" s="167"/>
      <c r="KSC97" s="167"/>
      <c r="KSD97" s="167"/>
      <c r="KSE97" s="167"/>
      <c r="KSF97" s="167"/>
      <c r="KSG97" s="167"/>
      <c r="KSH97" s="167"/>
      <c r="KSI97" s="167"/>
      <c r="KSJ97" s="167"/>
      <c r="KSK97" s="167"/>
      <c r="KSL97" s="167"/>
      <c r="KSM97" s="167"/>
      <c r="KSN97" s="167"/>
      <c r="KSO97" s="167"/>
      <c r="KSP97" s="167"/>
      <c r="KSQ97" s="167"/>
      <c r="KSR97" s="167"/>
      <c r="KSS97" s="167"/>
      <c r="KST97" s="167"/>
      <c r="KSU97" s="167"/>
      <c r="KSV97" s="167"/>
      <c r="KSW97" s="167"/>
      <c r="KSX97" s="167"/>
      <c r="KSY97" s="167"/>
      <c r="KSZ97" s="167"/>
      <c r="KTA97" s="167"/>
      <c r="KTB97" s="167"/>
      <c r="KTC97" s="167"/>
      <c r="KTD97" s="167"/>
      <c r="KTE97" s="167"/>
      <c r="KTF97" s="167"/>
      <c r="KTG97" s="167"/>
      <c r="KTH97" s="167"/>
      <c r="KTI97" s="167"/>
      <c r="KTJ97" s="167"/>
      <c r="KTK97" s="167"/>
      <c r="KTL97" s="167"/>
      <c r="KTM97" s="167"/>
      <c r="KTN97" s="167"/>
      <c r="KTO97" s="167"/>
      <c r="KTP97" s="167"/>
      <c r="KTQ97" s="167"/>
      <c r="KTR97" s="167"/>
      <c r="KTS97" s="167"/>
      <c r="KTT97" s="167"/>
      <c r="KTU97" s="167"/>
      <c r="KTV97" s="167"/>
      <c r="KTW97" s="167"/>
      <c r="KTX97" s="167"/>
      <c r="KTY97" s="167"/>
      <c r="KTZ97" s="167"/>
      <c r="KUA97" s="167"/>
      <c r="KUB97" s="167"/>
      <c r="KUC97" s="167"/>
      <c r="KUD97" s="167"/>
      <c r="KUE97" s="167"/>
      <c r="KUF97" s="167"/>
      <c r="KUG97" s="167"/>
      <c r="KUH97" s="167"/>
      <c r="KUI97" s="167"/>
      <c r="KUJ97" s="167"/>
      <c r="KUK97" s="167"/>
      <c r="KUL97" s="167"/>
      <c r="KUM97" s="167"/>
      <c r="KUN97" s="167"/>
      <c r="KUO97" s="167"/>
      <c r="KUP97" s="167"/>
      <c r="KUQ97" s="167"/>
      <c r="KUR97" s="167"/>
      <c r="KUS97" s="167"/>
      <c r="KUT97" s="167"/>
      <c r="KUU97" s="167"/>
      <c r="KUV97" s="167"/>
      <c r="KUW97" s="167"/>
      <c r="KUX97" s="167"/>
      <c r="KUY97" s="167"/>
      <c r="KUZ97" s="167"/>
      <c r="KVA97" s="167"/>
      <c r="KVB97" s="167"/>
      <c r="KVC97" s="167"/>
      <c r="KVD97" s="167"/>
      <c r="KVE97" s="167"/>
      <c r="KVF97" s="167"/>
      <c r="KVG97" s="167"/>
      <c r="KVH97" s="167"/>
      <c r="KVI97" s="167"/>
      <c r="KVJ97" s="167"/>
      <c r="KVK97" s="167"/>
      <c r="KVL97" s="167"/>
      <c r="KVM97" s="167"/>
      <c r="KVN97" s="167"/>
      <c r="KVO97" s="167"/>
      <c r="KVP97" s="167"/>
      <c r="KVQ97" s="167"/>
      <c r="KVR97" s="167"/>
      <c r="KVS97" s="167"/>
      <c r="KVT97" s="167"/>
      <c r="KVU97" s="167"/>
      <c r="KVV97" s="167"/>
      <c r="KVW97" s="167"/>
      <c r="KVX97" s="167"/>
      <c r="KVY97" s="167"/>
      <c r="KVZ97" s="167"/>
      <c r="KWA97" s="167"/>
      <c r="KWB97" s="167"/>
      <c r="KWC97" s="167"/>
      <c r="KWD97" s="167"/>
      <c r="KWE97" s="167"/>
      <c r="KWF97" s="167"/>
      <c r="KWG97" s="167"/>
      <c r="KWH97" s="167"/>
      <c r="KWI97" s="167"/>
      <c r="KWJ97" s="167"/>
      <c r="KWK97" s="167"/>
      <c r="KWL97" s="167"/>
      <c r="KWM97" s="167"/>
      <c r="KWN97" s="167"/>
      <c r="KWO97" s="167"/>
      <c r="KWP97" s="167"/>
      <c r="KWQ97" s="167"/>
      <c r="KWR97" s="167"/>
      <c r="KWS97" s="167"/>
      <c r="KWT97" s="167"/>
      <c r="KWU97" s="167"/>
      <c r="KWV97" s="167"/>
      <c r="KWW97" s="167"/>
      <c r="KWX97" s="167"/>
      <c r="KWY97" s="167"/>
      <c r="KWZ97" s="167"/>
      <c r="KXA97" s="167"/>
      <c r="KXB97" s="167"/>
      <c r="KXC97" s="167"/>
      <c r="KXD97" s="167"/>
      <c r="KXE97" s="167"/>
      <c r="KXF97" s="167"/>
      <c r="KXG97" s="167"/>
      <c r="KXH97" s="167"/>
      <c r="KXI97" s="167"/>
      <c r="KXJ97" s="167"/>
      <c r="KXK97" s="167"/>
      <c r="KXL97" s="167"/>
      <c r="KXM97" s="167"/>
      <c r="KXN97" s="167"/>
      <c r="KXO97" s="167"/>
      <c r="KXP97" s="167"/>
      <c r="KXQ97" s="167"/>
      <c r="KXR97" s="167"/>
      <c r="KXS97" s="167"/>
      <c r="KXT97" s="167"/>
      <c r="KXU97" s="167"/>
      <c r="KXV97" s="167"/>
      <c r="KXW97" s="167"/>
      <c r="KXX97" s="167"/>
      <c r="KXY97" s="167"/>
      <c r="KXZ97" s="167"/>
      <c r="KYA97" s="167"/>
      <c r="KYB97" s="167"/>
      <c r="KYC97" s="167"/>
      <c r="KYD97" s="167"/>
      <c r="KYE97" s="167"/>
      <c r="KYF97" s="167"/>
      <c r="KYG97" s="167"/>
      <c r="KYH97" s="167"/>
      <c r="KYI97" s="167"/>
      <c r="KYJ97" s="167"/>
      <c r="KYK97" s="167"/>
      <c r="KYL97" s="167"/>
      <c r="KYM97" s="167"/>
      <c r="KYN97" s="167"/>
      <c r="KYO97" s="167"/>
      <c r="KYP97" s="167"/>
      <c r="KYQ97" s="167"/>
      <c r="KYR97" s="167"/>
      <c r="KYS97" s="167"/>
      <c r="KYT97" s="167"/>
      <c r="KYU97" s="167"/>
      <c r="KYV97" s="167"/>
      <c r="KYW97" s="167"/>
      <c r="KYX97" s="167"/>
      <c r="KYY97" s="167"/>
      <c r="KYZ97" s="167"/>
      <c r="KZA97" s="167"/>
      <c r="KZB97" s="167"/>
      <c r="KZC97" s="167"/>
      <c r="KZD97" s="167"/>
      <c r="KZE97" s="167"/>
      <c r="KZF97" s="167"/>
      <c r="KZG97" s="167"/>
      <c r="KZH97" s="167"/>
      <c r="KZI97" s="167"/>
      <c r="KZJ97" s="167"/>
      <c r="KZK97" s="167"/>
      <c r="KZL97" s="167"/>
      <c r="KZM97" s="167"/>
      <c r="KZN97" s="167"/>
      <c r="KZO97" s="167"/>
      <c r="KZP97" s="167"/>
      <c r="KZQ97" s="167"/>
      <c r="KZR97" s="167"/>
      <c r="KZS97" s="167"/>
      <c r="KZT97" s="167"/>
      <c r="KZU97" s="167"/>
      <c r="KZV97" s="167"/>
      <c r="KZW97" s="167"/>
      <c r="KZX97" s="167"/>
      <c r="KZY97" s="167"/>
      <c r="KZZ97" s="167"/>
      <c r="LAA97" s="167"/>
      <c r="LAB97" s="167"/>
      <c r="LAC97" s="167"/>
      <c r="LAD97" s="167"/>
      <c r="LAE97" s="167"/>
      <c r="LAF97" s="167"/>
      <c r="LAG97" s="167"/>
      <c r="LAH97" s="167"/>
      <c r="LAI97" s="167"/>
      <c r="LAJ97" s="167"/>
      <c r="LAK97" s="167"/>
      <c r="LAL97" s="167"/>
      <c r="LAM97" s="167"/>
      <c r="LAN97" s="167"/>
      <c r="LAO97" s="167"/>
      <c r="LAP97" s="167"/>
      <c r="LAQ97" s="167"/>
      <c r="LAR97" s="167"/>
      <c r="LAS97" s="167"/>
      <c r="LAT97" s="167"/>
      <c r="LAU97" s="167"/>
      <c r="LAV97" s="167"/>
      <c r="LAW97" s="167"/>
      <c r="LAX97" s="167"/>
      <c r="LAY97" s="167"/>
      <c r="LAZ97" s="167"/>
      <c r="LBA97" s="167"/>
      <c r="LBB97" s="167"/>
      <c r="LBC97" s="167"/>
      <c r="LBD97" s="167"/>
      <c r="LBE97" s="167"/>
      <c r="LBF97" s="167"/>
      <c r="LBG97" s="167"/>
      <c r="LBH97" s="167"/>
      <c r="LBI97" s="167"/>
      <c r="LBJ97" s="167"/>
      <c r="LBK97" s="167"/>
      <c r="LBL97" s="167"/>
      <c r="LBM97" s="167"/>
      <c r="LBN97" s="167"/>
      <c r="LBO97" s="167"/>
      <c r="LBP97" s="167"/>
      <c r="LBQ97" s="167"/>
      <c r="LBR97" s="167"/>
      <c r="LBS97" s="167"/>
      <c r="LBT97" s="167"/>
      <c r="LBU97" s="167"/>
      <c r="LBV97" s="167"/>
      <c r="LBW97" s="167"/>
      <c r="LBX97" s="167"/>
      <c r="LBY97" s="167"/>
      <c r="LBZ97" s="167"/>
      <c r="LCA97" s="167"/>
      <c r="LCB97" s="167"/>
      <c r="LCC97" s="167"/>
      <c r="LCD97" s="167"/>
      <c r="LCE97" s="167"/>
      <c r="LCF97" s="167"/>
      <c r="LCG97" s="167"/>
      <c r="LCH97" s="167"/>
      <c r="LCI97" s="167"/>
      <c r="LCJ97" s="167"/>
      <c r="LCK97" s="167"/>
      <c r="LCL97" s="167"/>
      <c r="LCM97" s="167"/>
      <c r="LCN97" s="167"/>
      <c r="LCO97" s="167"/>
      <c r="LCP97" s="167"/>
      <c r="LCQ97" s="167"/>
      <c r="LCR97" s="167"/>
      <c r="LCS97" s="167"/>
      <c r="LCT97" s="167"/>
      <c r="LCU97" s="167"/>
      <c r="LCV97" s="167"/>
      <c r="LCW97" s="167"/>
      <c r="LCX97" s="167"/>
      <c r="LCY97" s="167"/>
      <c r="LCZ97" s="167"/>
      <c r="LDA97" s="167"/>
      <c r="LDB97" s="167"/>
      <c r="LDC97" s="167"/>
      <c r="LDD97" s="167"/>
      <c r="LDE97" s="167"/>
      <c r="LDF97" s="167"/>
      <c r="LDG97" s="167"/>
      <c r="LDH97" s="167"/>
      <c r="LDI97" s="167"/>
      <c r="LDJ97" s="167"/>
      <c r="LDK97" s="167"/>
      <c r="LDL97" s="167"/>
      <c r="LDM97" s="167"/>
      <c r="LDN97" s="167"/>
      <c r="LDO97" s="167"/>
      <c r="LDP97" s="167"/>
      <c r="LDQ97" s="167"/>
      <c r="LDR97" s="167"/>
      <c r="LDS97" s="167"/>
      <c r="LDT97" s="167"/>
      <c r="LDU97" s="167"/>
      <c r="LDV97" s="167"/>
      <c r="LDW97" s="167"/>
      <c r="LDX97" s="167"/>
      <c r="LDY97" s="167"/>
      <c r="LDZ97" s="167"/>
      <c r="LEA97" s="167"/>
      <c r="LEB97" s="167"/>
      <c r="LEC97" s="167"/>
      <c r="LED97" s="167"/>
      <c r="LEE97" s="167"/>
      <c r="LEF97" s="167"/>
      <c r="LEG97" s="167"/>
      <c r="LEH97" s="167"/>
      <c r="LEI97" s="167"/>
      <c r="LEJ97" s="167"/>
      <c r="LEK97" s="167"/>
      <c r="LEL97" s="167"/>
      <c r="LEM97" s="167"/>
      <c r="LEN97" s="167"/>
      <c r="LEO97" s="167"/>
      <c r="LEP97" s="167"/>
      <c r="LEQ97" s="167"/>
      <c r="LER97" s="167"/>
      <c r="LES97" s="167"/>
      <c r="LET97" s="167"/>
      <c r="LEU97" s="167"/>
      <c r="LEV97" s="167"/>
      <c r="LEW97" s="167"/>
      <c r="LEX97" s="167"/>
      <c r="LEY97" s="167"/>
      <c r="LEZ97" s="167"/>
      <c r="LFA97" s="167"/>
      <c r="LFB97" s="167"/>
      <c r="LFC97" s="167"/>
      <c r="LFD97" s="167"/>
      <c r="LFE97" s="167"/>
      <c r="LFF97" s="167"/>
      <c r="LFG97" s="167"/>
      <c r="LFH97" s="167"/>
      <c r="LFI97" s="167"/>
      <c r="LFJ97" s="167"/>
      <c r="LFK97" s="167"/>
      <c r="LFL97" s="167"/>
      <c r="LFM97" s="167"/>
      <c r="LFN97" s="167"/>
      <c r="LFO97" s="167"/>
      <c r="LFP97" s="167"/>
      <c r="LFQ97" s="167"/>
      <c r="LFR97" s="167"/>
      <c r="LFS97" s="167"/>
      <c r="LFT97" s="167"/>
      <c r="LFU97" s="167"/>
      <c r="LFV97" s="167"/>
      <c r="LFW97" s="167"/>
      <c r="LFX97" s="167"/>
      <c r="LFY97" s="167"/>
      <c r="LFZ97" s="167"/>
      <c r="LGA97" s="167"/>
      <c r="LGB97" s="167"/>
      <c r="LGC97" s="167"/>
      <c r="LGD97" s="167"/>
      <c r="LGE97" s="167"/>
      <c r="LGF97" s="167"/>
      <c r="LGG97" s="167"/>
      <c r="LGH97" s="167"/>
      <c r="LGI97" s="167"/>
      <c r="LGJ97" s="167"/>
      <c r="LGK97" s="167"/>
      <c r="LGL97" s="167"/>
      <c r="LGM97" s="167"/>
      <c r="LGN97" s="167"/>
      <c r="LGO97" s="167"/>
      <c r="LGP97" s="167"/>
      <c r="LGQ97" s="167"/>
      <c r="LGR97" s="167"/>
      <c r="LGS97" s="167"/>
      <c r="LGT97" s="167"/>
      <c r="LGU97" s="167"/>
      <c r="LGV97" s="167"/>
      <c r="LGW97" s="167"/>
      <c r="LGX97" s="167"/>
      <c r="LGY97" s="167"/>
      <c r="LGZ97" s="167"/>
      <c r="LHA97" s="167"/>
      <c r="LHB97" s="167"/>
      <c r="LHC97" s="167"/>
      <c r="LHD97" s="167"/>
      <c r="LHE97" s="167"/>
      <c r="LHF97" s="167"/>
      <c r="LHG97" s="167"/>
      <c r="LHH97" s="167"/>
      <c r="LHI97" s="167"/>
      <c r="LHJ97" s="167"/>
      <c r="LHK97" s="167"/>
      <c r="LHL97" s="167"/>
      <c r="LHM97" s="167"/>
      <c r="LHN97" s="167"/>
      <c r="LHO97" s="167"/>
      <c r="LHP97" s="167"/>
      <c r="LHQ97" s="167"/>
      <c r="LHR97" s="167"/>
      <c r="LHS97" s="167"/>
      <c r="LHT97" s="167"/>
      <c r="LHU97" s="167"/>
      <c r="LHV97" s="167"/>
      <c r="LHW97" s="167"/>
      <c r="LHX97" s="167"/>
      <c r="LHY97" s="167"/>
      <c r="LHZ97" s="167"/>
      <c r="LIA97" s="167"/>
      <c r="LIB97" s="167"/>
      <c r="LIC97" s="167"/>
      <c r="LID97" s="167"/>
      <c r="LIE97" s="167"/>
      <c r="LIF97" s="167"/>
      <c r="LIG97" s="167"/>
      <c r="LIH97" s="167"/>
      <c r="LII97" s="167"/>
      <c r="LIJ97" s="167"/>
      <c r="LIK97" s="167"/>
      <c r="LIL97" s="167"/>
      <c r="LIM97" s="167"/>
      <c r="LIN97" s="167"/>
      <c r="LIO97" s="167"/>
      <c r="LIP97" s="167"/>
      <c r="LIQ97" s="167"/>
      <c r="LIR97" s="167"/>
      <c r="LIS97" s="167"/>
      <c r="LIT97" s="167"/>
      <c r="LIU97" s="167"/>
      <c r="LIV97" s="167"/>
      <c r="LIW97" s="167"/>
      <c r="LIX97" s="167"/>
      <c r="LIY97" s="167"/>
      <c r="LIZ97" s="167"/>
      <c r="LJA97" s="167"/>
      <c r="LJB97" s="167"/>
      <c r="LJC97" s="167"/>
      <c r="LJD97" s="167"/>
      <c r="LJE97" s="167"/>
      <c r="LJF97" s="167"/>
      <c r="LJG97" s="167"/>
      <c r="LJH97" s="167"/>
      <c r="LJI97" s="167"/>
      <c r="LJJ97" s="167"/>
      <c r="LJK97" s="167"/>
      <c r="LJL97" s="167"/>
      <c r="LJM97" s="167"/>
      <c r="LJN97" s="167"/>
      <c r="LJO97" s="167"/>
      <c r="LJP97" s="167"/>
      <c r="LJQ97" s="167"/>
      <c r="LJR97" s="167"/>
      <c r="LJS97" s="167"/>
      <c r="LJT97" s="167"/>
      <c r="LJU97" s="167"/>
      <c r="LJV97" s="167"/>
      <c r="LJW97" s="167"/>
      <c r="LJX97" s="167"/>
      <c r="LJY97" s="167"/>
      <c r="LJZ97" s="167"/>
      <c r="LKA97" s="167"/>
      <c r="LKB97" s="167"/>
      <c r="LKC97" s="167"/>
      <c r="LKD97" s="167"/>
      <c r="LKE97" s="167"/>
      <c r="LKF97" s="167"/>
      <c r="LKG97" s="167"/>
      <c r="LKH97" s="167"/>
      <c r="LKI97" s="167"/>
      <c r="LKJ97" s="167"/>
      <c r="LKK97" s="167"/>
      <c r="LKL97" s="167"/>
      <c r="LKM97" s="167"/>
      <c r="LKN97" s="167"/>
      <c r="LKO97" s="167"/>
      <c r="LKP97" s="167"/>
      <c r="LKQ97" s="167"/>
      <c r="LKR97" s="167"/>
      <c r="LKS97" s="167"/>
      <c r="LKT97" s="167"/>
      <c r="LKU97" s="167"/>
      <c r="LKV97" s="167"/>
      <c r="LKW97" s="167"/>
      <c r="LKX97" s="167"/>
      <c r="LKY97" s="167"/>
      <c r="LKZ97" s="167"/>
      <c r="LLA97" s="167"/>
      <c r="LLB97" s="167"/>
      <c r="LLC97" s="167"/>
      <c r="LLD97" s="167"/>
      <c r="LLE97" s="167"/>
      <c r="LLF97" s="167"/>
      <c r="LLG97" s="167"/>
      <c r="LLH97" s="167"/>
      <c r="LLI97" s="167"/>
      <c r="LLJ97" s="167"/>
      <c r="LLK97" s="167"/>
      <c r="LLL97" s="167"/>
      <c r="LLM97" s="167"/>
      <c r="LLN97" s="167"/>
      <c r="LLO97" s="167"/>
      <c r="LLP97" s="167"/>
      <c r="LLQ97" s="167"/>
      <c r="LLR97" s="167"/>
      <c r="LLS97" s="167"/>
      <c r="LLT97" s="167"/>
      <c r="LLU97" s="167"/>
      <c r="LLV97" s="167"/>
      <c r="LLW97" s="167"/>
      <c r="LLX97" s="167"/>
      <c r="LLY97" s="167"/>
      <c r="LLZ97" s="167"/>
      <c r="LMA97" s="167"/>
      <c r="LMB97" s="167"/>
      <c r="LMC97" s="167"/>
      <c r="LMD97" s="167"/>
      <c r="LME97" s="167"/>
      <c r="LMF97" s="167"/>
      <c r="LMG97" s="167"/>
      <c r="LMH97" s="167"/>
      <c r="LMI97" s="167"/>
      <c r="LMJ97" s="167"/>
      <c r="LMK97" s="167"/>
      <c r="LML97" s="167"/>
      <c r="LMM97" s="167"/>
      <c r="LMN97" s="167"/>
      <c r="LMO97" s="167"/>
      <c r="LMP97" s="167"/>
      <c r="LMQ97" s="167"/>
      <c r="LMR97" s="167"/>
      <c r="LMS97" s="167"/>
      <c r="LMT97" s="167"/>
      <c r="LMU97" s="167"/>
      <c r="LMV97" s="167"/>
      <c r="LMW97" s="167"/>
      <c r="LMX97" s="167"/>
      <c r="LMY97" s="167"/>
      <c r="LMZ97" s="167"/>
      <c r="LNA97" s="167"/>
      <c r="LNB97" s="167"/>
      <c r="LNC97" s="167"/>
      <c r="LND97" s="167"/>
      <c r="LNE97" s="167"/>
      <c r="LNF97" s="167"/>
      <c r="LNG97" s="167"/>
      <c r="LNH97" s="167"/>
      <c r="LNI97" s="167"/>
      <c r="LNJ97" s="167"/>
      <c r="LNK97" s="167"/>
      <c r="LNL97" s="167"/>
      <c r="LNM97" s="167"/>
      <c r="LNN97" s="167"/>
      <c r="LNO97" s="167"/>
      <c r="LNP97" s="167"/>
      <c r="LNQ97" s="167"/>
      <c r="LNR97" s="167"/>
      <c r="LNS97" s="167"/>
      <c r="LNT97" s="167"/>
      <c r="LNU97" s="167"/>
      <c r="LNV97" s="167"/>
      <c r="LNW97" s="167"/>
      <c r="LNX97" s="167"/>
      <c r="LNY97" s="167"/>
      <c r="LNZ97" s="167"/>
      <c r="LOA97" s="167"/>
      <c r="LOB97" s="167"/>
      <c r="LOC97" s="167"/>
      <c r="LOD97" s="167"/>
      <c r="LOE97" s="167"/>
      <c r="LOF97" s="167"/>
      <c r="LOG97" s="167"/>
      <c r="LOH97" s="167"/>
      <c r="LOI97" s="167"/>
      <c r="LOJ97" s="167"/>
      <c r="LOK97" s="167"/>
      <c r="LOL97" s="167"/>
      <c r="LOM97" s="167"/>
      <c r="LON97" s="167"/>
      <c r="LOO97" s="167"/>
      <c r="LOP97" s="167"/>
      <c r="LOQ97" s="167"/>
      <c r="LOR97" s="167"/>
      <c r="LOS97" s="167"/>
      <c r="LOT97" s="167"/>
      <c r="LOU97" s="167"/>
      <c r="LOV97" s="167"/>
      <c r="LOW97" s="167"/>
      <c r="LOX97" s="167"/>
      <c r="LOY97" s="167"/>
      <c r="LOZ97" s="167"/>
      <c r="LPA97" s="167"/>
      <c r="LPB97" s="167"/>
      <c r="LPC97" s="167"/>
      <c r="LPD97" s="167"/>
      <c r="LPE97" s="167"/>
      <c r="LPF97" s="167"/>
      <c r="LPG97" s="167"/>
      <c r="LPH97" s="167"/>
      <c r="LPI97" s="167"/>
      <c r="LPJ97" s="167"/>
      <c r="LPK97" s="167"/>
      <c r="LPL97" s="167"/>
      <c r="LPM97" s="167"/>
      <c r="LPN97" s="167"/>
      <c r="LPO97" s="167"/>
      <c r="LPP97" s="167"/>
      <c r="LPQ97" s="167"/>
      <c r="LPR97" s="167"/>
      <c r="LPS97" s="167"/>
      <c r="LPT97" s="167"/>
      <c r="LPU97" s="167"/>
      <c r="LPV97" s="167"/>
      <c r="LPW97" s="167"/>
      <c r="LPX97" s="167"/>
      <c r="LPY97" s="167"/>
      <c r="LPZ97" s="167"/>
      <c r="LQA97" s="167"/>
      <c r="LQB97" s="167"/>
      <c r="LQC97" s="167"/>
      <c r="LQD97" s="167"/>
      <c r="LQE97" s="167"/>
      <c r="LQF97" s="167"/>
      <c r="LQG97" s="167"/>
      <c r="LQH97" s="167"/>
      <c r="LQI97" s="167"/>
      <c r="LQJ97" s="167"/>
      <c r="LQK97" s="167"/>
      <c r="LQL97" s="167"/>
      <c r="LQM97" s="167"/>
      <c r="LQN97" s="167"/>
      <c r="LQO97" s="167"/>
      <c r="LQP97" s="167"/>
      <c r="LQQ97" s="167"/>
      <c r="LQR97" s="167"/>
      <c r="LQS97" s="167"/>
      <c r="LQT97" s="167"/>
      <c r="LQU97" s="167"/>
      <c r="LQV97" s="167"/>
      <c r="LQW97" s="167"/>
      <c r="LQX97" s="167"/>
      <c r="LQY97" s="167"/>
      <c r="LQZ97" s="167"/>
      <c r="LRA97" s="167"/>
      <c r="LRB97" s="167"/>
      <c r="LRC97" s="167"/>
      <c r="LRD97" s="167"/>
      <c r="LRE97" s="167"/>
      <c r="LRF97" s="167"/>
      <c r="LRG97" s="167"/>
      <c r="LRH97" s="167"/>
      <c r="LRI97" s="167"/>
      <c r="LRJ97" s="167"/>
      <c r="LRK97" s="167"/>
      <c r="LRL97" s="167"/>
      <c r="LRM97" s="167"/>
      <c r="LRN97" s="167"/>
      <c r="LRO97" s="167"/>
      <c r="LRP97" s="167"/>
      <c r="LRQ97" s="167"/>
      <c r="LRR97" s="167"/>
      <c r="LRS97" s="167"/>
      <c r="LRT97" s="167"/>
      <c r="LRU97" s="167"/>
      <c r="LRV97" s="167"/>
      <c r="LRW97" s="167"/>
      <c r="LRX97" s="167"/>
      <c r="LRY97" s="167"/>
      <c r="LRZ97" s="167"/>
      <c r="LSA97" s="167"/>
      <c r="LSB97" s="167"/>
      <c r="LSC97" s="167"/>
      <c r="LSD97" s="167"/>
      <c r="LSE97" s="167"/>
      <c r="LSF97" s="167"/>
      <c r="LSG97" s="167"/>
      <c r="LSH97" s="167"/>
      <c r="LSI97" s="167"/>
      <c r="LSJ97" s="167"/>
      <c r="LSK97" s="167"/>
      <c r="LSL97" s="167"/>
      <c r="LSM97" s="167"/>
      <c r="LSN97" s="167"/>
      <c r="LSO97" s="167"/>
      <c r="LSP97" s="167"/>
      <c r="LSQ97" s="167"/>
      <c r="LSR97" s="167"/>
      <c r="LSS97" s="167"/>
      <c r="LST97" s="167"/>
      <c r="LSU97" s="167"/>
      <c r="LSV97" s="167"/>
      <c r="LSW97" s="167"/>
      <c r="LSX97" s="167"/>
      <c r="LSY97" s="167"/>
      <c r="LSZ97" s="167"/>
      <c r="LTA97" s="167"/>
      <c r="LTB97" s="167"/>
      <c r="LTC97" s="167"/>
      <c r="LTD97" s="167"/>
      <c r="LTE97" s="167"/>
      <c r="LTF97" s="167"/>
      <c r="LTG97" s="167"/>
      <c r="LTH97" s="167"/>
      <c r="LTI97" s="167"/>
      <c r="LTJ97" s="167"/>
      <c r="LTK97" s="167"/>
      <c r="LTL97" s="167"/>
      <c r="LTM97" s="167"/>
      <c r="LTN97" s="167"/>
      <c r="LTO97" s="167"/>
      <c r="LTP97" s="167"/>
      <c r="LTQ97" s="167"/>
      <c r="LTR97" s="167"/>
      <c r="LTS97" s="167"/>
      <c r="LTT97" s="167"/>
      <c r="LTU97" s="167"/>
      <c r="LTV97" s="167"/>
      <c r="LTW97" s="167"/>
      <c r="LTX97" s="167"/>
      <c r="LTY97" s="167"/>
      <c r="LTZ97" s="167"/>
      <c r="LUA97" s="167"/>
      <c r="LUB97" s="167"/>
      <c r="LUC97" s="167"/>
      <c r="LUD97" s="167"/>
      <c r="LUE97" s="167"/>
      <c r="LUF97" s="167"/>
      <c r="LUG97" s="167"/>
      <c r="LUH97" s="167"/>
      <c r="LUI97" s="167"/>
      <c r="LUJ97" s="167"/>
      <c r="LUK97" s="167"/>
      <c r="LUL97" s="167"/>
      <c r="LUM97" s="167"/>
      <c r="LUN97" s="167"/>
      <c r="LUO97" s="167"/>
      <c r="LUP97" s="167"/>
      <c r="LUQ97" s="167"/>
      <c r="LUR97" s="167"/>
      <c r="LUS97" s="167"/>
      <c r="LUT97" s="167"/>
      <c r="LUU97" s="167"/>
      <c r="LUV97" s="167"/>
      <c r="LUW97" s="167"/>
      <c r="LUX97" s="167"/>
      <c r="LUY97" s="167"/>
      <c r="LUZ97" s="167"/>
      <c r="LVA97" s="167"/>
      <c r="LVB97" s="167"/>
      <c r="LVC97" s="167"/>
      <c r="LVD97" s="167"/>
      <c r="LVE97" s="167"/>
      <c r="LVF97" s="167"/>
      <c r="LVG97" s="167"/>
      <c r="LVH97" s="167"/>
      <c r="LVI97" s="167"/>
      <c r="LVJ97" s="167"/>
      <c r="LVK97" s="167"/>
      <c r="LVL97" s="167"/>
      <c r="LVM97" s="167"/>
      <c r="LVN97" s="167"/>
      <c r="LVO97" s="167"/>
      <c r="LVP97" s="167"/>
      <c r="LVQ97" s="167"/>
      <c r="LVR97" s="167"/>
      <c r="LVS97" s="167"/>
      <c r="LVT97" s="167"/>
      <c r="LVU97" s="167"/>
      <c r="LVV97" s="167"/>
      <c r="LVW97" s="167"/>
      <c r="LVX97" s="167"/>
      <c r="LVY97" s="167"/>
      <c r="LVZ97" s="167"/>
      <c r="LWA97" s="167"/>
      <c r="LWB97" s="167"/>
      <c r="LWC97" s="167"/>
      <c r="LWD97" s="167"/>
      <c r="LWE97" s="167"/>
      <c r="LWF97" s="167"/>
      <c r="LWG97" s="167"/>
      <c r="LWH97" s="167"/>
      <c r="LWI97" s="167"/>
      <c r="LWJ97" s="167"/>
      <c r="LWK97" s="167"/>
      <c r="LWL97" s="167"/>
      <c r="LWM97" s="167"/>
      <c r="LWN97" s="167"/>
      <c r="LWO97" s="167"/>
      <c r="LWP97" s="167"/>
      <c r="LWQ97" s="167"/>
      <c r="LWR97" s="167"/>
      <c r="LWS97" s="167"/>
      <c r="LWT97" s="167"/>
      <c r="LWU97" s="167"/>
      <c r="LWV97" s="167"/>
      <c r="LWW97" s="167"/>
      <c r="LWX97" s="167"/>
      <c r="LWY97" s="167"/>
      <c r="LWZ97" s="167"/>
      <c r="LXA97" s="167"/>
      <c r="LXB97" s="167"/>
      <c r="LXC97" s="167"/>
      <c r="LXD97" s="167"/>
      <c r="LXE97" s="167"/>
      <c r="LXF97" s="167"/>
      <c r="LXG97" s="167"/>
      <c r="LXH97" s="167"/>
      <c r="LXI97" s="167"/>
      <c r="LXJ97" s="167"/>
      <c r="LXK97" s="167"/>
      <c r="LXL97" s="167"/>
      <c r="LXM97" s="167"/>
      <c r="LXN97" s="167"/>
      <c r="LXO97" s="167"/>
      <c r="LXP97" s="167"/>
      <c r="LXQ97" s="167"/>
      <c r="LXR97" s="167"/>
      <c r="LXS97" s="167"/>
      <c r="LXT97" s="167"/>
      <c r="LXU97" s="167"/>
      <c r="LXV97" s="167"/>
      <c r="LXW97" s="167"/>
      <c r="LXX97" s="167"/>
      <c r="LXY97" s="167"/>
      <c r="LXZ97" s="167"/>
      <c r="LYA97" s="167"/>
      <c r="LYB97" s="167"/>
      <c r="LYC97" s="167"/>
      <c r="LYD97" s="167"/>
      <c r="LYE97" s="167"/>
      <c r="LYF97" s="167"/>
      <c r="LYG97" s="167"/>
      <c r="LYH97" s="167"/>
      <c r="LYI97" s="167"/>
      <c r="LYJ97" s="167"/>
      <c r="LYK97" s="167"/>
      <c r="LYL97" s="167"/>
      <c r="LYM97" s="167"/>
      <c r="LYN97" s="167"/>
      <c r="LYO97" s="167"/>
      <c r="LYP97" s="167"/>
      <c r="LYQ97" s="167"/>
      <c r="LYR97" s="167"/>
      <c r="LYS97" s="167"/>
      <c r="LYT97" s="167"/>
      <c r="LYU97" s="167"/>
      <c r="LYV97" s="167"/>
      <c r="LYW97" s="167"/>
      <c r="LYX97" s="167"/>
      <c r="LYY97" s="167"/>
      <c r="LYZ97" s="167"/>
      <c r="LZA97" s="167"/>
      <c r="LZB97" s="167"/>
      <c r="LZC97" s="167"/>
      <c r="LZD97" s="167"/>
      <c r="LZE97" s="167"/>
      <c r="LZF97" s="167"/>
      <c r="LZG97" s="167"/>
      <c r="LZH97" s="167"/>
      <c r="LZI97" s="167"/>
      <c r="LZJ97" s="167"/>
      <c r="LZK97" s="167"/>
      <c r="LZL97" s="167"/>
      <c r="LZM97" s="167"/>
      <c r="LZN97" s="167"/>
      <c r="LZO97" s="167"/>
      <c r="LZP97" s="167"/>
      <c r="LZQ97" s="167"/>
      <c r="LZR97" s="167"/>
      <c r="LZS97" s="167"/>
      <c r="LZT97" s="167"/>
      <c r="LZU97" s="167"/>
      <c r="LZV97" s="167"/>
      <c r="LZW97" s="167"/>
      <c r="LZX97" s="167"/>
      <c r="LZY97" s="167"/>
      <c r="LZZ97" s="167"/>
      <c r="MAA97" s="167"/>
      <c r="MAB97" s="167"/>
      <c r="MAC97" s="167"/>
      <c r="MAD97" s="167"/>
      <c r="MAE97" s="167"/>
      <c r="MAF97" s="167"/>
      <c r="MAG97" s="167"/>
      <c r="MAH97" s="167"/>
      <c r="MAI97" s="167"/>
      <c r="MAJ97" s="167"/>
      <c r="MAK97" s="167"/>
      <c r="MAL97" s="167"/>
      <c r="MAM97" s="167"/>
      <c r="MAN97" s="167"/>
      <c r="MAO97" s="167"/>
      <c r="MAP97" s="167"/>
      <c r="MAQ97" s="167"/>
      <c r="MAR97" s="167"/>
      <c r="MAS97" s="167"/>
      <c r="MAT97" s="167"/>
      <c r="MAU97" s="167"/>
      <c r="MAV97" s="167"/>
      <c r="MAW97" s="167"/>
      <c r="MAX97" s="167"/>
      <c r="MAY97" s="167"/>
      <c r="MAZ97" s="167"/>
      <c r="MBA97" s="167"/>
      <c r="MBB97" s="167"/>
      <c r="MBC97" s="167"/>
      <c r="MBD97" s="167"/>
      <c r="MBE97" s="167"/>
      <c r="MBF97" s="167"/>
      <c r="MBG97" s="167"/>
      <c r="MBH97" s="167"/>
      <c r="MBI97" s="167"/>
      <c r="MBJ97" s="167"/>
      <c r="MBK97" s="167"/>
      <c r="MBL97" s="167"/>
      <c r="MBM97" s="167"/>
      <c r="MBN97" s="167"/>
      <c r="MBO97" s="167"/>
      <c r="MBP97" s="167"/>
      <c r="MBQ97" s="167"/>
      <c r="MBR97" s="167"/>
      <c r="MBS97" s="167"/>
      <c r="MBT97" s="167"/>
      <c r="MBU97" s="167"/>
      <c r="MBV97" s="167"/>
      <c r="MBW97" s="167"/>
      <c r="MBX97" s="167"/>
      <c r="MBY97" s="167"/>
      <c r="MBZ97" s="167"/>
      <c r="MCA97" s="167"/>
      <c r="MCB97" s="167"/>
      <c r="MCC97" s="167"/>
      <c r="MCD97" s="167"/>
      <c r="MCE97" s="167"/>
      <c r="MCF97" s="167"/>
      <c r="MCG97" s="167"/>
      <c r="MCH97" s="167"/>
      <c r="MCI97" s="167"/>
      <c r="MCJ97" s="167"/>
      <c r="MCK97" s="167"/>
      <c r="MCL97" s="167"/>
      <c r="MCM97" s="167"/>
      <c r="MCN97" s="167"/>
      <c r="MCO97" s="167"/>
      <c r="MCP97" s="167"/>
      <c r="MCQ97" s="167"/>
      <c r="MCR97" s="167"/>
      <c r="MCS97" s="167"/>
      <c r="MCT97" s="167"/>
      <c r="MCU97" s="167"/>
      <c r="MCV97" s="167"/>
      <c r="MCW97" s="167"/>
      <c r="MCX97" s="167"/>
      <c r="MCY97" s="167"/>
      <c r="MCZ97" s="167"/>
      <c r="MDA97" s="167"/>
      <c r="MDB97" s="167"/>
      <c r="MDC97" s="167"/>
      <c r="MDD97" s="167"/>
      <c r="MDE97" s="167"/>
      <c r="MDF97" s="167"/>
      <c r="MDG97" s="167"/>
      <c r="MDH97" s="167"/>
      <c r="MDI97" s="167"/>
      <c r="MDJ97" s="167"/>
      <c r="MDK97" s="167"/>
      <c r="MDL97" s="167"/>
      <c r="MDM97" s="167"/>
      <c r="MDN97" s="167"/>
      <c r="MDO97" s="167"/>
      <c r="MDP97" s="167"/>
      <c r="MDQ97" s="167"/>
      <c r="MDR97" s="167"/>
      <c r="MDS97" s="167"/>
      <c r="MDT97" s="167"/>
      <c r="MDU97" s="167"/>
      <c r="MDV97" s="167"/>
      <c r="MDW97" s="167"/>
      <c r="MDX97" s="167"/>
      <c r="MDY97" s="167"/>
      <c r="MDZ97" s="167"/>
      <c r="MEA97" s="167"/>
      <c r="MEB97" s="167"/>
      <c r="MEC97" s="167"/>
      <c r="MED97" s="167"/>
      <c r="MEE97" s="167"/>
      <c r="MEF97" s="167"/>
      <c r="MEG97" s="167"/>
      <c r="MEH97" s="167"/>
      <c r="MEI97" s="167"/>
      <c r="MEJ97" s="167"/>
      <c r="MEK97" s="167"/>
      <c r="MEL97" s="167"/>
      <c r="MEM97" s="167"/>
      <c r="MEN97" s="167"/>
      <c r="MEO97" s="167"/>
      <c r="MEP97" s="167"/>
      <c r="MEQ97" s="167"/>
      <c r="MER97" s="167"/>
      <c r="MES97" s="167"/>
      <c r="MET97" s="167"/>
      <c r="MEU97" s="167"/>
      <c r="MEV97" s="167"/>
      <c r="MEW97" s="167"/>
      <c r="MEX97" s="167"/>
      <c r="MEY97" s="167"/>
      <c r="MEZ97" s="167"/>
      <c r="MFA97" s="167"/>
      <c r="MFB97" s="167"/>
      <c r="MFC97" s="167"/>
      <c r="MFD97" s="167"/>
      <c r="MFE97" s="167"/>
      <c r="MFF97" s="167"/>
      <c r="MFG97" s="167"/>
      <c r="MFH97" s="167"/>
      <c r="MFI97" s="167"/>
      <c r="MFJ97" s="167"/>
      <c r="MFK97" s="167"/>
      <c r="MFL97" s="167"/>
      <c r="MFM97" s="167"/>
      <c r="MFN97" s="167"/>
      <c r="MFO97" s="167"/>
      <c r="MFP97" s="167"/>
      <c r="MFQ97" s="167"/>
      <c r="MFR97" s="167"/>
      <c r="MFS97" s="167"/>
      <c r="MFT97" s="167"/>
      <c r="MFU97" s="167"/>
      <c r="MFV97" s="167"/>
      <c r="MFW97" s="167"/>
      <c r="MFX97" s="167"/>
      <c r="MFY97" s="167"/>
      <c r="MFZ97" s="167"/>
      <c r="MGA97" s="167"/>
      <c r="MGB97" s="167"/>
      <c r="MGC97" s="167"/>
      <c r="MGD97" s="167"/>
      <c r="MGE97" s="167"/>
      <c r="MGF97" s="167"/>
      <c r="MGG97" s="167"/>
      <c r="MGH97" s="167"/>
      <c r="MGI97" s="167"/>
      <c r="MGJ97" s="167"/>
      <c r="MGK97" s="167"/>
      <c r="MGL97" s="167"/>
      <c r="MGM97" s="167"/>
      <c r="MGN97" s="167"/>
      <c r="MGO97" s="167"/>
      <c r="MGP97" s="167"/>
      <c r="MGQ97" s="167"/>
      <c r="MGR97" s="167"/>
      <c r="MGS97" s="167"/>
      <c r="MGT97" s="167"/>
      <c r="MGU97" s="167"/>
      <c r="MGV97" s="167"/>
      <c r="MGW97" s="167"/>
      <c r="MGX97" s="167"/>
      <c r="MGY97" s="167"/>
      <c r="MGZ97" s="167"/>
      <c r="MHA97" s="167"/>
      <c r="MHB97" s="167"/>
      <c r="MHC97" s="167"/>
      <c r="MHD97" s="167"/>
      <c r="MHE97" s="167"/>
      <c r="MHF97" s="167"/>
      <c r="MHG97" s="167"/>
      <c r="MHH97" s="167"/>
      <c r="MHI97" s="167"/>
      <c r="MHJ97" s="167"/>
      <c r="MHK97" s="167"/>
      <c r="MHL97" s="167"/>
      <c r="MHM97" s="167"/>
      <c r="MHN97" s="167"/>
      <c r="MHO97" s="167"/>
      <c r="MHP97" s="167"/>
      <c r="MHQ97" s="167"/>
      <c r="MHR97" s="167"/>
      <c r="MHS97" s="167"/>
      <c r="MHT97" s="167"/>
      <c r="MHU97" s="167"/>
      <c r="MHV97" s="167"/>
      <c r="MHW97" s="167"/>
      <c r="MHX97" s="167"/>
      <c r="MHY97" s="167"/>
      <c r="MHZ97" s="167"/>
      <c r="MIA97" s="167"/>
      <c r="MIB97" s="167"/>
      <c r="MIC97" s="167"/>
      <c r="MID97" s="167"/>
      <c r="MIE97" s="167"/>
      <c r="MIF97" s="167"/>
      <c r="MIG97" s="167"/>
      <c r="MIH97" s="167"/>
      <c r="MII97" s="167"/>
      <c r="MIJ97" s="167"/>
      <c r="MIK97" s="167"/>
      <c r="MIL97" s="167"/>
      <c r="MIM97" s="167"/>
      <c r="MIN97" s="167"/>
      <c r="MIO97" s="167"/>
      <c r="MIP97" s="167"/>
      <c r="MIQ97" s="167"/>
      <c r="MIR97" s="167"/>
      <c r="MIS97" s="167"/>
      <c r="MIT97" s="167"/>
      <c r="MIU97" s="167"/>
      <c r="MIV97" s="167"/>
      <c r="MIW97" s="167"/>
      <c r="MIX97" s="167"/>
      <c r="MIY97" s="167"/>
      <c r="MIZ97" s="167"/>
      <c r="MJA97" s="167"/>
      <c r="MJB97" s="167"/>
      <c r="MJC97" s="167"/>
      <c r="MJD97" s="167"/>
      <c r="MJE97" s="167"/>
      <c r="MJF97" s="167"/>
      <c r="MJG97" s="167"/>
      <c r="MJH97" s="167"/>
      <c r="MJI97" s="167"/>
      <c r="MJJ97" s="167"/>
      <c r="MJK97" s="167"/>
      <c r="MJL97" s="167"/>
      <c r="MJM97" s="167"/>
      <c r="MJN97" s="167"/>
      <c r="MJO97" s="167"/>
      <c r="MJP97" s="167"/>
      <c r="MJQ97" s="167"/>
      <c r="MJR97" s="167"/>
      <c r="MJS97" s="167"/>
      <c r="MJT97" s="167"/>
      <c r="MJU97" s="167"/>
      <c r="MJV97" s="167"/>
      <c r="MJW97" s="167"/>
      <c r="MJX97" s="167"/>
      <c r="MJY97" s="167"/>
      <c r="MJZ97" s="167"/>
      <c r="MKA97" s="167"/>
      <c r="MKB97" s="167"/>
      <c r="MKC97" s="167"/>
      <c r="MKD97" s="167"/>
      <c r="MKE97" s="167"/>
      <c r="MKF97" s="167"/>
      <c r="MKG97" s="167"/>
      <c r="MKH97" s="167"/>
      <c r="MKI97" s="167"/>
      <c r="MKJ97" s="167"/>
      <c r="MKK97" s="167"/>
      <c r="MKL97" s="167"/>
      <c r="MKM97" s="167"/>
      <c r="MKN97" s="167"/>
      <c r="MKO97" s="167"/>
      <c r="MKP97" s="167"/>
      <c r="MKQ97" s="167"/>
      <c r="MKR97" s="167"/>
      <c r="MKS97" s="167"/>
      <c r="MKT97" s="167"/>
      <c r="MKU97" s="167"/>
      <c r="MKV97" s="167"/>
      <c r="MKW97" s="167"/>
      <c r="MKX97" s="167"/>
      <c r="MKY97" s="167"/>
      <c r="MKZ97" s="167"/>
      <c r="MLA97" s="167"/>
      <c r="MLB97" s="167"/>
      <c r="MLC97" s="167"/>
      <c r="MLD97" s="167"/>
      <c r="MLE97" s="167"/>
      <c r="MLF97" s="167"/>
      <c r="MLG97" s="167"/>
      <c r="MLH97" s="167"/>
      <c r="MLI97" s="167"/>
      <c r="MLJ97" s="167"/>
      <c r="MLK97" s="167"/>
      <c r="MLL97" s="167"/>
      <c r="MLM97" s="167"/>
      <c r="MLN97" s="167"/>
      <c r="MLO97" s="167"/>
      <c r="MLP97" s="167"/>
      <c r="MLQ97" s="167"/>
      <c r="MLR97" s="167"/>
      <c r="MLS97" s="167"/>
      <c r="MLT97" s="167"/>
      <c r="MLU97" s="167"/>
      <c r="MLV97" s="167"/>
      <c r="MLW97" s="167"/>
      <c r="MLX97" s="167"/>
      <c r="MLY97" s="167"/>
      <c r="MLZ97" s="167"/>
      <c r="MMA97" s="167"/>
      <c r="MMB97" s="167"/>
      <c r="MMC97" s="167"/>
      <c r="MMD97" s="167"/>
      <c r="MME97" s="167"/>
      <c r="MMF97" s="167"/>
      <c r="MMG97" s="167"/>
      <c r="MMH97" s="167"/>
      <c r="MMI97" s="167"/>
      <c r="MMJ97" s="167"/>
      <c r="MMK97" s="167"/>
      <c r="MML97" s="167"/>
      <c r="MMM97" s="167"/>
      <c r="MMN97" s="167"/>
      <c r="MMO97" s="167"/>
      <c r="MMP97" s="167"/>
      <c r="MMQ97" s="167"/>
      <c r="MMR97" s="167"/>
      <c r="MMS97" s="167"/>
      <c r="MMT97" s="167"/>
      <c r="MMU97" s="167"/>
      <c r="MMV97" s="167"/>
      <c r="MMW97" s="167"/>
      <c r="MMX97" s="167"/>
      <c r="MMY97" s="167"/>
      <c r="MMZ97" s="167"/>
      <c r="MNA97" s="167"/>
      <c r="MNB97" s="167"/>
      <c r="MNC97" s="167"/>
      <c r="MND97" s="167"/>
      <c r="MNE97" s="167"/>
      <c r="MNF97" s="167"/>
      <c r="MNG97" s="167"/>
      <c r="MNH97" s="167"/>
      <c r="MNI97" s="167"/>
      <c r="MNJ97" s="167"/>
      <c r="MNK97" s="167"/>
      <c r="MNL97" s="167"/>
      <c r="MNM97" s="167"/>
      <c r="MNN97" s="167"/>
      <c r="MNO97" s="167"/>
      <c r="MNP97" s="167"/>
      <c r="MNQ97" s="167"/>
      <c r="MNR97" s="167"/>
      <c r="MNS97" s="167"/>
      <c r="MNT97" s="167"/>
      <c r="MNU97" s="167"/>
      <c r="MNV97" s="167"/>
      <c r="MNW97" s="167"/>
      <c r="MNX97" s="167"/>
      <c r="MNY97" s="167"/>
      <c r="MNZ97" s="167"/>
      <c r="MOA97" s="167"/>
      <c r="MOB97" s="167"/>
      <c r="MOC97" s="167"/>
      <c r="MOD97" s="167"/>
      <c r="MOE97" s="167"/>
      <c r="MOF97" s="167"/>
      <c r="MOG97" s="167"/>
      <c r="MOH97" s="167"/>
      <c r="MOI97" s="167"/>
      <c r="MOJ97" s="167"/>
      <c r="MOK97" s="167"/>
      <c r="MOL97" s="167"/>
      <c r="MOM97" s="167"/>
      <c r="MON97" s="167"/>
      <c r="MOO97" s="167"/>
      <c r="MOP97" s="167"/>
      <c r="MOQ97" s="167"/>
      <c r="MOR97" s="167"/>
      <c r="MOS97" s="167"/>
      <c r="MOT97" s="167"/>
      <c r="MOU97" s="167"/>
      <c r="MOV97" s="167"/>
      <c r="MOW97" s="167"/>
      <c r="MOX97" s="167"/>
      <c r="MOY97" s="167"/>
      <c r="MOZ97" s="167"/>
      <c r="MPA97" s="167"/>
      <c r="MPB97" s="167"/>
      <c r="MPC97" s="167"/>
      <c r="MPD97" s="167"/>
      <c r="MPE97" s="167"/>
      <c r="MPF97" s="167"/>
      <c r="MPG97" s="167"/>
      <c r="MPH97" s="167"/>
      <c r="MPI97" s="167"/>
      <c r="MPJ97" s="167"/>
      <c r="MPK97" s="167"/>
      <c r="MPL97" s="167"/>
      <c r="MPM97" s="167"/>
      <c r="MPN97" s="167"/>
      <c r="MPO97" s="167"/>
      <c r="MPP97" s="167"/>
      <c r="MPQ97" s="167"/>
      <c r="MPR97" s="167"/>
      <c r="MPS97" s="167"/>
      <c r="MPT97" s="167"/>
      <c r="MPU97" s="167"/>
      <c r="MPV97" s="167"/>
      <c r="MPW97" s="167"/>
      <c r="MPX97" s="167"/>
      <c r="MPY97" s="167"/>
      <c r="MPZ97" s="167"/>
      <c r="MQA97" s="167"/>
      <c r="MQB97" s="167"/>
      <c r="MQC97" s="167"/>
      <c r="MQD97" s="167"/>
      <c r="MQE97" s="167"/>
      <c r="MQF97" s="167"/>
      <c r="MQG97" s="167"/>
      <c r="MQH97" s="167"/>
      <c r="MQI97" s="167"/>
      <c r="MQJ97" s="167"/>
      <c r="MQK97" s="167"/>
      <c r="MQL97" s="167"/>
      <c r="MQM97" s="167"/>
      <c r="MQN97" s="167"/>
      <c r="MQO97" s="167"/>
      <c r="MQP97" s="167"/>
      <c r="MQQ97" s="167"/>
      <c r="MQR97" s="167"/>
      <c r="MQS97" s="167"/>
      <c r="MQT97" s="167"/>
      <c r="MQU97" s="167"/>
      <c r="MQV97" s="167"/>
      <c r="MQW97" s="167"/>
      <c r="MQX97" s="167"/>
      <c r="MQY97" s="167"/>
      <c r="MQZ97" s="167"/>
      <c r="MRA97" s="167"/>
      <c r="MRB97" s="167"/>
      <c r="MRC97" s="167"/>
      <c r="MRD97" s="167"/>
      <c r="MRE97" s="167"/>
      <c r="MRF97" s="167"/>
      <c r="MRG97" s="167"/>
      <c r="MRH97" s="167"/>
      <c r="MRI97" s="167"/>
      <c r="MRJ97" s="167"/>
      <c r="MRK97" s="167"/>
      <c r="MRL97" s="167"/>
      <c r="MRM97" s="167"/>
      <c r="MRN97" s="167"/>
      <c r="MRO97" s="167"/>
      <c r="MRP97" s="167"/>
      <c r="MRQ97" s="167"/>
      <c r="MRR97" s="167"/>
      <c r="MRS97" s="167"/>
      <c r="MRT97" s="167"/>
      <c r="MRU97" s="167"/>
      <c r="MRV97" s="167"/>
      <c r="MRW97" s="167"/>
      <c r="MRX97" s="167"/>
      <c r="MRY97" s="167"/>
      <c r="MRZ97" s="167"/>
      <c r="MSA97" s="167"/>
      <c r="MSB97" s="167"/>
      <c r="MSC97" s="167"/>
      <c r="MSD97" s="167"/>
      <c r="MSE97" s="167"/>
      <c r="MSF97" s="167"/>
      <c r="MSG97" s="167"/>
      <c r="MSH97" s="167"/>
      <c r="MSI97" s="167"/>
      <c r="MSJ97" s="167"/>
      <c r="MSK97" s="167"/>
      <c r="MSL97" s="167"/>
      <c r="MSM97" s="167"/>
      <c r="MSN97" s="167"/>
      <c r="MSO97" s="167"/>
      <c r="MSP97" s="167"/>
      <c r="MSQ97" s="167"/>
      <c r="MSR97" s="167"/>
      <c r="MSS97" s="167"/>
      <c r="MST97" s="167"/>
      <c r="MSU97" s="167"/>
      <c r="MSV97" s="167"/>
      <c r="MSW97" s="167"/>
      <c r="MSX97" s="167"/>
      <c r="MSY97" s="167"/>
      <c r="MSZ97" s="167"/>
      <c r="MTA97" s="167"/>
      <c r="MTB97" s="167"/>
      <c r="MTC97" s="167"/>
      <c r="MTD97" s="167"/>
      <c r="MTE97" s="167"/>
      <c r="MTF97" s="167"/>
      <c r="MTG97" s="167"/>
      <c r="MTH97" s="167"/>
      <c r="MTI97" s="167"/>
      <c r="MTJ97" s="167"/>
      <c r="MTK97" s="167"/>
      <c r="MTL97" s="167"/>
      <c r="MTM97" s="167"/>
      <c r="MTN97" s="167"/>
      <c r="MTO97" s="167"/>
      <c r="MTP97" s="167"/>
      <c r="MTQ97" s="167"/>
      <c r="MTR97" s="167"/>
      <c r="MTS97" s="167"/>
      <c r="MTT97" s="167"/>
      <c r="MTU97" s="167"/>
      <c r="MTV97" s="167"/>
      <c r="MTW97" s="167"/>
      <c r="MTX97" s="167"/>
      <c r="MTY97" s="167"/>
      <c r="MTZ97" s="167"/>
      <c r="MUA97" s="167"/>
      <c r="MUB97" s="167"/>
      <c r="MUC97" s="167"/>
      <c r="MUD97" s="167"/>
      <c r="MUE97" s="167"/>
      <c r="MUF97" s="167"/>
      <c r="MUG97" s="167"/>
      <c r="MUH97" s="167"/>
      <c r="MUI97" s="167"/>
      <c r="MUJ97" s="167"/>
      <c r="MUK97" s="167"/>
      <c r="MUL97" s="167"/>
      <c r="MUM97" s="167"/>
      <c r="MUN97" s="167"/>
      <c r="MUO97" s="167"/>
      <c r="MUP97" s="167"/>
      <c r="MUQ97" s="167"/>
      <c r="MUR97" s="167"/>
      <c r="MUS97" s="167"/>
      <c r="MUT97" s="167"/>
      <c r="MUU97" s="167"/>
      <c r="MUV97" s="167"/>
      <c r="MUW97" s="167"/>
      <c r="MUX97" s="167"/>
      <c r="MUY97" s="167"/>
      <c r="MUZ97" s="167"/>
      <c r="MVA97" s="167"/>
      <c r="MVB97" s="167"/>
      <c r="MVC97" s="167"/>
      <c r="MVD97" s="167"/>
      <c r="MVE97" s="167"/>
      <c r="MVF97" s="167"/>
      <c r="MVG97" s="167"/>
      <c r="MVH97" s="167"/>
      <c r="MVI97" s="167"/>
      <c r="MVJ97" s="167"/>
      <c r="MVK97" s="167"/>
      <c r="MVL97" s="167"/>
      <c r="MVM97" s="167"/>
      <c r="MVN97" s="167"/>
      <c r="MVO97" s="167"/>
      <c r="MVP97" s="167"/>
      <c r="MVQ97" s="167"/>
      <c r="MVR97" s="167"/>
      <c r="MVS97" s="167"/>
      <c r="MVT97" s="167"/>
      <c r="MVU97" s="167"/>
      <c r="MVV97" s="167"/>
      <c r="MVW97" s="167"/>
      <c r="MVX97" s="167"/>
      <c r="MVY97" s="167"/>
      <c r="MVZ97" s="167"/>
      <c r="MWA97" s="167"/>
      <c r="MWB97" s="167"/>
      <c r="MWC97" s="167"/>
      <c r="MWD97" s="167"/>
      <c r="MWE97" s="167"/>
      <c r="MWF97" s="167"/>
      <c r="MWG97" s="167"/>
      <c r="MWH97" s="167"/>
      <c r="MWI97" s="167"/>
      <c r="MWJ97" s="167"/>
      <c r="MWK97" s="167"/>
      <c r="MWL97" s="167"/>
      <c r="MWM97" s="167"/>
      <c r="MWN97" s="167"/>
      <c r="MWO97" s="167"/>
      <c r="MWP97" s="167"/>
      <c r="MWQ97" s="167"/>
      <c r="MWR97" s="167"/>
      <c r="MWS97" s="167"/>
      <c r="MWT97" s="167"/>
      <c r="MWU97" s="167"/>
      <c r="MWV97" s="167"/>
      <c r="MWW97" s="167"/>
      <c r="MWX97" s="167"/>
      <c r="MWY97" s="167"/>
      <c r="MWZ97" s="167"/>
      <c r="MXA97" s="167"/>
      <c r="MXB97" s="167"/>
      <c r="MXC97" s="167"/>
      <c r="MXD97" s="167"/>
      <c r="MXE97" s="167"/>
      <c r="MXF97" s="167"/>
      <c r="MXG97" s="167"/>
      <c r="MXH97" s="167"/>
      <c r="MXI97" s="167"/>
      <c r="MXJ97" s="167"/>
      <c r="MXK97" s="167"/>
      <c r="MXL97" s="167"/>
      <c r="MXM97" s="167"/>
      <c r="MXN97" s="167"/>
      <c r="MXO97" s="167"/>
      <c r="MXP97" s="167"/>
      <c r="MXQ97" s="167"/>
      <c r="MXR97" s="167"/>
      <c r="MXS97" s="167"/>
      <c r="MXT97" s="167"/>
      <c r="MXU97" s="167"/>
      <c r="MXV97" s="167"/>
      <c r="MXW97" s="167"/>
      <c r="MXX97" s="167"/>
      <c r="MXY97" s="167"/>
      <c r="MXZ97" s="167"/>
      <c r="MYA97" s="167"/>
      <c r="MYB97" s="167"/>
      <c r="MYC97" s="167"/>
      <c r="MYD97" s="167"/>
      <c r="MYE97" s="167"/>
      <c r="MYF97" s="167"/>
      <c r="MYG97" s="167"/>
      <c r="MYH97" s="167"/>
      <c r="MYI97" s="167"/>
      <c r="MYJ97" s="167"/>
      <c r="MYK97" s="167"/>
      <c r="MYL97" s="167"/>
      <c r="MYM97" s="167"/>
      <c r="MYN97" s="167"/>
      <c r="MYO97" s="167"/>
      <c r="MYP97" s="167"/>
      <c r="MYQ97" s="167"/>
      <c r="MYR97" s="167"/>
      <c r="MYS97" s="167"/>
      <c r="MYT97" s="167"/>
      <c r="MYU97" s="167"/>
      <c r="MYV97" s="167"/>
      <c r="MYW97" s="167"/>
      <c r="MYX97" s="167"/>
      <c r="MYY97" s="167"/>
      <c r="MYZ97" s="167"/>
      <c r="MZA97" s="167"/>
      <c r="MZB97" s="167"/>
      <c r="MZC97" s="167"/>
      <c r="MZD97" s="167"/>
      <c r="MZE97" s="167"/>
      <c r="MZF97" s="167"/>
      <c r="MZG97" s="167"/>
      <c r="MZH97" s="167"/>
      <c r="MZI97" s="167"/>
      <c r="MZJ97" s="167"/>
      <c r="MZK97" s="167"/>
      <c r="MZL97" s="167"/>
      <c r="MZM97" s="167"/>
      <c r="MZN97" s="167"/>
      <c r="MZO97" s="167"/>
      <c r="MZP97" s="167"/>
      <c r="MZQ97" s="167"/>
      <c r="MZR97" s="167"/>
      <c r="MZS97" s="167"/>
      <c r="MZT97" s="167"/>
      <c r="MZU97" s="167"/>
      <c r="MZV97" s="167"/>
      <c r="MZW97" s="167"/>
      <c r="MZX97" s="167"/>
      <c r="MZY97" s="167"/>
      <c r="MZZ97" s="167"/>
      <c r="NAA97" s="167"/>
      <c r="NAB97" s="167"/>
      <c r="NAC97" s="167"/>
      <c r="NAD97" s="167"/>
      <c r="NAE97" s="167"/>
      <c r="NAF97" s="167"/>
      <c r="NAG97" s="167"/>
      <c r="NAH97" s="167"/>
      <c r="NAI97" s="167"/>
      <c r="NAJ97" s="167"/>
      <c r="NAK97" s="167"/>
      <c r="NAL97" s="167"/>
      <c r="NAM97" s="167"/>
      <c r="NAN97" s="167"/>
      <c r="NAO97" s="167"/>
      <c r="NAP97" s="167"/>
      <c r="NAQ97" s="167"/>
      <c r="NAR97" s="167"/>
      <c r="NAS97" s="167"/>
      <c r="NAT97" s="167"/>
      <c r="NAU97" s="167"/>
      <c r="NAV97" s="167"/>
      <c r="NAW97" s="167"/>
      <c r="NAX97" s="167"/>
      <c r="NAY97" s="167"/>
      <c r="NAZ97" s="167"/>
      <c r="NBA97" s="167"/>
      <c r="NBB97" s="167"/>
      <c r="NBC97" s="167"/>
      <c r="NBD97" s="167"/>
      <c r="NBE97" s="167"/>
      <c r="NBF97" s="167"/>
      <c r="NBG97" s="167"/>
      <c r="NBH97" s="167"/>
      <c r="NBI97" s="167"/>
      <c r="NBJ97" s="167"/>
      <c r="NBK97" s="167"/>
      <c r="NBL97" s="167"/>
      <c r="NBM97" s="167"/>
      <c r="NBN97" s="167"/>
      <c r="NBO97" s="167"/>
      <c r="NBP97" s="167"/>
      <c r="NBQ97" s="167"/>
      <c r="NBR97" s="167"/>
      <c r="NBS97" s="167"/>
      <c r="NBT97" s="167"/>
      <c r="NBU97" s="167"/>
      <c r="NBV97" s="167"/>
      <c r="NBW97" s="167"/>
      <c r="NBX97" s="167"/>
      <c r="NBY97" s="167"/>
      <c r="NBZ97" s="167"/>
      <c r="NCA97" s="167"/>
      <c r="NCB97" s="167"/>
      <c r="NCC97" s="167"/>
      <c r="NCD97" s="167"/>
      <c r="NCE97" s="167"/>
      <c r="NCF97" s="167"/>
      <c r="NCG97" s="167"/>
      <c r="NCH97" s="167"/>
      <c r="NCI97" s="167"/>
      <c r="NCJ97" s="167"/>
      <c r="NCK97" s="167"/>
      <c r="NCL97" s="167"/>
      <c r="NCM97" s="167"/>
      <c r="NCN97" s="167"/>
      <c r="NCO97" s="167"/>
      <c r="NCP97" s="167"/>
      <c r="NCQ97" s="167"/>
      <c r="NCR97" s="167"/>
      <c r="NCS97" s="167"/>
      <c r="NCT97" s="167"/>
      <c r="NCU97" s="167"/>
      <c r="NCV97" s="167"/>
      <c r="NCW97" s="167"/>
      <c r="NCX97" s="167"/>
      <c r="NCY97" s="167"/>
      <c r="NCZ97" s="167"/>
      <c r="NDA97" s="167"/>
      <c r="NDB97" s="167"/>
      <c r="NDC97" s="167"/>
      <c r="NDD97" s="167"/>
      <c r="NDE97" s="167"/>
      <c r="NDF97" s="167"/>
      <c r="NDG97" s="167"/>
      <c r="NDH97" s="167"/>
      <c r="NDI97" s="167"/>
      <c r="NDJ97" s="167"/>
      <c r="NDK97" s="167"/>
      <c r="NDL97" s="167"/>
      <c r="NDM97" s="167"/>
      <c r="NDN97" s="167"/>
      <c r="NDO97" s="167"/>
      <c r="NDP97" s="167"/>
      <c r="NDQ97" s="167"/>
      <c r="NDR97" s="167"/>
      <c r="NDS97" s="167"/>
      <c r="NDT97" s="167"/>
      <c r="NDU97" s="167"/>
      <c r="NDV97" s="167"/>
      <c r="NDW97" s="167"/>
      <c r="NDX97" s="167"/>
      <c r="NDY97" s="167"/>
      <c r="NDZ97" s="167"/>
      <c r="NEA97" s="167"/>
      <c r="NEB97" s="167"/>
      <c r="NEC97" s="167"/>
      <c r="NED97" s="167"/>
      <c r="NEE97" s="167"/>
      <c r="NEF97" s="167"/>
      <c r="NEG97" s="167"/>
      <c r="NEH97" s="167"/>
      <c r="NEI97" s="167"/>
      <c r="NEJ97" s="167"/>
      <c r="NEK97" s="167"/>
      <c r="NEL97" s="167"/>
      <c r="NEM97" s="167"/>
      <c r="NEN97" s="167"/>
      <c r="NEO97" s="167"/>
      <c r="NEP97" s="167"/>
      <c r="NEQ97" s="167"/>
      <c r="NER97" s="167"/>
      <c r="NES97" s="167"/>
      <c r="NET97" s="167"/>
      <c r="NEU97" s="167"/>
      <c r="NEV97" s="167"/>
      <c r="NEW97" s="167"/>
      <c r="NEX97" s="167"/>
      <c r="NEY97" s="167"/>
      <c r="NEZ97" s="167"/>
      <c r="NFA97" s="167"/>
      <c r="NFB97" s="167"/>
      <c r="NFC97" s="167"/>
      <c r="NFD97" s="167"/>
      <c r="NFE97" s="167"/>
      <c r="NFF97" s="167"/>
      <c r="NFG97" s="167"/>
      <c r="NFH97" s="167"/>
      <c r="NFI97" s="167"/>
      <c r="NFJ97" s="167"/>
      <c r="NFK97" s="167"/>
      <c r="NFL97" s="167"/>
      <c r="NFM97" s="167"/>
      <c r="NFN97" s="167"/>
      <c r="NFO97" s="167"/>
      <c r="NFP97" s="167"/>
      <c r="NFQ97" s="167"/>
      <c r="NFR97" s="167"/>
      <c r="NFS97" s="167"/>
      <c r="NFT97" s="167"/>
      <c r="NFU97" s="167"/>
      <c r="NFV97" s="167"/>
      <c r="NFW97" s="167"/>
      <c r="NFX97" s="167"/>
      <c r="NFY97" s="167"/>
      <c r="NFZ97" s="167"/>
      <c r="NGA97" s="167"/>
      <c r="NGB97" s="167"/>
      <c r="NGC97" s="167"/>
      <c r="NGD97" s="167"/>
      <c r="NGE97" s="167"/>
      <c r="NGF97" s="167"/>
      <c r="NGG97" s="167"/>
      <c r="NGH97" s="167"/>
      <c r="NGI97" s="167"/>
      <c r="NGJ97" s="167"/>
      <c r="NGK97" s="167"/>
      <c r="NGL97" s="167"/>
      <c r="NGM97" s="167"/>
      <c r="NGN97" s="167"/>
      <c r="NGO97" s="167"/>
      <c r="NGP97" s="167"/>
      <c r="NGQ97" s="167"/>
      <c r="NGR97" s="167"/>
      <c r="NGS97" s="167"/>
      <c r="NGT97" s="167"/>
      <c r="NGU97" s="167"/>
      <c r="NGV97" s="167"/>
      <c r="NGW97" s="167"/>
      <c r="NGX97" s="167"/>
      <c r="NGY97" s="167"/>
      <c r="NGZ97" s="167"/>
      <c r="NHA97" s="167"/>
      <c r="NHB97" s="167"/>
      <c r="NHC97" s="167"/>
      <c r="NHD97" s="167"/>
      <c r="NHE97" s="167"/>
      <c r="NHF97" s="167"/>
      <c r="NHG97" s="167"/>
      <c r="NHH97" s="167"/>
      <c r="NHI97" s="167"/>
      <c r="NHJ97" s="167"/>
      <c r="NHK97" s="167"/>
      <c r="NHL97" s="167"/>
      <c r="NHM97" s="167"/>
      <c r="NHN97" s="167"/>
      <c r="NHO97" s="167"/>
      <c r="NHP97" s="167"/>
      <c r="NHQ97" s="167"/>
      <c r="NHR97" s="167"/>
      <c r="NHS97" s="167"/>
      <c r="NHT97" s="167"/>
      <c r="NHU97" s="167"/>
      <c r="NHV97" s="167"/>
      <c r="NHW97" s="167"/>
      <c r="NHX97" s="167"/>
      <c r="NHY97" s="167"/>
      <c r="NHZ97" s="167"/>
      <c r="NIA97" s="167"/>
      <c r="NIB97" s="167"/>
      <c r="NIC97" s="167"/>
      <c r="NID97" s="167"/>
      <c r="NIE97" s="167"/>
      <c r="NIF97" s="167"/>
      <c r="NIG97" s="167"/>
      <c r="NIH97" s="167"/>
      <c r="NII97" s="167"/>
      <c r="NIJ97" s="167"/>
      <c r="NIK97" s="167"/>
      <c r="NIL97" s="167"/>
      <c r="NIM97" s="167"/>
      <c r="NIN97" s="167"/>
      <c r="NIO97" s="167"/>
      <c r="NIP97" s="167"/>
      <c r="NIQ97" s="167"/>
      <c r="NIR97" s="167"/>
      <c r="NIS97" s="167"/>
      <c r="NIT97" s="167"/>
      <c r="NIU97" s="167"/>
      <c r="NIV97" s="167"/>
      <c r="NIW97" s="167"/>
      <c r="NIX97" s="167"/>
      <c r="NIY97" s="167"/>
      <c r="NIZ97" s="167"/>
      <c r="NJA97" s="167"/>
      <c r="NJB97" s="167"/>
      <c r="NJC97" s="167"/>
      <c r="NJD97" s="167"/>
      <c r="NJE97" s="167"/>
      <c r="NJF97" s="167"/>
      <c r="NJG97" s="167"/>
      <c r="NJH97" s="167"/>
      <c r="NJI97" s="167"/>
      <c r="NJJ97" s="167"/>
      <c r="NJK97" s="167"/>
      <c r="NJL97" s="167"/>
      <c r="NJM97" s="167"/>
      <c r="NJN97" s="167"/>
      <c r="NJO97" s="167"/>
      <c r="NJP97" s="167"/>
      <c r="NJQ97" s="167"/>
      <c r="NJR97" s="167"/>
      <c r="NJS97" s="167"/>
      <c r="NJT97" s="167"/>
      <c r="NJU97" s="167"/>
      <c r="NJV97" s="167"/>
      <c r="NJW97" s="167"/>
      <c r="NJX97" s="167"/>
      <c r="NJY97" s="167"/>
      <c r="NJZ97" s="167"/>
      <c r="NKA97" s="167"/>
      <c r="NKB97" s="167"/>
      <c r="NKC97" s="167"/>
      <c r="NKD97" s="167"/>
      <c r="NKE97" s="167"/>
      <c r="NKF97" s="167"/>
      <c r="NKG97" s="167"/>
      <c r="NKH97" s="167"/>
      <c r="NKI97" s="167"/>
      <c r="NKJ97" s="167"/>
      <c r="NKK97" s="167"/>
      <c r="NKL97" s="167"/>
      <c r="NKM97" s="167"/>
      <c r="NKN97" s="167"/>
      <c r="NKO97" s="167"/>
      <c r="NKP97" s="167"/>
      <c r="NKQ97" s="167"/>
      <c r="NKR97" s="167"/>
      <c r="NKS97" s="167"/>
      <c r="NKT97" s="167"/>
      <c r="NKU97" s="167"/>
      <c r="NKV97" s="167"/>
      <c r="NKW97" s="167"/>
      <c r="NKX97" s="167"/>
      <c r="NKY97" s="167"/>
      <c r="NKZ97" s="167"/>
      <c r="NLA97" s="167"/>
      <c r="NLB97" s="167"/>
      <c r="NLC97" s="167"/>
      <c r="NLD97" s="167"/>
      <c r="NLE97" s="167"/>
      <c r="NLF97" s="167"/>
      <c r="NLG97" s="167"/>
      <c r="NLH97" s="167"/>
      <c r="NLI97" s="167"/>
      <c r="NLJ97" s="167"/>
      <c r="NLK97" s="167"/>
      <c r="NLL97" s="167"/>
      <c r="NLM97" s="167"/>
      <c r="NLN97" s="167"/>
      <c r="NLO97" s="167"/>
      <c r="NLP97" s="167"/>
      <c r="NLQ97" s="167"/>
      <c r="NLR97" s="167"/>
      <c r="NLS97" s="167"/>
      <c r="NLT97" s="167"/>
      <c r="NLU97" s="167"/>
      <c r="NLV97" s="167"/>
      <c r="NLW97" s="167"/>
      <c r="NLX97" s="167"/>
      <c r="NLY97" s="167"/>
      <c r="NLZ97" s="167"/>
      <c r="NMA97" s="167"/>
      <c r="NMB97" s="167"/>
      <c r="NMC97" s="167"/>
      <c r="NMD97" s="167"/>
      <c r="NME97" s="167"/>
      <c r="NMF97" s="167"/>
      <c r="NMG97" s="167"/>
      <c r="NMH97" s="167"/>
      <c r="NMI97" s="167"/>
      <c r="NMJ97" s="167"/>
      <c r="NMK97" s="167"/>
      <c r="NML97" s="167"/>
      <c r="NMM97" s="167"/>
      <c r="NMN97" s="167"/>
      <c r="NMO97" s="167"/>
      <c r="NMP97" s="167"/>
      <c r="NMQ97" s="167"/>
      <c r="NMR97" s="167"/>
      <c r="NMS97" s="167"/>
      <c r="NMT97" s="167"/>
      <c r="NMU97" s="167"/>
      <c r="NMV97" s="167"/>
      <c r="NMW97" s="167"/>
      <c r="NMX97" s="167"/>
      <c r="NMY97" s="167"/>
      <c r="NMZ97" s="167"/>
      <c r="NNA97" s="167"/>
      <c r="NNB97" s="167"/>
      <c r="NNC97" s="167"/>
      <c r="NND97" s="167"/>
      <c r="NNE97" s="167"/>
      <c r="NNF97" s="167"/>
      <c r="NNG97" s="167"/>
      <c r="NNH97" s="167"/>
      <c r="NNI97" s="167"/>
      <c r="NNJ97" s="167"/>
      <c r="NNK97" s="167"/>
      <c r="NNL97" s="167"/>
      <c r="NNM97" s="167"/>
      <c r="NNN97" s="167"/>
      <c r="NNO97" s="167"/>
      <c r="NNP97" s="167"/>
      <c r="NNQ97" s="167"/>
      <c r="NNR97" s="167"/>
      <c r="NNS97" s="167"/>
      <c r="NNT97" s="167"/>
      <c r="NNU97" s="167"/>
      <c r="NNV97" s="167"/>
      <c r="NNW97" s="167"/>
      <c r="NNX97" s="167"/>
      <c r="NNY97" s="167"/>
      <c r="NNZ97" s="167"/>
      <c r="NOA97" s="167"/>
      <c r="NOB97" s="167"/>
      <c r="NOC97" s="167"/>
      <c r="NOD97" s="167"/>
      <c r="NOE97" s="167"/>
      <c r="NOF97" s="167"/>
      <c r="NOG97" s="167"/>
      <c r="NOH97" s="167"/>
      <c r="NOI97" s="167"/>
      <c r="NOJ97" s="167"/>
      <c r="NOK97" s="167"/>
      <c r="NOL97" s="167"/>
      <c r="NOM97" s="167"/>
      <c r="NON97" s="167"/>
      <c r="NOO97" s="167"/>
      <c r="NOP97" s="167"/>
      <c r="NOQ97" s="167"/>
      <c r="NOR97" s="167"/>
      <c r="NOS97" s="167"/>
      <c r="NOT97" s="167"/>
      <c r="NOU97" s="167"/>
      <c r="NOV97" s="167"/>
      <c r="NOW97" s="167"/>
      <c r="NOX97" s="167"/>
      <c r="NOY97" s="167"/>
      <c r="NOZ97" s="167"/>
      <c r="NPA97" s="167"/>
      <c r="NPB97" s="167"/>
      <c r="NPC97" s="167"/>
      <c r="NPD97" s="167"/>
      <c r="NPE97" s="167"/>
      <c r="NPF97" s="167"/>
      <c r="NPG97" s="167"/>
      <c r="NPH97" s="167"/>
      <c r="NPI97" s="167"/>
      <c r="NPJ97" s="167"/>
      <c r="NPK97" s="167"/>
      <c r="NPL97" s="167"/>
      <c r="NPM97" s="167"/>
      <c r="NPN97" s="167"/>
      <c r="NPO97" s="167"/>
      <c r="NPP97" s="167"/>
      <c r="NPQ97" s="167"/>
      <c r="NPR97" s="167"/>
      <c r="NPS97" s="167"/>
      <c r="NPT97" s="167"/>
      <c r="NPU97" s="167"/>
      <c r="NPV97" s="167"/>
      <c r="NPW97" s="167"/>
      <c r="NPX97" s="167"/>
      <c r="NPY97" s="167"/>
      <c r="NPZ97" s="167"/>
      <c r="NQA97" s="167"/>
      <c r="NQB97" s="167"/>
      <c r="NQC97" s="167"/>
      <c r="NQD97" s="167"/>
      <c r="NQE97" s="167"/>
      <c r="NQF97" s="167"/>
      <c r="NQG97" s="167"/>
      <c r="NQH97" s="167"/>
      <c r="NQI97" s="167"/>
      <c r="NQJ97" s="167"/>
      <c r="NQK97" s="167"/>
      <c r="NQL97" s="167"/>
      <c r="NQM97" s="167"/>
      <c r="NQN97" s="167"/>
      <c r="NQO97" s="167"/>
      <c r="NQP97" s="167"/>
      <c r="NQQ97" s="167"/>
      <c r="NQR97" s="167"/>
      <c r="NQS97" s="167"/>
      <c r="NQT97" s="167"/>
      <c r="NQU97" s="167"/>
      <c r="NQV97" s="167"/>
      <c r="NQW97" s="167"/>
      <c r="NQX97" s="167"/>
      <c r="NQY97" s="167"/>
      <c r="NQZ97" s="167"/>
      <c r="NRA97" s="167"/>
      <c r="NRB97" s="167"/>
      <c r="NRC97" s="167"/>
      <c r="NRD97" s="167"/>
      <c r="NRE97" s="167"/>
      <c r="NRF97" s="167"/>
      <c r="NRG97" s="167"/>
      <c r="NRH97" s="167"/>
      <c r="NRI97" s="167"/>
      <c r="NRJ97" s="167"/>
      <c r="NRK97" s="167"/>
      <c r="NRL97" s="167"/>
      <c r="NRM97" s="167"/>
      <c r="NRN97" s="167"/>
      <c r="NRO97" s="167"/>
      <c r="NRP97" s="167"/>
      <c r="NRQ97" s="167"/>
      <c r="NRR97" s="167"/>
      <c r="NRS97" s="167"/>
      <c r="NRT97" s="167"/>
      <c r="NRU97" s="167"/>
      <c r="NRV97" s="167"/>
      <c r="NRW97" s="167"/>
      <c r="NRX97" s="167"/>
      <c r="NRY97" s="167"/>
      <c r="NRZ97" s="167"/>
      <c r="NSA97" s="167"/>
      <c r="NSB97" s="167"/>
      <c r="NSC97" s="167"/>
      <c r="NSD97" s="167"/>
      <c r="NSE97" s="167"/>
      <c r="NSF97" s="167"/>
      <c r="NSG97" s="167"/>
      <c r="NSH97" s="167"/>
      <c r="NSI97" s="167"/>
      <c r="NSJ97" s="167"/>
      <c r="NSK97" s="167"/>
      <c r="NSL97" s="167"/>
      <c r="NSM97" s="167"/>
      <c r="NSN97" s="167"/>
      <c r="NSO97" s="167"/>
      <c r="NSP97" s="167"/>
      <c r="NSQ97" s="167"/>
      <c r="NSR97" s="167"/>
      <c r="NSS97" s="167"/>
      <c r="NST97" s="167"/>
      <c r="NSU97" s="167"/>
      <c r="NSV97" s="167"/>
      <c r="NSW97" s="167"/>
      <c r="NSX97" s="167"/>
      <c r="NSY97" s="167"/>
      <c r="NSZ97" s="167"/>
      <c r="NTA97" s="167"/>
      <c r="NTB97" s="167"/>
      <c r="NTC97" s="167"/>
      <c r="NTD97" s="167"/>
      <c r="NTE97" s="167"/>
      <c r="NTF97" s="167"/>
      <c r="NTG97" s="167"/>
      <c r="NTH97" s="167"/>
      <c r="NTI97" s="167"/>
      <c r="NTJ97" s="167"/>
      <c r="NTK97" s="167"/>
      <c r="NTL97" s="167"/>
      <c r="NTM97" s="167"/>
      <c r="NTN97" s="167"/>
      <c r="NTO97" s="167"/>
      <c r="NTP97" s="167"/>
      <c r="NTQ97" s="167"/>
      <c r="NTR97" s="167"/>
      <c r="NTS97" s="167"/>
      <c r="NTT97" s="167"/>
      <c r="NTU97" s="167"/>
      <c r="NTV97" s="167"/>
      <c r="NTW97" s="167"/>
      <c r="NTX97" s="167"/>
      <c r="NTY97" s="167"/>
      <c r="NTZ97" s="167"/>
      <c r="NUA97" s="167"/>
      <c r="NUB97" s="167"/>
      <c r="NUC97" s="167"/>
      <c r="NUD97" s="167"/>
      <c r="NUE97" s="167"/>
      <c r="NUF97" s="167"/>
      <c r="NUG97" s="167"/>
      <c r="NUH97" s="167"/>
      <c r="NUI97" s="167"/>
      <c r="NUJ97" s="167"/>
      <c r="NUK97" s="167"/>
      <c r="NUL97" s="167"/>
      <c r="NUM97" s="167"/>
      <c r="NUN97" s="167"/>
      <c r="NUO97" s="167"/>
      <c r="NUP97" s="167"/>
      <c r="NUQ97" s="167"/>
      <c r="NUR97" s="167"/>
      <c r="NUS97" s="167"/>
      <c r="NUT97" s="167"/>
      <c r="NUU97" s="167"/>
      <c r="NUV97" s="167"/>
      <c r="NUW97" s="167"/>
      <c r="NUX97" s="167"/>
      <c r="NUY97" s="167"/>
      <c r="NUZ97" s="167"/>
      <c r="NVA97" s="167"/>
      <c r="NVB97" s="167"/>
      <c r="NVC97" s="167"/>
      <c r="NVD97" s="167"/>
      <c r="NVE97" s="167"/>
      <c r="NVF97" s="167"/>
      <c r="NVG97" s="167"/>
      <c r="NVH97" s="167"/>
      <c r="NVI97" s="167"/>
      <c r="NVJ97" s="167"/>
      <c r="NVK97" s="167"/>
      <c r="NVL97" s="167"/>
      <c r="NVM97" s="167"/>
      <c r="NVN97" s="167"/>
      <c r="NVO97" s="167"/>
      <c r="NVP97" s="167"/>
      <c r="NVQ97" s="167"/>
      <c r="NVR97" s="167"/>
      <c r="NVS97" s="167"/>
      <c r="NVT97" s="167"/>
      <c r="NVU97" s="167"/>
      <c r="NVV97" s="167"/>
      <c r="NVW97" s="167"/>
      <c r="NVX97" s="167"/>
      <c r="NVY97" s="167"/>
      <c r="NVZ97" s="167"/>
      <c r="NWA97" s="167"/>
      <c r="NWB97" s="167"/>
      <c r="NWC97" s="167"/>
      <c r="NWD97" s="167"/>
      <c r="NWE97" s="167"/>
      <c r="NWF97" s="167"/>
      <c r="NWG97" s="167"/>
      <c r="NWH97" s="167"/>
      <c r="NWI97" s="167"/>
      <c r="NWJ97" s="167"/>
      <c r="NWK97" s="167"/>
      <c r="NWL97" s="167"/>
      <c r="NWM97" s="167"/>
      <c r="NWN97" s="167"/>
      <c r="NWO97" s="167"/>
      <c r="NWP97" s="167"/>
      <c r="NWQ97" s="167"/>
      <c r="NWR97" s="167"/>
      <c r="NWS97" s="167"/>
      <c r="NWT97" s="167"/>
      <c r="NWU97" s="167"/>
      <c r="NWV97" s="167"/>
      <c r="NWW97" s="167"/>
      <c r="NWX97" s="167"/>
      <c r="NWY97" s="167"/>
      <c r="NWZ97" s="167"/>
      <c r="NXA97" s="167"/>
      <c r="NXB97" s="167"/>
      <c r="NXC97" s="167"/>
      <c r="NXD97" s="167"/>
      <c r="NXE97" s="167"/>
      <c r="NXF97" s="167"/>
      <c r="NXG97" s="167"/>
      <c r="NXH97" s="167"/>
      <c r="NXI97" s="167"/>
      <c r="NXJ97" s="167"/>
      <c r="NXK97" s="167"/>
      <c r="NXL97" s="167"/>
      <c r="NXM97" s="167"/>
      <c r="NXN97" s="167"/>
      <c r="NXO97" s="167"/>
      <c r="NXP97" s="167"/>
      <c r="NXQ97" s="167"/>
      <c r="NXR97" s="167"/>
      <c r="NXS97" s="167"/>
      <c r="NXT97" s="167"/>
      <c r="NXU97" s="167"/>
      <c r="NXV97" s="167"/>
      <c r="NXW97" s="167"/>
      <c r="NXX97" s="167"/>
      <c r="NXY97" s="167"/>
      <c r="NXZ97" s="167"/>
      <c r="NYA97" s="167"/>
      <c r="NYB97" s="167"/>
      <c r="NYC97" s="167"/>
      <c r="NYD97" s="167"/>
      <c r="NYE97" s="167"/>
      <c r="NYF97" s="167"/>
      <c r="NYG97" s="167"/>
      <c r="NYH97" s="167"/>
      <c r="NYI97" s="167"/>
      <c r="NYJ97" s="167"/>
      <c r="NYK97" s="167"/>
      <c r="NYL97" s="167"/>
      <c r="NYM97" s="167"/>
      <c r="NYN97" s="167"/>
      <c r="NYO97" s="167"/>
      <c r="NYP97" s="167"/>
      <c r="NYQ97" s="167"/>
      <c r="NYR97" s="167"/>
      <c r="NYS97" s="167"/>
      <c r="NYT97" s="167"/>
      <c r="NYU97" s="167"/>
      <c r="NYV97" s="167"/>
      <c r="NYW97" s="167"/>
      <c r="NYX97" s="167"/>
      <c r="NYY97" s="167"/>
      <c r="NYZ97" s="167"/>
      <c r="NZA97" s="167"/>
      <c r="NZB97" s="167"/>
      <c r="NZC97" s="167"/>
      <c r="NZD97" s="167"/>
      <c r="NZE97" s="167"/>
      <c r="NZF97" s="167"/>
      <c r="NZG97" s="167"/>
      <c r="NZH97" s="167"/>
      <c r="NZI97" s="167"/>
      <c r="NZJ97" s="167"/>
      <c r="NZK97" s="167"/>
      <c r="NZL97" s="167"/>
      <c r="NZM97" s="167"/>
      <c r="NZN97" s="167"/>
      <c r="NZO97" s="167"/>
      <c r="NZP97" s="167"/>
      <c r="NZQ97" s="167"/>
      <c r="NZR97" s="167"/>
      <c r="NZS97" s="167"/>
      <c r="NZT97" s="167"/>
      <c r="NZU97" s="167"/>
      <c r="NZV97" s="167"/>
      <c r="NZW97" s="167"/>
      <c r="NZX97" s="167"/>
      <c r="NZY97" s="167"/>
      <c r="NZZ97" s="167"/>
      <c r="OAA97" s="167"/>
      <c r="OAB97" s="167"/>
      <c r="OAC97" s="167"/>
      <c r="OAD97" s="167"/>
      <c r="OAE97" s="167"/>
      <c r="OAF97" s="167"/>
      <c r="OAG97" s="167"/>
      <c r="OAH97" s="167"/>
      <c r="OAI97" s="167"/>
      <c r="OAJ97" s="167"/>
      <c r="OAK97" s="167"/>
      <c r="OAL97" s="167"/>
      <c r="OAM97" s="167"/>
      <c r="OAN97" s="167"/>
      <c r="OAO97" s="167"/>
      <c r="OAP97" s="167"/>
      <c r="OAQ97" s="167"/>
      <c r="OAR97" s="167"/>
      <c r="OAS97" s="167"/>
      <c r="OAT97" s="167"/>
      <c r="OAU97" s="167"/>
      <c r="OAV97" s="167"/>
      <c r="OAW97" s="167"/>
      <c r="OAX97" s="167"/>
      <c r="OAY97" s="167"/>
      <c r="OAZ97" s="167"/>
      <c r="OBA97" s="167"/>
      <c r="OBB97" s="167"/>
      <c r="OBC97" s="167"/>
      <c r="OBD97" s="167"/>
      <c r="OBE97" s="167"/>
      <c r="OBF97" s="167"/>
      <c r="OBG97" s="167"/>
      <c r="OBH97" s="167"/>
      <c r="OBI97" s="167"/>
      <c r="OBJ97" s="167"/>
      <c r="OBK97" s="167"/>
      <c r="OBL97" s="167"/>
      <c r="OBM97" s="167"/>
      <c r="OBN97" s="167"/>
      <c r="OBO97" s="167"/>
      <c r="OBP97" s="167"/>
      <c r="OBQ97" s="167"/>
      <c r="OBR97" s="167"/>
      <c r="OBS97" s="167"/>
      <c r="OBT97" s="167"/>
      <c r="OBU97" s="167"/>
      <c r="OBV97" s="167"/>
      <c r="OBW97" s="167"/>
      <c r="OBX97" s="167"/>
      <c r="OBY97" s="167"/>
      <c r="OBZ97" s="167"/>
      <c r="OCA97" s="167"/>
      <c r="OCB97" s="167"/>
      <c r="OCC97" s="167"/>
      <c r="OCD97" s="167"/>
      <c r="OCE97" s="167"/>
      <c r="OCF97" s="167"/>
      <c r="OCG97" s="167"/>
      <c r="OCH97" s="167"/>
      <c r="OCI97" s="167"/>
      <c r="OCJ97" s="167"/>
      <c r="OCK97" s="167"/>
      <c r="OCL97" s="167"/>
      <c r="OCM97" s="167"/>
      <c r="OCN97" s="167"/>
      <c r="OCO97" s="167"/>
      <c r="OCP97" s="167"/>
      <c r="OCQ97" s="167"/>
      <c r="OCR97" s="167"/>
      <c r="OCS97" s="167"/>
      <c r="OCT97" s="167"/>
      <c r="OCU97" s="167"/>
      <c r="OCV97" s="167"/>
      <c r="OCW97" s="167"/>
      <c r="OCX97" s="167"/>
      <c r="OCY97" s="167"/>
      <c r="OCZ97" s="167"/>
      <c r="ODA97" s="167"/>
      <c r="ODB97" s="167"/>
      <c r="ODC97" s="167"/>
      <c r="ODD97" s="167"/>
      <c r="ODE97" s="167"/>
      <c r="ODF97" s="167"/>
      <c r="ODG97" s="167"/>
      <c r="ODH97" s="167"/>
      <c r="ODI97" s="167"/>
      <c r="ODJ97" s="167"/>
      <c r="ODK97" s="167"/>
      <c r="ODL97" s="167"/>
      <c r="ODM97" s="167"/>
      <c r="ODN97" s="167"/>
      <c r="ODO97" s="167"/>
      <c r="ODP97" s="167"/>
      <c r="ODQ97" s="167"/>
      <c r="ODR97" s="167"/>
      <c r="ODS97" s="167"/>
      <c r="ODT97" s="167"/>
      <c r="ODU97" s="167"/>
      <c r="ODV97" s="167"/>
      <c r="ODW97" s="167"/>
      <c r="ODX97" s="167"/>
      <c r="ODY97" s="167"/>
      <c r="ODZ97" s="167"/>
      <c r="OEA97" s="167"/>
      <c r="OEB97" s="167"/>
      <c r="OEC97" s="167"/>
      <c r="OED97" s="167"/>
      <c r="OEE97" s="167"/>
      <c r="OEF97" s="167"/>
      <c r="OEG97" s="167"/>
      <c r="OEH97" s="167"/>
      <c r="OEI97" s="167"/>
      <c r="OEJ97" s="167"/>
      <c r="OEK97" s="167"/>
      <c r="OEL97" s="167"/>
      <c r="OEM97" s="167"/>
      <c r="OEN97" s="167"/>
      <c r="OEO97" s="167"/>
      <c r="OEP97" s="167"/>
      <c r="OEQ97" s="167"/>
      <c r="OER97" s="167"/>
      <c r="OES97" s="167"/>
      <c r="OET97" s="167"/>
      <c r="OEU97" s="167"/>
      <c r="OEV97" s="167"/>
      <c r="OEW97" s="167"/>
      <c r="OEX97" s="167"/>
      <c r="OEY97" s="167"/>
      <c r="OEZ97" s="167"/>
      <c r="OFA97" s="167"/>
      <c r="OFB97" s="167"/>
      <c r="OFC97" s="167"/>
      <c r="OFD97" s="167"/>
      <c r="OFE97" s="167"/>
      <c r="OFF97" s="167"/>
      <c r="OFG97" s="167"/>
      <c r="OFH97" s="167"/>
      <c r="OFI97" s="167"/>
      <c r="OFJ97" s="167"/>
      <c r="OFK97" s="167"/>
      <c r="OFL97" s="167"/>
      <c r="OFM97" s="167"/>
      <c r="OFN97" s="167"/>
      <c r="OFO97" s="167"/>
      <c r="OFP97" s="167"/>
      <c r="OFQ97" s="167"/>
      <c r="OFR97" s="167"/>
      <c r="OFS97" s="167"/>
      <c r="OFT97" s="167"/>
      <c r="OFU97" s="167"/>
      <c r="OFV97" s="167"/>
      <c r="OFW97" s="167"/>
      <c r="OFX97" s="167"/>
      <c r="OFY97" s="167"/>
      <c r="OFZ97" s="167"/>
      <c r="OGA97" s="167"/>
      <c r="OGB97" s="167"/>
      <c r="OGC97" s="167"/>
      <c r="OGD97" s="167"/>
      <c r="OGE97" s="167"/>
      <c r="OGF97" s="167"/>
      <c r="OGG97" s="167"/>
      <c r="OGH97" s="167"/>
      <c r="OGI97" s="167"/>
      <c r="OGJ97" s="167"/>
      <c r="OGK97" s="167"/>
      <c r="OGL97" s="167"/>
      <c r="OGM97" s="167"/>
      <c r="OGN97" s="167"/>
      <c r="OGO97" s="167"/>
      <c r="OGP97" s="167"/>
      <c r="OGQ97" s="167"/>
      <c r="OGR97" s="167"/>
      <c r="OGS97" s="167"/>
      <c r="OGT97" s="167"/>
      <c r="OGU97" s="167"/>
      <c r="OGV97" s="167"/>
      <c r="OGW97" s="167"/>
      <c r="OGX97" s="167"/>
      <c r="OGY97" s="167"/>
      <c r="OGZ97" s="167"/>
      <c r="OHA97" s="167"/>
      <c r="OHB97" s="167"/>
      <c r="OHC97" s="167"/>
      <c r="OHD97" s="167"/>
      <c r="OHE97" s="167"/>
      <c r="OHF97" s="167"/>
      <c r="OHG97" s="167"/>
      <c r="OHH97" s="167"/>
      <c r="OHI97" s="167"/>
      <c r="OHJ97" s="167"/>
      <c r="OHK97" s="167"/>
      <c r="OHL97" s="167"/>
      <c r="OHM97" s="167"/>
      <c r="OHN97" s="167"/>
      <c r="OHO97" s="167"/>
      <c r="OHP97" s="167"/>
      <c r="OHQ97" s="167"/>
      <c r="OHR97" s="167"/>
      <c r="OHS97" s="167"/>
      <c r="OHT97" s="167"/>
      <c r="OHU97" s="167"/>
      <c r="OHV97" s="167"/>
      <c r="OHW97" s="167"/>
      <c r="OHX97" s="167"/>
      <c r="OHY97" s="167"/>
      <c r="OHZ97" s="167"/>
      <c r="OIA97" s="167"/>
      <c r="OIB97" s="167"/>
      <c r="OIC97" s="167"/>
      <c r="OID97" s="167"/>
      <c r="OIE97" s="167"/>
      <c r="OIF97" s="167"/>
      <c r="OIG97" s="167"/>
      <c r="OIH97" s="167"/>
      <c r="OII97" s="167"/>
      <c r="OIJ97" s="167"/>
      <c r="OIK97" s="167"/>
      <c r="OIL97" s="167"/>
      <c r="OIM97" s="167"/>
      <c r="OIN97" s="167"/>
      <c r="OIO97" s="167"/>
      <c r="OIP97" s="167"/>
      <c r="OIQ97" s="167"/>
      <c r="OIR97" s="167"/>
      <c r="OIS97" s="167"/>
      <c r="OIT97" s="167"/>
      <c r="OIU97" s="167"/>
      <c r="OIV97" s="167"/>
      <c r="OIW97" s="167"/>
      <c r="OIX97" s="167"/>
      <c r="OIY97" s="167"/>
      <c r="OIZ97" s="167"/>
      <c r="OJA97" s="167"/>
      <c r="OJB97" s="167"/>
      <c r="OJC97" s="167"/>
      <c r="OJD97" s="167"/>
      <c r="OJE97" s="167"/>
      <c r="OJF97" s="167"/>
      <c r="OJG97" s="167"/>
      <c r="OJH97" s="167"/>
      <c r="OJI97" s="167"/>
      <c r="OJJ97" s="167"/>
      <c r="OJK97" s="167"/>
      <c r="OJL97" s="167"/>
      <c r="OJM97" s="167"/>
      <c r="OJN97" s="167"/>
      <c r="OJO97" s="167"/>
      <c r="OJP97" s="167"/>
      <c r="OJQ97" s="167"/>
      <c r="OJR97" s="167"/>
      <c r="OJS97" s="167"/>
      <c r="OJT97" s="167"/>
      <c r="OJU97" s="167"/>
      <c r="OJV97" s="167"/>
      <c r="OJW97" s="167"/>
      <c r="OJX97" s="167"/>
      <c r="OJY97" s="167"/>
      <c r="OJZ97" s="167"/>
      <c r="OKA97" s="167"/>
      <c r="OKB97" s="167"/>
      <c r="OKC97" s="167"/>
      <c r="OKD97" s="167"/>
      <c r="OKE97" s="167"/>
      <c r="OKF97" s="167"/>
      <c r="OKG97" s="167"/>
      <c r="OKH97" s="167"/>
      <c r="OKI97" s="167"/>
      <c r="OKJ97" s="167"/>
      <c r="OKK97" s="167"/>
      <c r="OKL97" s="167"/>
      <c r="OKM97" s="167"/>
      <c r="OKN97" s="167"/>
      <c r="OKO97" s="167"/>
      <c r="OKP97" s="167"/>
      <c r="OKQ97" s="167"/>
      <c r="OKR97" s="167"/>
      <c r="OKS97" s="167"/>
      <c r="OKT97" s="167"/>
      <c r="OKU97" s="167"/>
      <c r="OKV97" s="167"/>
      <c r="OKW97" s="167"/>
      <c r="OKX97" s="167"/>
      <c r="OKY97" s="167"/>
      <c r="OKZ97" s="167"/>
      <c r="OLA97" s="167"/>
      <c r="OLB97" s="167"/>
      <c r="OLC97" s="167"/>
      <c r="OLD97" s="167"/>
      <c r="OLE97" s="167"/>
      <c r="OLF97" s="167"/>
      <c r="OLG97" s="167"/>
      <c r="OLH97" s="167"/>
      <c r="OLI97" s="167"/>
      <c r="OLJ97" s="167"/>
      <c r="OLK97" s="167"/>
      <c r="OLL97" s="167"/>
      <c r="OLM97" s="167"/>
      <c r="OLN97" s="167"/>
      <c r="OLO97" s="167"/>
      <c r="OLP97" s="167"/>
      <c r="OLQ97" s="167"/>
      <c r="OLR97" s="167"/>
      <c r="OLS97" s="167"/>
      <c r="OLT97" s="167"/>
      <c r="OLU97" s="167"/>
      <c r="OLV97" s="167"/>
      <c r="OLW97" s="167"/>
      <c r="OLX97" s="167"/>
      <c r="OLY97" s="167"/>
      <c r="OLZ97" s="167"/>
      <c r="OMA97" s="167"/>
      <c r="OMB97" s="167"/>
      <c r="OMC97" s="167"/>
      <c r="OMD97" s="167"/>
      <c r="OME97" s="167"/>
      <c r="OMF97" s="167"/>
      <c r="OMG97" s="167"/>
      <c r="OMH97" s="167"/>
      <c r="OMI97" s="167"/>
      <c r="OMJ97" s="167"/>
      <c r="OMK97" s="167"/>
      <c r="OML97" s="167"/>
      <c r="OMM97" s="167"/>
      <c r="OMN97" s="167"/>
      <c r="OMO97" s="167"/>
      <c r="OMP97" s="167"/>
      <c r="OMQ97" s="167"/>
      <c r="OMR97" s="167"/>
      <c r="OMS97" s="167"/>
      <c r="OMT97" s="167"/>
      <c r="OMU97" s="167"/>
      <c r="OMV97" s="167"/>
      <c r="OMW97" s="167"/>
      <c r="OMX97" s="167"/>
      <c r="OMY97" s="167"/>
      <c r="OMZ97" s="167"/>
      <c r="ONA97" s="167"/>
      <c r="ONB97" s="167"/>
      <c r="ONC97" s="167"/>
      <c r="OND97" s="167"/>
      <c r="ONE97" s="167"/>
      <c r="ONF97" s="167"/>
      <c r="ONG97" s="167"/>
      <c r="ONH97" s="167"/>
      <c r="ONI97" s="167"/>
      <c r="ONJ97" s="167"/>
      <c r="ONK97" s="167"/>
      <c r="ONL97" s="167"/>
      <c r="ONM97" s="167"/>
      <c r="ONN97" s="167"/>
      <c r="ONO97" s="167"/>
      <c r="ONP97" s="167"/>
      <c r="ONQ97" s="167"/>
      <c r="ONR97" s="167"/>
      <c r="ONS97" s="167"/>
      <c r="ONT97" s="167"/>
      <c r="ONU97" s="167"/>
      <c r="ONV97" s="167"/>
      <c r="ONW97" s="167"/>
      <c r="ONX97" s="167"/>
      <c r="ONY97" s="167"/>
      <c r="ONZ97" s="167"/>
      <c r="OOA97" s="167"/>
      <c r="OOB97" s="167"/>
      <c r="OOC97" s="167"/>
      <c r="OOD97" s="167"/>
      <c r="OOE97" s="167"/>
      <c r="OOF97" s="167"/>
      <c r="OOG97" s="167"/>
      <c r="OOH97" s="167"/>
      <c r="OOI97" s="167"/>
      <c r="OOJ97" s="167"/>
      <c r="OOK97" s="167"/>
      <c r="OOL97" s="167"/>
      <c r="OOM97" s="167"/>
      <c r="OON97" s="167"/>
      <c r="OOO97" s="167"/>
      <c r="OOP97" s="167"/>
      <c r="OOQ97" s="167"/>
      <c r="OOR97" s="167"/>
      <c r="OOS97" s="167"/>
      <c r="OOT97" s="167"/>
      <c r="OOU97" s="167"/>
      <c r="OOV97" s="167"/>
      <c r="OOW97" s="167"/>
      <c r="OOX97" s="167"/>
      <c r="OOY97" s="167"/>
      <c r="OOZ97" s="167"/>
      <c r="OPA97" s="167"/>
      <c r="OPB97" s="167"/>
      <c r="OPC97" s="167"/>
      <c r="OPD97" s="167"/>
      <c r="OPE97" s="167"/>
      <c r="OPF97" s="167"/>
      <c r="OPG97" s="167"/>
      <c r="OPH97" s="167"/>
      <c r="OPI97" s="167"/>
      <c r="OPJ97" s="167"/>
      <c r="OPK97" s="167"/>
      <c r="OPL97" s="167"/>
      <c r="OPM97" s="167"/>
      <c r="OPN97" s="167"/>
      <c r="OPO97" s="167"/>
      <c r="OPP97" s="167"/>
      <c r="OPQ97" s="167"/>
      <c r="OPR97" s="167"/>
      <c r="OPS97" s="167"/>
      <c r="OPT97" s="167"/>
      <c r="OPU97" s="167"/>
      <c r="OPV97" s="167"/>
      <c r="OPW97" s="167"/>
      <c r="OPX97" s="167"/>
      <c r="OPY97" s="167"/>
      <c r="OPZ97" s="167"/>
      <c r="OQA97" s="167"/>
      <c r="OQB97" s="167"/>
      <c r="OQC97" s="167"/>
      <c r="OQD97" s="167"/>
      <c r="OQE97" s="167"/>
      <c r="OQF97" s="167"/>
      <c r="OQG97" s="167"/>
      <c r="OQH97" s="167"/>
      <c r="OQI97" s="167"/>
      <c r="OQJ97" s="167"/>
      <c r="OQK97" s="167"/>
      <c r="OQL97" s="167"/>
      <c r="OQM97" s="167"/>
      <c r="OQN97" s="167"/>
      <c r="OQO97" s="167"/>
      <c r="OQP97" s="167"/>
      <c r="OQQ97" s="167"/>
      <c r="OQR97" s="167"/>
      <c r="OQS97" s="167"/>
      <c r="OQT97" s="167"/>
      <c r="OQU97" s="167"/>
      <c r="OQV97" s="167"/>
      <c r="OQW97" s="167"/>
      <c r="OQX97" s="167"/>
      <c r="OQY97" s="167"/>
      <c r="OQZ97" s="167"/>
      <c r="ORA97" s="167"/>
      <c r="ORB97" s="167"/>
      <c r="ORC97" s="167"/>
      <c r="ORD97" s="167"/>
      <c r="ORE97" s="167"/>
      <c r="ORF97" s="167"/>
      <c r="ORG97" s="167"/>
      <c r="ORH97" s="167"/>
      <c r="ORI97" s="167"/>
      <c r="ORJ97" s="167"/>
      <c r="ORK97" s="167"/>
      <c r="ORL97" s="167"/>
      <c r="ORM97" s="167"/>
      <c r="ORN97" s="167"/>
      <c r="ORO97" s="167"/>
      <c r="ORP97" s="167"/>
      <c r="ORQ97" s="167"/>
      <c r="ORR97" s="167"/>
      <c r="ORS97" s="167"/>
      <c r="ORT97" s="167"/>
      <c r="ORU97" s="167"/>
      <c r="ORV97" s="167"/>
      <c r="ORW97" s="167"/>
      <c r="ORX97" s="167"/>
      <c r="ORY97" s="167"/>
      <c r="ORZ97" s="167"/>
      <c r="OSA97" s="167"/>
      <c r="OSB97" s="167"/>
      <c r="OSC97" s="167"/>
      <c r="OSD97" s="167"/>
      <c r="OSE97" s="167"/>
      <c r="OSF97" s="167"/>
      <c r="OSG97" s="167"/>
      <c r="OSH97" s="167"/>
      <c r="OSI97" s="167"/>
      <c r="OSJ97" s="167"/>
      <c r="OSK97" s="167"/>
      <c r="OSL97" s="167"/>
      <c r="OSM97" s="167"/>
      <c r="OSN97" s="167"/>
      <c r="OSO97" s="167"/>
      <c r="OSP97" s="167"/>
      <c r="OSQ97" s="167"/>
      <c r="OSR97" s="167"/>
      <c r="OSS97" s="167"/>
      <c r="OST97" s="167"/>
      <c r="OSU97" s="167"/>
      <c r="OSV97" s="167"/>
      <c r="OSW97" s="167"/>
      <c r="OSX97" s="167"/>
      <c r="OSY97" s="167"/>
      <c r="OSZ97" s="167"/>
      <c r="OTA97" s="167"/>
      <c r="OTB97" s="167"/>
      <c r="OTC97" s="167"/>
      <c r="OTD97" s="167"/>
      <c r="OTE97" s="167"/>
      <c r="OTF97" s="167"/>
      <c r="OTG97" s="167"/>
      <c r="OTH97" s="167"/>
      <c r="OTI97" s="167"/>
      <c r="OTJ97" s="167"/>
      <c r="OTK97" s="167"/>
      <c r="OTL97" s="167"/>
      <c r="OTM97" s="167"/>
      <c r="OTN97" s="167"/>
      <c r="OTO97" s="167"/>
      <c r="OTP97" s="167"/>
      <c r="OTQ97" s="167"/>
      <c r="OTR97" s="167"/>
      <c r="OTS97" s="167"/>
      <c r="OTT97" s="167"/>
      <c r="OTU97" s="167"/>
      <c r="OTV97" s="167"/>
      <c r="OTW97" s="167"/>
      <c r="OTX97" s="167"/>
      <c r="OTY97" s="167"/>
      <c r="OTZ97" s="167"/>
      <c r="OUA97" s="167"/>
      <c r="OUB97" s="167"/>
      <c r="OUC97" s="167"/>
      <c r="OUD97" s="167"/>
      <c r="OUE97" s="167"/>
      <c r="OUF97" s="167"/>
      <c r="OUG97" s="167"/>
      <c r="OUH97" s="167"/>
      <c r="OUI97" s="167"/>
      <c r="OUJ97" s="167"/>
      <c r="OUK97" s="167"/>
      <c r="OUL97" s="167"/>
      <c r="OUM97" s="167"/>
      <c r="OUN97" s="167"/>
      <c r="OUO97" s="167"/>
      <c r="OUP97" s="167"/>
      <c r="OUQ97" s="167"/>
      <c r="OUR97" s="167"/>
      <c r="OUS97" s="167"/>
      <c r="OUT97" s="167"/>
      <c r="OUU97" s="167"/>
      <c r="OUV97" s="167"/>
      <c r="OUW97" s="167"/>
      <c r="OUX97" s="167"/>
      <c r="OUY97" s="167"/>
      <c r="OUZ97" s="167"/>
      <c r="OVA97" s="167"/>
      <c r="OVB97" s="167"/>
      <c r="OVC97" s="167"/>
      <c r="OVD97" s="167"/>
      <c r="OVE97" s="167"/>
      <c r="OVF97" s="167"/>
      <c r="OVG97" s="167"/>
      <c r="OVH97" s="167"/>
      <c r="OVI97" s="167"/>
      <c r="OVJ97" s="167"/>
      <c r="OVK97" s="167"/>
      <c r="OVL97" s="167"/>
      <c r="OVM97" s="167"/>
      <c r="OVN97" s="167"/>
      <c r="OVO97" s="167"/>
      <c r="OVP97" s="167"/>
      <c r="OVQ97" s="167"/>
      <c r="OVR97" s="167"/>
      <c r="OVS97" s="167"/>
      <c r="OVT97" s="167"/>
      <c r="OVU97" s="167"/>
      <c r="OVV97" s="167"/>
      <c r="OVW97" s="167"/>
      <c r="OVX97" s="167"/>
      <c r="OVY97" s="167"/>
      <c r="OVZ97" s="167"/>
      <c r="OWA97" s="167"/>
      <c r="OWB97" s="167"/>
      <c r="OWC97" s="167"/>
      <c r="OWD97" s="167"/>
      <c r="OWE97" s="167"/>
      <c r="OWF97" s="167"/>
      <c r="OWG97" s="167"/>
      <c r="OWH97" s="167"/>
      <c r="OWI97" s="167"/>
      <c r="OWJ97" s="167"/>
      <c r="OWK97" s="167"/>
      <c r="OWL97" s="167"/>
      <c r="OWM97" s="167"/>
      <c r="OWN97" s="167"/>
      <c r="OWO97" s="167"/>
      <c r="OWP97" s="167"/>
      <c r="OWQ97" s="167"/>
      <c r="OWR97" s="167"/>
      <c r="OWS97" s="167"/>
      <c r="OWT97" s="167"/>
      <c r="OWU97" s="167"/>
      <c r="OWV97" s="167"/>
      <c r="OWW97" s="167"/>
      <c r="OWX97" s="167"/>
      <c r="OWY97" s="167"/>
      <c r="OWZ97" s="167"/>
      <c r="OXA97" s="167"/>
      <c r="OXB97" s="167"/>
      <c r="OXC97" s="167"/>
      <c r="OXD97" s="167"/>
      <c r="OXE97" s="167"/>
      <c r="OXF97" s="167"/>
      <c r="OXG97" s="167"/>
      <c r="OXH97" s="167"/>
      <c r="OXI97" s="167"/>
      <c r="OXJ97" s="167"/>
      <c r="OXK97" s="167"/>
      <c r="OXL97" s="167"/>
      <c r="OXM97" s="167"/>
      <c r="OXN97" s="167"/>
      <c r="OXO97" s="167"/>
      <c r="OXP97" s="167"/>
      <c r="OXQ97" s="167"/>
      <c r="OXR97" s="167"/>
      <c r="OXS97" s="167"/>
      <c r="OXT97" s="167"/>
      <c r="OXU97" s="167"/>
      <c r="OXV97" s="167"/>
      <c r="OXW97" s="167"/>
      <c r="OXX97" s="167"/>
      <c r="OXY97" s="167"/>
      <c r="OXZ97" s="167"/>
      <c r="OYA97" s="167"/>
      <c r="OYB97" s="167"/>
      <c r="OYC97" s="167"/>
      <c r="OYD97" s="167"/>
      <c r="OYE97" s="167"/>
      <c r="OYF97" s="167"/>
      <c r="OYG97" s="167"/>
      <c r="OYH97" s="167"/>
      <c r="OYI97" s="167"/>
      <c r="OYJ97" s="167"/>
      <c r="OYK97" s="167"/>
      <c r="OYL97" s="167"/>
      <c r="OYM97" s="167"/>
      <c r="OYN97" s="167"/>
      <c r="OYO97" s="167"/>
      <c r="OYP97" s="167"/>
      <c r="OYQ97" s="167"/>
      <c r="OYR97" s="167"/>
      <c r="OYS97" s="167"/>
      <c r="OYT97" s="167"/>
      <c r="OYU97" s="167"/>
      <c r="OYV97" s="167"/>
      <c r="OYW97" s="167"/>
      <c r="OYX97" s="167"/>
      <c r="OYY97" s="167"/>
      <c r="OYZ97" s="167"/>
      <c r="OZA97" s="167"/>
      <c r="OZB97" s="167"/>
      <c r="OZC97" s="167"/>
      <c r="OZD97" s="167"/>
      <c r="OZE97" s="167"/>
      <c r="OZF97" s="167"/>
      <c r="OZG97" s="167"/>
      <c r="OZH97" s="167"/>
      <c r="OZI97" s="167"/>
      <c r="OZJ97" s="167"/>
      <c r="OZK97" s="167"/>
      <c r="OZL97" s="167"/>
      <c r="OZM97" s="167"/>
      <c r="OZN97" s="167"/>
      <c r="OZO97" s="167"/>
      <c r="OZP97" s="167"/>
      <c r="OZQ97" s="167"/>
      <c r="OZR97" s="167"/>
      <c r="OZS97" s="167"/>
      <c r="OZT97" s="167"/>
      <c r="OZU97" s="167"/>
      <c r="OZV97" s="167"/>
      <c r="OZW97" s="167"/>
      <c r="OZX97" s="167"/>
      <c r="OZY97" s="167"/>
      <c r="OZZ97" s="167"/>
      <c r="PAA97" s="167"/>
      <c r="PAB97" s="167"/>
      <c r="PAC97" s="167"/>
      <c r="PAD97" s="167"/>
      <c r="PAE97" s="167"/>
      <c r="PAF97" s="167"/>
      <c r="PAG97" s="167"/>
      <c r="PAH97" s="167"/>
      <c r="PAI97" s="167"/>
      <c r="PAJ97" s="167"/>
      <c r="PAK97" s="167"/>
      <c r="PAL97" s="167"/>
      <c r="PAM97" s="167"/>
      <c r="PAN97" s="167"/>
      <c r="PAO97" s="167"/>
      <c r="PAP97" s="167"/>
      <c r="PAQ97" s="167"/>
      <c r="PAR97" s="167"/>
      <c r="PAS97" s="167"/>
      <c r="PAT97" s="167"/>
      <c r="PAU97" s="167"/>
      <c r="PAV97" s="167"/>
      <c r="PAW97" s="167"/>
      <c r="PAX97" s="167"/>
      <c r="PAY97" s="167"/>
      <c r="PAZ97" s="167"/>
      <c r="PBA97" s="167"/>
      <c r="PBB97" s="167"/>
      <c r="PBC97" s="167"/>
      <c r="PBD97" s="167"/>
      <c r="PBE97" s="167"/>
      <c r="PBF97" s="167"/>
      <c r="PBG97" s="167"/>
      <c r="PBH97" s="167"/>
      <c r="PBI97" s="167"/>
      <c r="PBJ97" s="167"/>
      <c r="PBK97" s="167"/>
      <c r="PBL97" s="167"/>
      <c r="PBM97" s="167"/>
      <c r="PBN97" s="167"/>
      <c r="PBO97" s="167"/>
      <c r="PBP97" s="167"/>
      <c r="PBQ97" s="167"/>
      <c r="PBR97" s="167"/>
      <c r="PBS97" s="167"/>
      <c r="PBT97" s="167"/>
      <c r="PBU97" s="167"/>
      <c r="PBV97" s="167"/>
      <c r="PBW97" s="167"/>
      <c r="PBX97" s="167"/>
      <c r="PBY97" s="167"/>
      <c r="PBZ97" s="167"/>
      <c r="PCA97" s="167"/>
      <c r="PCB97" s="167"/>
      <c r="PCC97" s="167"/>
      <c r="PCD97" s="167"/>
      <c r="PCE97" s="167"/>
      <c r="PCF97" s="167"/>
      <c r="PCG97" s="167"/>
      <c r="PCH97" s="167"/>
      <c r="PCI97" s="167"/>
      <c r="PCJ97" s="167"/>
      <c r="PCK97" s="167"/>
      <c r="PCL97" s="167"/>
      <c r="PCM97" s="167"/>
      <c r="PCN97" s="167"/>
      <c r="PCO97" s="167"/>
      <c r="PCP97" s="167"/>
      <c r="PCQ97" s="167"/>
      <c r="PCR97" s="167"/>
      <c r="PCS97" s="167"/>
      <c r="PCT97" s="167"/>
      <c r="PCU97" s="167"/>
      <c r="PCV97" s="167"/>
      <c r="PCW97" s="167"/>
      <c r="PCX97" s="167"/>
      <c r="PCY97" s="167"/>
      <c r="PCZ97" s="167"/>
      <c r="PDA97" s="167"/>
      <c r="PDB97" s="167"/>
      <c r="PDC97" s="167"/>
      <c r="PDD97" s="167"/>
      <c r="PDE97" s="167"/>
      <c r="PDF97" s="167"/>
      <c r="PDG97" s="167"/>
      <c r="PDH97" s="167"/>
      <c r="PDI97" s="167"/>
      <c r="PDJ97" s="167"/>
      <c r="PDK97" s="167"/>
      <c r="PDL97" s="167"/>
      <c r="PDM97" s="167"/>
      <c r="PDN97" s="167"/>
      <c r="PDO97" s="167"/>
      <c r="PDP97" s="167"/>
      <c r="PDQ97" s="167"/>
      <c r="PDR97" s="167"/>
      <c r="PDS97" s="167"/>
      <c r="PDT97" s="167"/>
      <c r="PDU97" s="167"/>
      <c r="PDV97" s="167"/>
      <c r="PDW97" s="167"/>
      <c r="PDX97" s="167"/>
      <c r="PDY97" s="167"/>
      <c r="PDZ97" s="167"/>
      <c r="PEA97" s="167"/>
      <c r="PEB97" s="167"/>
      <c r="PEC97" s="167"/>
      <c r="PED97" s="167"/>
      <c r="PEE97" s="167"/>
      <c r="PEF97" s="167"/>
      <c r="PEG97" s="167"/>
      <c r="PEH97" s="167"/>
      <c r="PEI97" s="167"/>
      <c r="PEJ97" s="167"/>
      <c r="PEK97" s="167"/>
      <c r="PEL97" s="167"/>
      <c r="PEM97" s="167"/>
      <c r="PEN97" s="167"/>
      <c r="PEO97" s="167"/>
      <c r="PEP97" s="167"/>
      <c r="PEQ97" s="167"/>
      <c r="PER97" s="167"/>
      <c r="PES97" s="167"/>
      <c r="PET97" s="167"/>
      <c r="PEU97" s="167"/>
      <c r="PEV97" s="167"/>
      <c r="PEW97" s="167"/>
      <c r="PEX97" s="167"/>
      <c r="PEY97" s="167"/>
      <c r="PEZ97" s="167"/>
      <c r="PFA97" s="167"/>
      <c r="PFB97" s="167"/>
      <c r="PFC97" s="167"/>
      <c r="PFD97" s="167"/>
      <c r="PFE97" s="167"/>
      <c r="PFF97" s="167"/>
      <c r="PFG97" s="167"/>
      <c r="PFH97" s="167"/>
      <c r="PFI97" s="167"/>
      <c r="PFJ97" s="167"/>
      <c r="PFK97" s="167"/>
      <c r="PFL97" s="167"/>
      <c r="PFM97" s="167"/>
      <c r="PFN97" s="167"/>
      <c r="PFO97" s="167"/>
      <c r="PFP97" s="167"/>
      <c r="PFQ97" s="167"/>
      <c r="PFR97" s="167"/>
      <c r="PFS97" s="167"/>
      <c r="PFT97" s="167"/>
      <c r="PFU97" s="167"/>
      <c r="PFV97" s="167"/>
      <c r="PFW97" s="167"/>
      <c r="PFX97" s="167"/>
      <c r="PFY97" s="167"/>
      <c r="PFZ97" s="167"/>
      <c r="PGA97" s="167"/>
      <c r="PGB97" s="167"/>
      <c r="PGC97" s="167"/>
      <c r="PGD97" s="167"/>
      <c r="PGE97" s="167"/>
      <c r="PGF97" s="167"/>
      <c r="PGG97" s="167"/>
      <c r="PGH97" s="167"/>
      <c r="PGI97" s="167"/>
      <c r="PGJ97" s="167"/>
      <c r="PGK97" s="167"/>
      <c r="PGL97" s="167"/>
      <c r="PGM97" s="167"/>
      <c r="PGN97" s="167"/>
      <c r="PGO97" s="167"/>
      <c r="PGP97" s="167"/>
      <c r="PGQ97" s="167"/>
      <c r="PGR97" s="167"/>
      <c r="PGS97" s="167"/>
      <c r="PGT97" s="167"/>
      <c r="PGU97" s="167"/>
      <c r="PGV97" s="167"/>
      <c r="PGW97" s="167"/>
      <c r="PGX97" s="167"/>
      <c r="PGY97" s="167"/>
      <c r="PGZ97" s="167"/>
      <c r="PHA97" s="167"/>
      <c r="PHB97" s="167"/>
      <c r="PHC97" s="167"/>
      <c r="PHD97" s="167"/>
      <c r="PHE97" s="167"/>
      <c r="PHF97" s="167"/>
      <c r="PHG97" s="167"/>
      <c r="PHH97" s="167"/>
      <c r="PHI97" s="167"/>
      <c r="PHJ97" s="167"/>
      <c r="PHK97" s="167"/>
      <c r="PHL97" s="167"/>
      <c r="PHM97" s="167"/>
      <c r="PHN97" s="167"/>
      <c r="PHO97" s="167"/>
      <c r="PHP97" s="167"/>
      <c r="PHQ97" s="167"/>
      <c r="PHR97" s="167"/>
      <c r="PHS97" s="167"/>
      <c r="PHT97" s="167"/>
      <c r="PHU97" s="167"/>
      <c r="PHV97" s="167"/>
      <c r="PHW97" s="167"/>
      <c r="PHX97" s="167"/>
      <c r="PHY97" s="167"/>
      <c r="PHZ97" s="167"/>
      <c r="PIA97" s="167"/>
      <c r="PIB97" s="167"/>
      <c r="PIC97" s="167"/>
      <c r="PID97" s="167"/>
      <c r="PIE97" s="167"/>
      <c r="PIF97" s="167"/>
      <c r="PIG97" s="167"/>
      <c r="PIH97" s="167"/>
      <c r="PII97" s="167"/>
      <c r="PIJ97" s="167"/>
      <c r="PIK97" s="167"/>
      <c r="PIL97" s="167"/>
      <c r="PIM97" s="167"/>
      <c r="PIN97" s="167"/>
      <c r="PIO97" s="167"/>
      <c r="PIP97" s="167"/>
      <c r="PIQ97" s="167"/>
      <c r="PIR97" s="167"/>
      <c r="PIS97" s="167"/>
      <c r="PIT97" s="167"/>
      <c r="PIU97" s="167"/>
      <c r="PIV97" s="167"/>
      <c r="PIW97" s="167"/>
      <c r="PIX97" s="167"/>
      <c r="PIY97" s="167"/>
      <c r="PIZ97" s="167"/>
      <c r="PJA97" s="167"/>
      <c r="PJB97" s="167"/>
      <c r="PJC97" s="167"/>
      <c r="PJD97" s="167"/>
      <c r="PJE97" s="167"/>
      <c r="PJF97" s="167"/>
      <c r="PJG97" s="167"/>
      <c r="PJH97" s="167"/>
      <c r="PJI97" s="167"/>
      <c r="PJJ97" s="167"/>
      <c r="PJK97" s="167"/>
      <c r="PJL97" s="167"/>
      <c r="PJM97" s="167"/>
      <c r="PJN97" s="167"/>
      <c r="PJO97" s="167"/>
      <c r="PJP97" s="167"/>
      <c r="PJQ97" s="167"/>
      <c r="PJR97" s="167"/>
      <c r="PJS97" s="167"/>
      <c r="PJT97" s="167"/>
      <c r="PJU97" s="167"/>
      <c r="PJV97" s="167"/>
      <c r="PJW97" s="167"/>
      <c r="PJX97" s="167"/>
      <c r="PJY97" s="167"/>
      <c r="PJZ97" s="167"/>
      <c r="PKA97" s="167"/>
      <c r="PKB97" s="167"/>
      <c r="PKC97" s="167"/>
      <c r="PKD97" s="167"/>
      <c r="PKE97" s="167"/>
      <c r="PKF97" s="167"/>
      <c r="PKG97" s="167"/>
      <c r="PKH97" s="167"/>
      <c r="PKI97" s="167"/>
      <c r="PKJ97" s="167"/>
      <c r="PKK97" s="167"/>
      <c r="PKL97" s="167"/>
      <c r="PKM97" s="167"/>
      <c r="PKN97" s="167"/>
      <c r="PKO97" s="167"/>
      <c r="PKP97" s="167"/>
      <c r="PKQ97" s="167"/>
      <c r="PKR97" s="167"/>
      <c r="PKS97" s="167"/>
      <c r="PKT97" s="167"/>
      <c r="PKU97" s="167"/>
      <c r="PKV97" s="167"/>
      <c r="PKW97" s="167"/>
      <c r="PKX97" s="167"/>
      <c r="PKY97" s="167"/>
      <c r="PKZ97" s="167"/>
      <c r="PLA97" s="167"/>
      <c r="PLB97" s="167"/>
      <c r="PLC97" s="167"/>
      <c r="PLD97" s="167"/>
      <c r="PLE97" s="167"/>
      <c r="PLF97" s="167"/>
      <c r="PLG97" s="167"/>
      <c r="PLH97" s="167"/>
      <c r="PLI97" s="167"/>
      <c r="PLJ97" s="167"/>
      <c r="PLK97" s="167"/>
      <c r="PLL97" s="167"/>
      <c r="PLM97" s="167"/>
      <c r="PLN97" s="167"/>
      <c r="PLO97" s="167"/>
      <c r="PLP97" s="167"/>
      <c r="PLQ97" s="167"/>
      <c r="PLR97" s="167"/>
      <c r="PLS97" s="167"/>
      <c r="PLT97" s="167"/>
      <c r="PLU97" s="167"/>
      <c r="PLV97" s="167"/>
      <c r="PLW97" s="167"/>
      <c r="PLX97" s="167"/>
      <c r="PLY97" s="167"/>
      <c r="PLZ97" s="167"/>
      <c r="PMA97" s="167"/>
      <c r="PMB97" s="167"/>
      <c r="PMC97" s="167"/>
      <c r="PMD97" s="167"/>
      <c r="PME97" s="167"/>
      <c r="PMF97" s="167"/>
      <c r="PMG97" s="167"/>
      <c r="PMH97" s="167"/>
      <c r="PMI97" s="167"/>
      <c r="PMJ97" s="167"/>
      <c r="PMK97" s="167"/>
      <c r="PML97" s="167"/>
      <c r="PMM97" s="167"/>
      <c r="PMN97" s="167"/>
      <c r="PMO97" s="167"/>
      <c r="PMP97" s="167"/>
      <c r="PMQ97" s="167"/>
      <c r="PMR97" s="167"/>
      <c r="PMS97" s="167"/>
      <c r="PMT97" s="167"/>
      <c r="PMU97" s="167"/>
      <c r="PMV97" s="167"/>
      <c r="PMW97" s="167"/>
      <c r="PMX97" s="167"/>
      <c r="PMY97" s="167"/>
      <c r="PMZ97" s="167"/>
      <c r="PNA97" s="167"/>
      <c r="PNB97" s="167"/>
      <c r="PNC97" s="167"/>
      <c r="PND97" s="167"/>
      <c r="PNE97" s="167"/>
      <c r="PNF97" s="167"/>
      <c r="PNG97" s="167"/>
      <c r="PNH97" s="167"/>
      <c r="PNI97" s="167"/>
      <c r="PNJ97" s="167"/>
      <c r="PNK97" s="167"/>
      <c r="PNL97" s="167"/>
      <c r="PNM97" s="167"/>
      <c r="PNN97" s="167"/>
      <c r="PNO97" s="167"/>
      <c r="PNP97" s="167"/>
      <c r="PNQ97" s="167"/>
      <c r="PNR97" s="167"/>
      <c r="PNS97" s="167"/>
      <c r="PNT97" s="167"/>
      <c r="PNU97" s="167"/>
      <c r="PNV97" s="167"/>
      <c r="PNW97" s="167"/>
      <c r="PNX97" s="167"/>
      <c r="PNY97" s="167"/>
      <c r="PNZ97" s="167"/>
      <c r="POA97" s="167"/>
      <c r="POB97" s="167"/>
      <c r="POC97" s="167"/>
      <c r="POD97" s="167"/>
      <c r="POE97" s="167"/>
      <c r="POF97" s="167"/>
      <c r="POG97" s="167"/>
      <c r="POH97" s="167"/>
      <c r="POI97" s="167"/>
      <c r="POJ97" s="167"/>
      <c r="POK97" s="167"/>
      <c r="POL97" s="167"/>
      <c r="POM97" s="167"/>
      <c r="PON97" s="167"/>
      <c r="POO97" s="167"/>
      <c r="POP97" s="167"/>
      <c r="POQ97" s="167"/>
      <c r="POR97" s="167"/>
      <c r="POS97" s="167"/>
      <c r="POT97" s="167"/>
      <c r="POU97" s="167"/>
      <c r="POV97" s="167"/>
      <c r="POW97" s="167"/>
      <c r="POX97" s="167"/>
      <c r="POY97" s="167"/>
      <c r="POZ97" s="167"/>
      <c r="PPA97" s="167"/>
      <c r="PPB97" s="167"/>
      <c r="PPC97" s="167"/>
      <c r="PPD97" s="167"/>
      <c r="PPE97" s="167"/>
      <c r="PPF97" s="167"/>
      <c r="PPG97" s="167"/>
      <c r="PPH97" s="167"/>
      <c r="PPI97" s="167"/>
      <c r="PPJ97" s="167"/>
      <c r="PPK97" s="167"/>
      <c r="PPL97" s="167"/>
      <c r="PPM97" s="167"/>
      <c r="PPN97" s="167"/>
      <c r="PPO97" s="167"/>
      <c r="PPP97" s="167"/>
      <c r="PPQ97" s="167"/>
      <c r="PPR97" s="167"/>
      <c r="PPS97" s="167"/>
      <c r="PPT97" s="167"/>
      <c r="PPU97" s="167"/>
      <c r="PPV97" s="167"/>
      <c r="PPW97" s="167"/>
      <c r="PPX97" s="167"/>
      <c r="PPY97" s="167"/>
      <c r="PPZ97" s="167"/>
      <c r="PQA97" s="167"/>
      <c r="PQB97" s="167"/>
      <c r="PQC97" s="167"/>
      <c r="PQD97" s="167"/>
      <c r="PQE97" s="167"/>
      <c r="PQF97" s="167"/>
      <c r="PQG97" s="167"/>
      <c r="PQH97" s="167"/>
      <c r="PQI97" s="167"/>
      <c r="PQJ97" s="167"/>
      <c r="PQK97" s="167"/>
      <c r="PQL97" s="167"/>
      <c r="PQM97" s="167"/>
      <c r="PQN97" s="167"/>
      <c r="PQO97" s="167"/>
      <c r="PQP97" s="167"/>
      <c r="PQQ97" s="167"/>
      <c r="PQR97" s="167"/>
      <c r="PQS97" s="167"/>
      <c r="PQT97" s="167"/>
      <c r="PQU97" s="167"/>
      <c r="PQV97" s="167"/>
      <c r="PQW97" s="167"/>
      <c r="PQX97" s="167"/>
      <c r="PQY97" s="167"/>
      <c r="PQZ97" s="167"/>
      <c r="PRA97" s="167"/>
      <c r="PRB97" s="167"/>
      <c r="PRC97" s="167"/>
      <c r="PRD97" s="167"/>
      <c r="PRE97" s="167"/>
      <c r="PRF97" s="167"/>
      <c r="PRG97" s="167"/>
      <c r="PRH97" s="167"/>
      <c r="PRI97" s="167"/>
      <c r="PRJ97" s="167"/>
      <c r="PRK97" s="167"/>
      <c r="PRL97" s="167"/>
      <c r="PRM97" s="167"/>
      <c r="PRN97" s="167"/>
      <c r="PRO97" s="167"/>
      <c r="PRP97" s="167"/>
      <c r="PRQ97" s="167"/>
      <c r="PRR97" s="167"/>
      <c r="PRS97" s="167"/>
      <c r="PRT97" s="167"/>
      <c r="PRU97" s="167"/>
      <c r="PRV97" s="167"/>
      <c r="PRW97" s="167"/>
      <c r="PRX97" s="167"/>
      <c r="PRY97" s="167"/>
      <c r="PRZ97" s="167"/>
      <c r="PSA97" s="167"/>
      <c r="PSB97" s="167"/>
      <c r="PSC97" s="167"/>
      <c r="PSD97" s="167"/>
      <c r="PSE97" s="167"/>
      <c r="PSF97" s="167"/>
      <c r="PSG97" s="167"/>
      <c r="PSH97" s="167"/>
      <c r="PSI97" s="167"/>
      <c r="PSJ97" s="167"/>
      <c r="PSK97" s="167"/>
      <c r="PSL97" s="167"/>
      <c r="PSM97" s="167"/>
      <c r="PSN97" s="167"/>
      <c r="PSO97" s="167"/>
      <c r="PSP97" s="167"/>
      <c r="PSQ97" s="167"/>
      <c r="PSR97" s="167"/>
      <c r="PSS97" s="167"/>
      <c r="PST97" s="167"/>
      <c r="PSU97" s="167"/>
      <c r="PSV97" s="167"/>
      <c r="PSW97" s="167"/>
      <c r="PSX97" s="167"/>
      <c r="PSY97" s="167"/>
      <c r="PSZ97" s="167"/>
      <c r="PTA97" s="167"/>
      <c r="PTB97" s="167"/>
      <c r="PTC97" s="167"/>
      <c r="PTD97" s="167"/>
      <c r="PTE97" s="167"/>
      <c r="PTF97" s="167"/>
      <c r="PTG97" s="167"/>
      <c r="PTH97" s="167"/>
      <c r="PTI97" s="167"/>
      <c r="PTJ97" s="167"/>
      <c r="PTK97" s="167"/>
      <c r="PTL97" s="167"/>
      <c r="PTM97" s="167"/>
      <c r="PTN97" s="167"/>
      <c r="PTO97" s="167"/>
      <c r="PTP97" s="167"/>
      <c r="PTQ97" s="167"/>
      <c r="PTR97" s="167"/>
      <c r="PTS97" s="167"/>
      <c r="PTT97" s="167"/>
      <c r="PTU97" s="167"/>
      <c r="PTV97" s="167"/>
      <c r="PTW97" s="167"/>
      <c r="PTX97" s="167"/>
      <c r="PTY97" s="167"/>
      <c r="PTZ97" s="167"/>
      <c r="PUA97" s="167"/>
      <c r="PUB97" s="167"/>
      <c r="PUC97" s="167"/>
      <c r="PUD97" s="167"/>
      <c r="PUE97" s="167"/>
      <c r="PUF97" s="167"/>
      <c r="PUG97" s="167"/>
      <c r="PUH97" s="167"/>
      <c r="PUI97" s="167"/>
      <c r="PUJ97" s="167"/>
      <c r="PUK97" s="167"/>
      <c r="PUL97" s="167"/>
      <c r="PUM97" s="167"/>
      <c r="PUN97" s="167"/>
      <c r="PUO97" s="167"/>
      <c r="PUP97" s="167"/>
      <c r="PUQ97" s="167"/>
      <c r="PUR97" s="167"/>
      <c r="PUS97" s="167"/>
      <c r="PUT97" s="167"/>
      <c r="PUU97" s="167"/>
      <c r="PUV97" s="167"/>
      <c r="PUW97" s="167"/>
      <c r="PUX97" s="167"/>
      <c r="PUY97" s="167"/>
      <c r="PUZ97" s="167"/>
      <c r="PVA97" s="167"/>
      <c r="PVB97" s="167"/>
      <c r="PVC97" s="167"/>
      <c r="PVD97" s="167"/>
      <c r="PVE97" s="167"/>
      <c r="PVF97" s="167"/>
      <c r="PVG97" s="167"/>
      <c r="PVH97" s="167"/>
      <c r="PVI97" s="167"/>
      <c r="PVJ97" s="167"/>
      <c r="PVK97" s="167"/>
      <c r="PVL97" s="167"/>
      <c r="PVM97" s="167"/>
      <c r="PVN97" s="167"/>
      <c r="PVO97" s="167"/>
      <c r="PVP97" s="167"/>
      <c r="PVQ97" s="167"/>
      <c r="PVR97" s="167"/>
      <c r="PVS97" s="167"/>
      <c r="PVT97" s="167"/>
      <c r="PVU97" s="167"/>
      <c r="PVV97" s="167"/>
      <c r="PVW97" s="167"/>
      <c r="PVX97" s="167"/>
      <c r="PVY97" s="167"/>
      <c r="PVZ97" s="167"/>
      <c r="PWA97" s="167"/>
      <c r="PWB97" s="167"/>
      <c r="PWC97" s="167"/>
      <c r="PWD97" s="167"/>
      <c r="PWE97" s="167"/>
      <c r="PWF97" s="167"/>
      <c r="PWG97" s="167"/>
      <c r="PWH97" s="167"/>
      <c r="PWI97" s="167"/>
      <c r="PWJ97" s="167"/>
      <c r="PWK97" s="167"/>
      <c r="PWL97" s="167"/>
      <c r="PWM97" s="167"/>
      <c r="PWN97" s="167"/>
      <c r="PWO97" s="167"/>
      <c r="PWP97" s="167"/>
      <c r="PWQ97" s="167"/>
      <c r="PWR97" s="167"/>
      <c r="PWS97" s="167"/>
      <c r="PWT97" s="167"/>
      <c r="PWU97" s="167"/>
      <c r="PWV97" s="167"/>
      <c r="PWW97" s="167"/>
      <c r="PWX97" s="167"/>
      <c r="PWY97" s="167"/>
      <c r="PWZ97" s="167"/>
      <c r="PXA97" s="167"/>
      <c r="PXB97" s="167"/>
      <c r="PXC97" s="167"/>
      <c r="PXD97" s="167"/>
      <c r="PXE97" s="167"/>
      <c r="PXF97" s="167"/>
      <c r="PXG97" s="167"/>
      <c r="PXH97" s="167"/>
      <c r="PXI97" s="167"/>
      <c r="PXJ97" s="167"/>
      <c r="PXK97" s="167"/>
      <c r="PXL97" s="167"/>
      <c r="PXM97" s="167"/>
      <c r="PXN97" s="167"/>
      <c r="PXO97" s="167"/>
      <c r="PXP97" s="167"/>
      <c r="PXQ97" s="167"/>
      <c r="PXR97" s="167"/>
      <c r="PXS97" s="167"/>
      <c r="PXT97" s="167"/>
      <c r="PXU97" s="167"/>
      <c r="PXV97" s="167"/>
      <c r="PXW97" s="167"/>
      <c r="PXX97" s="167"/>
      <c r="PXY97" s="167"/>
      <c r="PXZ97" s="167"/>
      <c r="PYA97" s="167"/>
      <c r="PYB97" s="167"/>
      <c r="PYC97" s="167"/>
      <c r="PYD97" s="167"/>
      <c r="PYE97" s="167"/>
      <c r="PYF97" s="167"/>
      <c r="PYG97" s="167"/>
      <c r="PYH97" s="167"/>
      <c r="PYI97" s="167"/>
      <c r="PYJ97" s="167"/>
      <c r="PYK97" s="167"/>
      <c r="PYL97" s="167"/>
      <c r="PYM97" s="167"/>
      <c r="PYN97" s="167"/>
      <c r="PYO97" s="167"/>
      <c r="PYP97" s="167"/>
      <c r="PYQ97" s="167"/>
      <c r="PYR97" s="167"/>
      <c r="PYS97" s="167"/>
      <c r="PYT97" s="167"/>
      <c r="PYU97" s="167"/>
      <c r="PYV97" s="167"/>
      <c r="PYW97" s="167"/>
      <c r="PYX97" s="167"/>
      <c r="PYY97" s="167"/>
      <c r="PYZ97" s="167"/>
      <c r="PZA97" s="167"/>
      <c r="PZB97" s="167"/>
      <c r="PZC97" s="167"/>
      <c r="PZD97" s="167"/>
      <c r="PZE97" s="167"/>
      <c r="PZF97" s="167"/>
      <c r="PZG97" s="167"/>
      <c r="PZH97" s="167"/>
      <c r="PZI97" s="167"/>
      <c r="PZJ97" s="167"/>
      <c r="PZK97" s="167"/>
      <c r="PZL97" s="167"/>
      <c r="PZM97" s="167"/>
      <c r="PZN97" s="167"/>
      <c r="PZO97" s="167"/>
      <c r="PZP97" s="167"/>
      <c r="PZQ97" s="167"/>
      <c r="PZR97" s="167"/>
      <c r="PZS97" s="167"/>
      <c r="PZT97" s="167"/>
      <c r="PZU97" s="167"/>
      <c r="PZV97" s="167"/>
      <c r="PZW97" s="167"/>
      <c r="PZX97" s="167"/>
      <c r="PZY97" s="167"/>
      <c r="PZZ97" s="167"/>
      <c r="QAA97" s="167"/>
      <c r="QAB97" s="167"/>
      <c r="QAC97" s="167"/>
      <c r="QAD97" s="167"/>
      <c r="QAE97" s="167"/>
      <c r="QAF97" s="167"/>
      <c r="QAG97" s="167"/>
      <c r="QAH97" s="167"/>
      <c r="QAI97" s="167"/>
      <c r="QAJ97" s="167"/>
      <c r="QAK97" s="167"/>
      <c r="QAL97" s="167"/>
      <c r="QAM97" s="167"/>
      <c r="QAN97" s="167"/>
      <c r="QAO97" s="167"/>
      <c r="QAP97" s="167"/>
      <c r="QAQ97" s="167"/>
      <c r="QAR97" s="167"/>
      <c r="QAS97" s="167"/>
      <c r="QAT97" s="167"/>
      <c r="QAU97" s="167"/>
      <c r="QAV97" s="167"/>
      <c r="QAW97" s="167"/>
      <c r="QAX97" s="167"/>
      <c r="QAY97" s="167"/>
      <c r="QAZ97" s="167"/>
      <c r="QBA97" s="167"/>
      <c r="QBB97" s="167"/>
      <c r="QBC97" s="167"/>
      <c r="QBD97" s="167"/>
      <c r="QBE97" s="167"/>
      <c r="QBF97" s="167"/>
      <c r="QBG97" s="167"/>
      <c r="QBH97" s="167"/>
      <c r="QBI97" s="167"/>
      <c r="QBJ97" s="167"/>
      <c r="QBK97" s="167"/>
      <c r="QBL97" s="167"/>
      <c r="QBM97" s="167"/>
      <c r="QBN97" s="167"/>
      <c r="QBO97" s="167"/>
      <c r="QBP97" s="167"/>
      <c r="QBQ97" s="167"/>
      <c r="QBR97" s="167"/>
      <c r="QBS97" s="167"/>
      <c r="QBT97" s="167"/>
      <c r="QBU97" s="167"/>
      <c r="QBV97" s="167"/>
      <c r="QBW97" s="167"/>
      <c r="QBX97" s="167"/>
      <c r="QBY97" s="167"/>
      <c r="QBZ97" s="167"/>
      <c r="QCA97" s="167"/>
      <c r="QCB97" s="167"/>
      <c r="QCC97" s="167"/>
      <c r="QCD97" s="167"/>
      <c r="QCE97" s="167"/>
      <c r="QCF97" s="167"/>
      <c r="QCG97" s="167"/>
      <c r="QCH97" s="167"/>
      <c r="QCI97" s="167"/>
      <c r="QCJ97" s="167"/>
      <c r="QCK97" s="167"/>
      <c r="QCL97" s="167"/>
      <c r="QCM97" s="167"/>
      <c r="QCN97" s="167"/>
      <c r="QCO97" s="167"/>
      <c r="QCP97" s="167"/>
      <c r="QCQ97" s="167"/>
      <c r="QCR97" s="167"/>
      <c r="QCS97" s="167"/>
      <c r="QCT97" s="167"/>
      <c r="QCU97" s="167"/>
      <c r="QCV97" s="167"/>
      <c r="QCW97" s="167"/>
      <c r="QCX97" s="167"/>
      <c r="QCY97" s="167"/>
      <c r="QCZ97" s="167"/>
      <c r="QDA97" s="167"/>
      <c r="QDB97" s="167"/>
      <c r="QDC97" s="167"/>
      <c r="QDD97" s="167"/>
      <c r="QDE97" s="167"/>
      <c r="QDF97" s="167"/>
      <c r="QDG97" s="167"/>
      <c r="QDH97" s="167"/>
      <c r="QDI97" s="167"/>
      <c r="QDJ97" s="167"/>
      <c r="QDK97" s="167"/>
      <c r="QDL97" s="167"/>
      <c r="QDM97" s="167"/>
      <c r="QDN97" s="167"/>
      <c r="QDO97" s="167"/>
      <c r="QDP97" s="167"/>
      <c r="QDQ97" s="167"/>
      <c r="QDR97" s="167"/>
      <c r="QDS97" s="167"/>
      <c r="QDT97" s="167"/>
      <c r="QDU97" s="167"/>
      <c r="QDV97" s="167"/>
      <c r="QDW97" s="167"/>
      <c r="QDX97" s="167"/>
      <c r="QDY97" s="167"/>
      <c r="QDZ97" s="167"/>
      <c r="QEA97" s="167"/>
      <c r="QEB97" s="167"/>
      <c r="QEC97" s="167"/>
      <c r="QED97" s="167"/>
      <c r="QEE97" s="167"/>
      <c r="QEF97" s="167"/>
      <c r="QEG97" s="167"/>
      <c r="QEH97" s="167"/>
      <c r="QEI97" s="167"/>
      <c r="QEJ97" s="167"/>
      <c r="QEK97" s="167"/>
      <c r="QEL97" s="167"/>
      <c r="QEM97" s="167"/>
      <c r="QEN97" s="167"/>
      <c r="QEO97" s="167"/>
      <c r="QEP97" s="167"/>
      <c r="QEQ97" s="167"/>
      <c r="QER97" s="167"/>
      <c r="QES97" s="167"/>
      <c r="QET97" s="167"/>
      <c r="QEU97" s="167"/>
      <c r="QEV97" s="167"/>
      <c r="QEW97" s="167"/>
      <c r="QEX97" s="167"/>
      <c r="QEY97" s="167"/>
      <c r="QEZ97" s="167"/>
      <c r="QFA97" s="167"/>
      <c r="QFB97" s="167"/>
      <c r="QFC97" s="167"/>
      <c r="QFD97" s="167"/>
      <c r="QFE97" s="167"/>
      <c r="QFF97" s="167"/>
      <c r="QFG97" s="167"/>
      <c r="QFH97" s="167"/>
      <c r="QFI97" s="167"/>
      <c r="QFJ97" s="167"/>
      <c r="QFK97" s="167"/>
      <c r="QFL97" s="167"/>
      <c r="QFM97" s="167"/>
      <c r="QFN97" s="167"/>
      <c r="QFO97" s="167"/>
      <c r="QFP97" s="167"/>
      <c r="QFQ97" s="167"/>
      <c r="QFR97" s="167"/>
      <c r="QFS97" s="167"/>
      <c r="QFT97" s="167"/>
      <c r="QFU97" s="167"/>
      <c r="QFV97" s="167"/>
      <c r="QFW97" s="167"/>
      <c r="QFX97" s="167"/>
      <c r="QFY97" s="167"/>
      <c r="QFZ97" s="167"/>
      <c r="QGA97" s="167"/>
      <c r="QGB97" s="167"/>
      <c r="QGC97" s="167"/>
      <c r="QGD97" s="167"/>
      <c r="QGE97" s="167"/>
      <c r="QGF97" s="167"/>
      <c r="QGG97" s="167"/>
      <c r="QGH97" s="167"/>
      <c r="QGI97" s="167"/>
      <c r="QGJ97" s="167"/>
      <c r="QGK97" s="167"/>
      <c r="QGL97" s="167"/>
      <c r="QGM97" s="167"/>
      <c r="QGN97" s="167"/>
      <c r="QGO97" s="167"/>
      <c r="QGP97" s="167"/>
      <c r="QGQ97" s="167"/>
      <c r="QGR97" s="167"/>
      <c r="QGS97" s="167"/>
      <c r="QGT97" s="167"/>
      <c r="QGU97" s="167"/>
      <c r="QGV97" s="167"/>
      <c r="QGW97" s="167"/>
      <c r="QGX97" s="167"/>
      <c r="QGY97" s="167"/>
      <c r="QGZ97" s="167"/>
      <c r="QHA97" s="167"/>
      <c r="QHB97" s="167"/>
      <c r="QHC97" s="167"/>
      <c r="QHD97" s="167"/>
      <c r="QHE97" s="167"/>
      <c r="QHF97" s="167"/>
      <c r="QHG97" s="167"/>
      <c r="QHH97" s="167"/>
      <c r="QHI97" s="167"/>
      <c r="QHJ97" s="167"/>
      <c r="QHK97" s="167"/>
      <c r="QHL97" s="167"/>
      <c r="QHM97" s="167"/>
      <c r="QHN97" s="167"/>
      <c r="QHO97" s="167"/>
      <c r="QHP97" s="167"/>
      <c r="QHQ97" s="167"/>
      <c r="QHR97" s="167"/>
      <c r="QHS97" s="167"/>
      <c r="QHT97" s="167"/>
      <c r="QHU97" s="167"/>
      <c r="QHV97" s="167"/>
      <c r="QHW97" s="167"/>
      <c r="QHX97" s="167"/>
      <c r="QHY97" s="167"/>
      <c r="QHZ97" s="167"/>
      <c r="QIA97" s="167"/>
      <c r="QIB97" s="167"/>
      <c r="QIC97" s="167"/>
      <c r="QID97" s="167"/>
      <c r="QIE97" s="167"/>
      <c r="QIF97" s="167"/>
      <c r="QIG97" s="167"/>
      <c r="QIH97" s="167"/>
      <c r="QII97" s="167"/>
      <c r="QIJ97" s="167"/>
      <c r="QIK97" s="167"/>
      <c r="QIL97" s="167"/>
      <c r="QIM97" s="167"/>
      <c r="QIN97" s="167"/>
      <c r="QIO97" s="167"/>
      <c r="QIP97" s="167"/>
      <c r="QIQ97" s="167"/>
      <c r="QIR97" s="167"/>
      <c r="QIS97" s="167"/>
      <c r="QIT97" s="167"/>
      <c r="QIU97" s="167"/>
      <c r="QIV97" s="167"/>
      <c r="QIW97" s="167"/>
      <c r="QIX97" s="167"/>
      <c r="QIY97" s="167"/>
      <c r="QIZ97" s="167"/>
      <c r="QJA97" s="167"/>
      <c r="QJB97" s="167"/>
      <c r="QJC97" s="167"/>
      <c r="QJD97" s="167"/>
      <c r="QJE97" s="167"/>
      <c r="QJF97" s="167"/>
      <c r="QJG97" s="167"/>
      <c r="QJH97" s="167"/>
      <c r="QJI97" s="167"/>
      <c r="QJJ97" s="167"/>
      <c r="QJK97" s="167"/>
      <c r="QJL97" s="167"/>
      <c r="QJM97" s="167"/>
      <c r="QJN97" s="167"/>
      <c r="QJO97" s="167"/>
      <c r="QJP97" s="167"/>
      <c r="QJQ97" s="167"/>
      <c r="QJR97" s="167"/>
      <c r="QJS97" s="167"/>
      <c r="QJT97" s="167"/>
      <c r="QJU97" s="167"/>
      <c r="QJV97" s="167"/>
      <c r="QJW97" s="167"/>
      <c r="QJX97" s="167"/>
      <c r="QJY97" s="167"/>
      <c r="QJZ97" s="167"/>
      <c r="QKA97" s="167"/>
      <c r="QKB97" s="167"/>
      <c r="QKC97" s="167"/>
      <c r="QKD97" s="167"/>
      <c r="QKE97" s="167"/>
      <c r="QKF97" s="167"/>
      <c r="QKG97" s="167"/>
      <c r="QKH97" s="167"/>
      <c r="QKI97" s="167"/>
      <c r="QKJ97" s="167"/>
      <c r="QKK97" s="167"/>
      <c r="QKL97" s="167"/>
      <c r="QKM97" s="167"/>
      <c r="QKN97" s="167"/>
      <c r="QKO97" s="167"/>
      <c r="QKP97" s="167"/>
      <c r="QKQ97" s="167"/>
      <c r="QKR97" s="167"/>
      <c r="QKS97" s="167"/>
      <c r="QKT97" s="167"/>
      <c r="QKU97" s="167"/>
      <c r="QKV97" s="167"/>
      <c r="QKW97" s="167"/>
      <c r="QKX97" s="167"/>
      <c r="QKY97" s="167"/>
      <c r="QKZ97" s="167"/>
      <c r="QLA97" s="167"/>
      <c r="QLB97" s="167"/>
      <c r="QLC97" s="167"/>
      <c r="QLD97" s="167"/>
      <c r="QLE97" s="167"/>
      <c r="QLF97" s="167"/>
      <c r="QLG97" s="167"/>
      <c r="QLH97" s="167"/>
      <c r="QLI97" s="167"/>
      <c r="QLJ97" s="167"/>
      <c r="QLK97" s="167"/>
      <c r="QLL97" s="167"/>
      <c r="QLM97" s="167"/>
      <c r="QLN97" s="167"/>
      <c r="QLO97" s="167"/>
      <c r="QLP97" s="167"/>
      <c r="QLQ97" s="167"/>
      <c r="QLR97" s="167"/>
      <c r="QLS97" s="167"/>
      <c r="QLT97" s="167"/>
      <c r="QLU97" s="167"/>
      <c r="QLV97" s="167"/>
      <c r="QLW97" s="167"/>
      <c r="QLX97" s="167"/>
      <c r="QLY97" s="167"/>
      <c r="QLZ97" s="167"/>
      <c r="QMA97" s="167"/>
      <c r="QMB97" s="167"/>
      <c r="QMC97" s="167"/>
      <c r="QMD97" s="167"/>
      <c r="QME97" s="167"/>
      <c r="QMF97" s="167"/>
      <c r="QMG97" s="167"/>
      <c r="QMH97" s="167"/>
      <c r="QMI97" s="167"/>
      <c r="QMJ97" s="167"/>
      <c r="QMK97" s="167"/>
      <c r="QML97" s="167"/>
      <c r="QMM97" s="167"/>
      <c r="QMN97" s="167"/>
      <c r="QMO97" s="167"/>
      <c r="QMP97" s="167"/>
      <c r="QMQ97" s="167"/>
      <c r="QMR97" s="167"/>
      <c r="QMS97" s="167"/>
      <c r="QMT97" s="167"/>
      <c r="QMU97" s="167"/>
      <c r="QMV97" s="167"/>
      <c r="QMW97" s="167"/>
      <c r="QMX97" s="167"/>
      <c r="QMY97" s="167"/>
      <c r="QMZ97" s="167"/>
      <c r="QNA97" s="167"/>
      <c r="QNB97" s="167"/>
      <c r="QNC97" s="167"/>
      <c r="QND97" s="167"/>
      <c r="QNE97" s="167"/>
      <c r="QNF97" s="167"/>
      <c r="QNG97" s="167"/>
      <c r="QNH97" s="167"/>
      <c r="QNI97" s="167"/>
      <c r="QNJ97" s="167"/>
      <c r="QNK97" s="167"/>
      <c r="QNL97" s="167"/>
      <c r="QNM97" s="167"/>
      <c r="QNN97" s="167"/>
      <c r="QNO97" s="167"/>
      <c r="QNP97" s="167"/>
      <c r="QNQ97" s="167"/>
      <c r="QNR97" s="167"/>
      <c r="QNS97" s="167"/>
      <c r="QNT97" s="167"/>
      <c r="QNU97" s="167"/>
      <c r="QNV97" s="167"/>
      <c r="QNW97" s="167"/>
      <c r="QNX97" s="167"/>
      <c r="QNY97" s="167"/>
      <c r="QNZ97" s="167"/>
      <c r="QOA97" s="167"/>
      <c r="QOB97" s="167"/>
      <c r="QOC97" s="167"/>
      <c r="QOD97" s="167"/>
      <c r="QOE97" s="167"/>
      <c r="QOF97" s="167"/>
      <c r="QOG97" s="167"/>
      <c r="QOH97" s="167"/>
      <c r="QOI97" s="167"/>
      <c r="QOJ97" s="167"/>
      <c r="QOK97" s="167"/>
      <c r="QOL97" s="167"/>
      <c r="QOM97" s="167"/>
      <c r="QON97" s="167"/>
      <c r="QOO97" s="167"/>
      <c r="QOP97" s="167"/>
      <c r="QOQ97" s="167"/>
      <c r="QOR97" s="167"/>
      <c r="QOS97" s="167"/>
      <c r="QOT97" s="167"/>
      <c r="QOU97" s="167"/>
      <c r="QOV97" s="167"/>
      <c r="QOW97" s="167"/>
      <c r="QOX97" s="167"/>
      <c r="QOY97" s="167"/>
      <c r="QOZ97" s="167"/>
      <c r="QPA97" s="167"/>
      <c r="QPB97" s="167"/>
      <c r="QPC97" s="167"/>
      <c r="QPD97" s="167"/>
      <c r="QPE97" s="167"/>
      <c r="QPF97" s="167"/>
      <c r="QPG97" s="167"/>
      <c r="QPH97" s="167"/>
      <c r="QPI97" s="167"/>
      <c r="QPJ97" s="167"/>
      <c r="QPK97" s="167"/>
      <c r="QPL97" s="167"/>
      <c r="QPM97" s="167"/>
      <c r="QPN97" s="167"/>
      <c r="QPO97" s="167"/>
      <c r="QPP97" s="167"/>
      <c r="QPQ97" s="167"/>
      <c r="QPR97" s="167"/>
      <c r="QPS97" s="167"/>
      <c r="QPT97" s="167"/>
      <c r="QPU97" s="167"/>
      <c r="QPV97" s="167"/>
      <c r="QPW97" s="167"/>
      <c r="QPX97" s="167"/>
      <c r="QPY97" s="167"/>
      <c r="QPZ97" s="167"/>
      <c r="QQA97" s="167"/>
      <c r="QQB97" s="167"/>
      <c r="QQC97" s="167"/>
      <c r="QQD97" s="167"/>
      <c r="QQE97" s="167"/>
      <c r="QQF97" s="167"/>
      <c r="QQG97" s="167"/>
      <c r="QQH97" s="167"/>
      <c r="QQI97" s="167"/>
      <c r="QQJ97" s="167"/>
      <c r="QQK97" s="167"/>
      <c r="QQL97" s="167"/>
      <c r="QQM97" s="167"/>
      <c r="QQN97" s="167"/>
      <c r="QQO97" s="167"/>
      <c r="QQP97" s="167"/>
      <c r="QQQ97" s="167"/>
      <c r="QQR97" s="167"/>
      <c r="QQS97" s="167"/>
      <c r="QQT97" s="167"/>
      <c r="QQU97" s="167"/>
      <c r="QQV97" s="167"/>
      <c r="QQW97" s="167"/>
      <c r="QQX97" s="167"/>
      <c r="QQY97" s="167"/>
      <c r="QQZ97" s="167"/>
      <c r="QRA97" s="167"/>
      <c r="QRB97" s="167"/>
      <c r="QRC97" s="167"/>
      <c r="QRD97" s="167"/>
      <c r="QRE97" s="167"/>
      <c r="QRF97" s="167"/>
      <c r="QRG97" s="167"/>
      <c r="QRH97" s="167"/>
      <c r="QRI97" s="167"/>
      <c r="QRJ97" s="167"/>
      <c r="QRK97" s="167"/>
      <c r="QRL97" s="167"/>
      <c r="QRM97" s="167"/>
      <c r="QRN97" s="167"/>
      <c r="QRO97" s="167"/>
      <c r="QRP97" s="167"/>
      <c r="QRQ97" s="167"/>
      <c r="QRR97" s="167"/>
      <c r="QRS97" s="167"/>
      <c r="QRT97" s="167"/>
      <c r="QRU97" s="167"/>
      <c r="QRV97" s="167"/>
      <c r="QRW97" s="167"/>
      <c r="QRX97" s="167"/>
      <c r="QRY97" s="167"/>
      <c r="QRZ97" s="167"/>
      <c r="QSA97" s="167"/>
      <c r="QSB97" s="167"/>
      <c r="QSC97" s="167"/>
      <c r="QSD97" s="167"/>
      <c r="QSE97" s="167"/>
      <c r="QSF97" s="167"/>
      <c r="QSG97" s="167"/>
      <c r="QSH97" s="167"/>
      <c r="QSI97" s="167"/>
      <c r="QSJ97" s="167"/>
      <c r="QSK97" s="167"/>
      <c r="QSL97" s="167"/>
      <c r="QSM97" s="167"/>
      <c r="QSN97" s="167"/>
      <c r="QSO97" s="167"/>
      <c r="QSP97" s="167"/>
      <c r="QSQ97" s="167"/>
      <c r="QSR97" s="167"/>
      <c r="QSS97" s="167"/>
      <c r="QST97" s="167"/>
      <c r="QSU97" s="167"/>
      <c r="QSV97" s="167"/>
      <c r="QSW97" s="167"/>
      <c r="QSX97" s="167"/>
      <c r="QSY97" s="167"/>
      <c r="QSZ97" s="167"/>
      <c r="QTA97" s="167"/>
      <c r="QTB97" s="167"/>
      <c r="QTC97" s="167"/>
      <c r="QTD97" s="167"/>
      <c r="QTE97" s="167"/>
      <c r="QTF97" s="167"/>
      <c r="QTG97" s="167"/>
      <c r="QTH97" s="167"/>
      <c r="QTI97" s="167"/>
      <c r="QTJ97" s="167"/>
      <c r="QTK97" s="167"/>
      <c r="QTL97" s="167"/>
      <c r="QTM97" s="167"/>
      <c r="QTN97" s="167"/>
      <c r="QTO97" s="167"/>
      <c r="QTP97" s="167"/>
      <c r="QTQ97" s="167"/>
      <c r="QTR97" s="167"/>
      <c r="QTS97" s="167"/>
      <c r="QTT97" s="167"/>
      <c r="QTU97" s="167"/>
      <c r="QTV97" s="167"/>
      <c r="QTW97" s="167"/>
      <c r="QTX97" s="167"/>
      <c r="QTY97" s="167"/>
      <c r="QTZ97" s="167"/>
      <c r="QUA97" s="167"/>
      <c r="QUB97" s="167"/>
      <c r="QUC97" s="167"/>
      <c r="QUD97" s="167"/>
      <c r="QUE97" s="167"/>
      <c r="QUF97" s="167"/>
      <c r="QUG97" s="167"/>
      <c r="QUH97" s="167"/>
      <c r="QUI97" s="167"/>
      <c r="QUJ97" s="167"/>
      <c r="QUK97" s="167"/>
      <c r="QUL97" s="167"/>
      <c r="QUM97" s="167"/>
      <c r="QUN97" s="167"/>
      <c r="QUO97" s="167"/>
      <c r="QUP97" s="167"/>
      <c r="QUQ97" s="167"/>
      <c r="QUR97" s="167"/>
      <c r="QUS97" s="167"/>
      <c r="QUT97" s="167"/>
      <c r="QUU97" s="167"/>
      <c r="QUV97" s="167"/>
      <c r="QUW97" s="167"/>
      <c r="QUX97" s="167"/>
      <c r="QUY97" s="167"/>
      <c r="QUZ97" s="167"/>
      <c r="QVA97" s="167"/>
      <c r="QVB97" s="167"/>
      <c r="QVC97" s="167"/>
      <c r="QVD97" s="167"/>
      <c r="QVE97" s="167"/>
      <c r="QVF97" s="167"/>
      <c r="QVG97" s="167"/>
      <c r="QVH97" s="167"/>
      <c r="QVI97" s="167"/>
      <c r="QVJ97" s="167"/>
      <c r="QVK97" s="167"/>
      <c r="QVL97" s="167"/>
      <c r="QVM97" s="167"/>
      <c r="QVN97" s="167"/>
      <c r="QVO97" s="167"/>
      <c r="QVP97" s="167"/>
      <c r="QVQ97" s="167"/>
      <c r="QVR97" s="167"/>
      <c r="QVS97" s="167"/>
      <c r="QVT97" s="167"/>
      <c r="QVU97" s="167"/>
      <c r="QVV97" s="167"/>
      <c r="QVW97" s="167"/>
      <c r="QVX97" s="167"/>
      <c r="QVY97" s="167"/>
      <c r="QVZ97" s="167"/>
      <c r="QWA97" s="167"/>
      <c r="QWB97" s="167"/>
      <c r="QWC97" s="167"/>
      <c r="QWD97" s="167"/>
      <c r="QWE97" s="167"/>
      <c r="QWF97" s="167"/>
      <c r="QWG97" s="167"/>
      <c r="QWH97" s="167"/>
      <c r="QWI97" s="167"/>
      <c r="QWJ97" s="167"/>
      <c r="QWK97" s="167"/>
      <c r="QWL97" s="167"/>
      <c r="QWM97" s="167"/>
      <c r="QWN97" s="167"/>
      <c r="QWO97" s="167"/>
      <c r="QWP97" s="167"/>
      <c r="QWQ97" s="167"/>
      <c r="QWR97" s="167"/>
      <c r="QWS97" s="167"/>
      <c r="QWT97" s="167"/>
      <c r="QWU97" s="167"/>
      <c r="QWV97" s="167"/>
      <c r="QWW97" s="167"/>
      <c r="QWX97" s="167"/>
      <c r="QWY97" s="167"/>
      <c r="QWZ97" s="167"/>
      <c r="QXA97" s="167"/>
      <c r="QXB97" s="167"/>
      <c r="QXC97" s="167"/>
      <c r="QXD97" s="167"/>
      <c r="QXE97" s="167"/>
      <c r="QXF97" s="167"/>
      <c r="QXG97" s="167"/>
      <c r="QXH97" s="167"/>
      <c r="QXI97" s="167"/>
      <c r="QXJ97" s="167"/>
      <c r="QXK97" s="167"/>
      <c r="QXL97" s="167"/>
      <c r="QXM97" s="167"/>
      <c r="QXN97" s="167"/>
      <c r="QXO97" s="167"/>
      <c r="QXP97" s="167"/>
      <c r="QXQ97" s="167"/>
      <c r="QXR97" s="167"/>
      <c r="QXS97" s="167"/>
      <c r="QXT97" s="167"/>
      <c r="QXU97" s="167"/>
      <c r="QXV97" s="167"/>
      <c r="QXW97" s="167"/>
      <c r="QXX97" s="167"/>
      <c r="QXY97" s="167"/>
      <c r="QXZ97" s="167"/>
      <c r="QYA97" s="167"/>
      <c r="QYB97" s="167"/>
      <c r="QYC97" s="167"/>
      <c r="QYD97" s="167"/>
      <c r="QYE97" s="167"/>
      <c r="QYF97" s="167"/>
      <c r="QYG97" s="167"/>
      <c r="QYH97" s="167"/>
      <c r="QYI97" s="167"/>
      <c r="QYJ97" s="167"/>
      <c r="QYK97" s="167"/>
      <c r="QYL97" s="167"/>
      <c r="QYM97" s="167"/>
      <c r="QYN97" s="167"/>
      <c r="QYO97" s="167"/>
      <c r="QYP97" s="167"/>
      <c r="QYQ97" s="167"/>
      <c r="QYR97" s="167"/>
      <c r="QYS97" s="167"/>
      <c r="QYT97" s="167"/>
      <c r="QYU97" s="167"/>
      <c r="QYV97" s="167"/>
      <c r="QYW97" s="167"/>
      <c r="QYX97" s="167"/>
      <c r="QYY97" s="167"/>
      <c r="QYZ97" s="167"/>
      <c r="QZA97" s="167"/>
      <c r="QZB97" s="167"/>
      <c r="QZC97" s="167"/>
      <c r="QZD97" s="167"/>
      <c r="QZE97" s="167"/>
      <c r="QZF97" s="167"/>
      <c r="QZG97" s="167"/>
      <c r="QZH97" s="167"/>
      <c r="QZI97" s="167"/>
      <c r="QZJ97" s="167"/>
      <c r="QZK97" s="167"/>
      <c r="QZL97" s="167"/>
      <c r="QZM97" s="167"/>
      <c r="QZN97" s="167"/>
      <c r="QZO97" s="167"/>
      <c r="QZP97" s="167"/>
      <c r="QZQ97" s="167"/>
      <c r="QZR97" s="167"/>
      <c r="QZS97" s="167"/>
      <c r="QZT97" s="167"/>
      <c r="QZU97" s="167"/>
      <c r="QZV97" s="167"/>
      <c r="QZW97" s="167"/>
      <c r="QZX97" s="167"/>
      <c r="QZY97" s="167"/>
      <c r="QZZ97" s="167"/>
      <c r="RAA97" s="167"/>
      <c r="RAB97" s="167"/>
      <c r="RAC97" s="167"/>
      <c r="RAD97" s="167"/>
      <c r="RAE97" s="167"/>
      <c r="RAF97" s="167"/>
      <c r="RAG97" s="167"/>
      <c r="RAH97" s="167"/>
      <c r="RAI97" s="167"/>
      <c r="RAJ97" s="167"/>
      <c r="RAK97" s="167"/>
      <c r="RAL97" s="167"/>
      <c r="RAM97" s="167"/>
      <c r="RAN97" s="167"/>
      <c r="RAO97" s="167"/>
      <c r="RAP97" s="167"/>
      <c r="RAQ97" s="167"/>
      <c r="RAR97" s="167"/>
      <c r="RAS97" s="167"/>
      <c r="RAT97" s="167"/>
      <c r="RAU97" s="167"/>
      <c r="RAV97" s="167"/>
      <c r="RAW97" s="167"/>
      <c r="RAX97" s="167"/>
      <c r="RAY97" s="167"/>
      <c r="RAZ97" s="167"/>
      <c r="RBA97" s="167"/>
      <c r="RBB97" s="167"/>
      <c r="RBC97" s="167"/>
      <c r="RBD97" s="167"/>
      <c r="RBE97" s="167"/>
      <c r="RBF97" s="167"/>
      <c r="RBG97" s="167"/>
      <c r="RBH97" s="167"/>
      <c r="RBI97" s="167"/>
      <c r="RBJ97" s="167"/>
      <c r="RBK97" s="167"/>
      <c r="RBL97" s="167"/>
      <c r="RBM97" s="167"/>
      <c r="RBN97" s="167"/>
      <c r="RBO97" s="167"/>
      <c r="RBP97" s="167"/>
      <c r="RBQ97" s="167"/>
      <c r="RBR97" s="167"/>
      <c r="RBS97" s="167"/>
      <c r="RBT97" s="167"/>
      <c r="RBU97" s="167"/>
      <c r="RBV97" s="167"/>
      <c r="RBW97" s="167"/>
      <c r="RBX97" s="167"/>
      <c r="RBY97" s="167"/>
      <c r="RBZ97" s="167"/>
      <c r="RCA97" s="167"/>
      <c r="RCB97" s="167"/>
      <c r="RCC97" s="167"/>
      <c r="RCD97" s="167"/>
      <c r="RCE97" s="167"/>
      <c r="RCF97" s="167"/>
      <c r="RCG97" s="167"/>
      <c r="RCH97" s="167"/>
      <c r="RCI97" s="167"/>
      <c r="RCJ97" s="167"/>
      <c r="RCK97" s="167"/>
      <c r="RCL97" s="167"/>
      <c r="RCM97" s="167"/>
      <c r="RCN97" s="167"/>
      <c r="RCO97" s="167"/>
      <c r="RCP97" s="167"/>
      <c r="RCQ97" s="167"/>
      <c r="RCR97" s="167"/>
      <c r="RCS97" s="167"/>
      <c r="RCT97" s="167"/>
      <c r="RCU97" s="167"/>
      <c r="RCV97" s="167"/>
      <c r="RCW97" s="167"/>
      <c r="RCX97" s="167"/>
      <c r="RCY97" s="167"/>
      <c r="RCZ97" s="167"/>
      <c r="RDA97" s="167"/>
      <c r="RDB97" s="167"/>
      <c r="RDC97" s="167"/>
      <c r="RDD97" s="167"/>
      <c r="RDE97" s="167"/>
      <c r="RDF97" s="167"/>
      <c r="RDG97" s="167"/>
      <c r="RDH97" s="167"/>
      <c r="RDI97" s="167"/>
      <c r="RDJ97" s="167"/>
      <c r="RDK97" s="167"/>
      <c r="RDL97" s="167"/>
      <c r="RDM97" s="167"/>
      <c r="RDN97" s="167"/>
      <c r="RDO97" s="167"/>
      <c r="RDP97" s="167"/>
      <c r="RDQ97" s="167"/>
      <c r="RDR97" s="167"/>
      <c r="RDS97" s="167"/>
      <c r="RDT97" s="167"/>
      <c r="RDU97" s="167"/>
      <c r="RDV97" s="167"/>
      <c r="RDW97" s="167"/>
      <c r="RDX97" s="167"/>
      <c r="RDY97" s="167"/>
      <c r="RDZ97" s="167"/>
      <c r="REA97" s="167"/>
      <c r="REB97" s="167"/>
      <c r="REC97" s="167"/>
      <c r="RED97" s="167"/>
      <c r="REE97" s="167"/>
      <c r="REF97" s="167"/>
      <c r="REG97" s="167"/>
      <c r="REH97" s="167"/>
      <c r="REI97" s="167"/>
      <c r="REJ97" s="167"/>
      <c r="REK97" s="167"/>
      <c r="REL97" s="167"/>
      <c r="REM97" s="167"/>
      <c r="REN97" s="167"/>
      <c r="REO97" s="167"/>
      <c r="REP97" s="167"/>
      <c r="REQ97" s="167"/>
      <c r="RER97" s="167"/>
      <c r="RES97" s="167"/>
      <c r="RET97" s="167"/>
      <c r="REU97" s="167"/>
      <c r="REV97" s="167"/>
      <c r="REW97" s="167"/>
      <c r="REX97" s="167"/>
      <c r="REY97" s="167"/>
      <c r="REZ97" s="167"/>
      <c r="RFA97" s="167"/>
      <c r="RFB97" s="167"/>
      <c r="RFC97" s="167"/>
      <c r="RFD97" s="167"/>
      <c r="RFE97" s="167"/>
      <c r="RFF97" s="167"/>
      <c r="RFG97" s="167"/>
      <c r="RFH97" s="167"/>
      <c r="RFI97" s="167"/>
      <c r="RFJ97" s="167"/>
      <c r="RFK97" s="167"/>
      <c r="RFL97" s="167"/>
      <c r="RFM97" s="167"/>
      <c r="RFN97" s="167"/>
      <c r="RFO97" s="167"/>
      <c r="RFP97" s="167"/>
      <c r="RFQ97" s="167"/>
      <c r="RFR97" s="167"/>
      <c r="RFS97" s="167"/>
      <c r="RFT97" s="167"/>
      <c r="RFU97" s="167"/>
      <c r="RFV97" s="167"/>
      <c r="RFW97" s="167"/>
      <c r="RFX97" s="167"/>
      <c r="RFY97" s="167"/>
      <c r="RFZ97" s="167"/>
      <c r="RGA97" s="167"/>
      <c r="RGB97" s="167"/>
      <c r="RGC97" s="167"/>
      <c r="RGD97" s="167"/>
      <c r="RGE97" s="167"/>
      <c r="RGF97" s="167"/>
      <c r="RGG97" s="167"/>
      <c r="RGH97" s="167"/>
      <c r="RGI97" s="167"/>
      <c r="RGJ97" s="167"/>
      <c r="RGK97" s="167"/>
      <c r="RGL97" s="167"/>
      <c r="RGM97" s="167"/>
      <c r="RGN97" s="167"/>
      <c r="RGO97" s="167"/>
      <c r="RGP97" s="167"/>
      <c r="RGQ97" s="167"/>
      <c r="RGR97" s="167"/>
      <c r="RGS97" s="167"/>
      <c r="RGT97" s="167"/>
      <c r="RGU97" s="167"/>
      <c r="RGV97" s="167"/>
      <c r="RGW97" s="167"/>
      <c r="RGX97" s="167"/>
      <c r="RGY97" s="167"/>
      <c r="RGZ97" s="167"/>
      <c r="RHA97" s="167"/>
      <c r="RHB97" s="167"/>
      <c r="RHC97" s="167"/>
      <c r="RHD97" s="167"/>
      <c r="RHE97" s="167"/>
      <c r="RHF97" s="167"/>
      <c r="RHG97" s="167"/>
      <c r="RHH97" s="167"/>
      <c r="RHI97" s="167"/>
      <c r="RHJ97" s="167"/>
      <c r="RHK97" s="167"/>
      <c r="RHL97" s="167"/>
      <c r="RHM97" s="167"/>
      <c r="RHN97" s="167"/>
      <c r="RHO97" s="167"/>
      <c r="RHP97" s="167"/>
      <c r="RHQ97" s="167"/>
      <c r="RHR97" s="167"/>
      <c r="RHS97" s="167"/>
      <c r="RHT97" s="167"/>
      <c r="RHU97" s="167"/>
      <c r="RHV97" s="167"/>
      <c r="RHW97" s="167"/>
      <c r="RHX97" s="167"/>
      <c r="RHY97" s="167"/>
      <c r="RHZ97" s="167"/>
      <c r="RIA97" s="167"/>
      <c r="RIB97" s="167"/>
      <c r="RIC97" s="167"/>
      <c r="RID97" s="167"/>
      <c r="RIE97" s="167"/>
      <c r="RIF97" s="167"/>
      <c r="RIG97" s="167"/>
      <c r="RIH97" s="167"/>
      <c r="RII97" s="167"/>
      <c r="RIJ97" s="167"/>
      <c r="RIK97" s="167"/>
      <c r="RIL97" s="167"/>
      <c r="RIM97" s="167"/>
      <c r="RIN97" s="167"/>
      <c r="RIO97" s="167"/>
      <c r="RIP97" s="167"/>
      <c r="RIQ97" s="167"/>
      <c r="RIR97" s="167"/>
      <c r="RIS97" s="167"/>
      <c r="RIT97" s="167"/>
      <c r="RIU97" s="167"/>
      <c r="RIV97" s="167"/>
      <c r="RIW97" s="167"/>
      <c r="RIX97" s="167"/>
      <c r="RIY97" s="167"/>
      <c r="RIZ97" s="167"/>
      <c r="RJA97" s="167"/>
      <c r="RJB97" s="167"/>
      <c r="RJC97" s="167"/>
      <c r="RJD97" s="167"/>
      <c r="RJE97" s="167"/>
      <c r="RJF97" s="167"/>
      <c r="RJG97" s="167"/>
      <c r="RJH97" s="167"/>
      <c r="RJI97" s="167"/>
      <c r="RJJ97" s="167"/>
      <c r="RJK97" s="167"/>
      <c r="RJL97" s="167"/>
      <c r="RJM97" s="167"/>
      <c r="RJN97" s="167"/>
      <c r="RJO97" s="167"/>
      <c r="RJP97" s="167"/>
      <c r="RJQ97" s="167"/>
      <c r="RJR97" s="167"/>
      <c r="RJS97" s="167"/>
      <c r="RJT97" s="167"/>
      <c r="RJU97" s="167"/>
      <c r="RJV97" s="167"/>
      <c r="RJW97" s="167"/>
      <c r="RJX97" s="167"/>
      <c r="RJY97" s="167"/>
      <c r="RJZ97" s="167"/>
      <c r="RKA97" s="167"/>
      <c r="RKB97" s="167"/>
      <c r="RKC97" s="167"/>
      <c r="RKD97" s="167"/>
      <c r="RKE97" s="167"/>
      <c r="RKF97" s="167"/>
      <c r="RKG97" s="167"/>
      <c r="RKH97" s="167"/>
      <c r="RKI97" s="167"/>
      <c r="RKJ97" s="167"/>
      <c r="RKK97" s="167"/>
      <c r="RKL97" s="167"/>
      <c r="RKM97" s="167"/>
      <c r="RKN97" s="167"/>
      <c r="RKO97" s="167"/>
      <c r="RKP97" s="167"/>
      <c r="RKQ97" s="167"/>
      <c r="RKR97" s="167"/>
      <c r="RKS97" s="167"/>
      <c r="RKT97" s="167"/>
      <c r="RKU97" s="167"/>
      <c r="RKV97" s="167"/>
      <c r="RKW97" s="167"/>
      <c r="RKX97" s="167"/>
      <c r="RKY97" s="167"/>
      <c r="RKZ97" s="167"/>
      <c r="RLA97" s="167"/>
      <c r="RLB97" s="167"/>
      <c r="RLC97" s="167"/>
      <c r="RLD97" s="167"/>
      <c r="RLE97" s="167"/>
      <c r="RLF97" s="167"/>
      <c r="RLG97" s="167"/>
      <c r="RLH97" s="167"/>
      <c r="RLI97" s="167"/>
      <c r="RLJ97" s="167"/>
      <c r="RLK97" s="167"/>
      <c r="RLL97" s="167"/>
      <c r="RLM97" s="167"/>
      <c r="RLN97" s="167"/>
      <c r="RLO97" s="167"/>
      <c r="RLP97" s="167"/>
      <c r="RLQ97" s="167"/>
      <c r="RLR97" s="167"/>
      <c r="RLS97" s="167"/>
      <c r="RLT97" s="167"/>
      <c r="RLU97" s="167"/>
      <c r="RLV97" s="167"/>
      <c r="RLW97" s="167"/>
      <c r="RLX97" s="167"/>
      <c r="RLY97" s="167"/>
      <c r="RLZ97" s="167"/>
      <c r="RMA97" s="167"/>
      <c r="RMB97" s="167"/>
      <c r="RMC97" s="167"/>
      <c r="RMD97" s="167"/>
      <c r="RME97" s="167"/>
      <c r="RMF97" s="167"/>
      <c r="RMG97" s="167"/>
      <c r="RMH97" s="167"/>
      <c r="RMI97" s="167"/>
      <c r="RMJ97" s="167"/>
      <c r="RMK97" s="167"/>
      <c r="RML97" s="167"/>
      <c r="RMM97" s="167"/>
      <c r="RMN97" s="167"/>
      <c r="RMO97" s="167"/>
      <c r="RMP97" s="167"/>
      <c r="RMQ97" s="167"/>
      <c r="RMR97" s="167"/>
      <c r="RMS97" s="167"/>
      <c r="RMT97" s="167"/>
      <c r="RMU97" s="167"/>
      <c r="RMV97" s="167"/>
      <c r="RMW97" s="167"/>
      <c r="RMX97" s="167"/>
      <c r="RMY97" s="167"/>
      <c r="RMZ97" s="167"/>
      <c r="RNA97" s="167"/>
      <c r="RNB97" s="167"/>
      <c r="RNC97" s="167"/>
      <c r="RND97" s="167"/>
      <c r="RNE97" s="167"/>
      <c r="RNF97" s="167"/>
      <c r="RNG97" s="167"/>
      <c r="RNH97" s="167"/>
      <c r="RNI97" s="167"/>
      <c r="RNJ97" s="167"/>
      <c r="RNK97" s="167"/>
      <c r="RNL97" s="167"/>
      <c r="RNM97" s="167"/>
      <c r="RNN97" s="167"/>
      <c r="RNO97" s="167"/>
      <c r="RNP97" s="167"/>
      <c r="RNQ97" s="167"/>
      <c r="RNR97" s="167"/>
      <c r="RNS97" s="167"/>
      <c r="RNT97" s="167"/>
      <c r="RNU97" s="167"/>
      <c r="RNV97" s="167"/>
      <c r="RNW97" s="167"/>
      <c r="RNX97" s="167"/>
      <c r="RNY97" s="167"/>
      <c r="RNZ97" s="167"/>
      <c r="ROA97" s="167"/>
      <c r="ROB97" s="167"/>
      <c r="ROC97" s="167"/>
      <c r="ROD97" s="167"/>
      <c r="ROE97" s="167"/>
      <c r="ROF97" s="167"/>
      <c r="ROG97" s="167"/>
      <c r="ROH97" s="167"/>
      <c r="ROI97" s="167"/>
      <c r="ROJ97" s="167"/>
      <c r="ROK97" s="167"/>
      <c r="ROL97" s="167"/>
      <c r="ROM97" s="167"/>
      <c r="RON97" s="167"/>
      <c r="ROO97" s="167"/>
      <c r="ROP97" s="167"/>
      <c r="ROQ97" s="167"/>
      <c r="ROR97" s="167"/>
      <c r="ROS97" s="167"/>
      <c r="ROT97" s="167"/>
      <c r="ROU97" s="167"/>
      <c r="ROV97" s="167"/>
      <c r="ROW97" s="167"/>
      <c r="ROX97" s="167"/>
      <c r="ROY97" s="167"/>
      <c r="ROZ97" s="167"/>
      <c r="RPA97" s="167"/>
      <c r="RPB97" s="167"/>
      <c r="RPC97" s="167"/>
      <c r="RPD97" s="167"/>
      <c r="RPE97" s="167"/>
      <c r="RPF97" s="167"/>
      <c r="RPG97" s="167"/>
      <c r="RPH97" s="167"/>
      <c r="RPI97" s="167"/>
      <c r="RPJ97" s="167"/>
      <c r="RPK97" s="167"/>
      <c r="RPL97" s="167"/>
      <c r="RPM97" s="167"/>
      <c r="RPN97" s="167"/>
      <c r="RPO97" s="167"/>
      <c r="RPP97" s="167"/>
      <c r="RPQ97" s="167"/>
      <c r="RPR97" s="167"/>
      <c r="RPS97" s="167"/>
      <c r="RPT97" s="167"/>
      <c r="RPU97" s="167"/>
      <c r="RPV97" s="167"/>
      <c r="RPW97" s="167"/>
      <c r="RPX97" s="167"/>
      <c r="RPY97" s="167"/>
      <c r="RPZ97" s="167"/>
      <c r="RQA97" s="167"/>
      <c r="RQB97" s="167"/>
      <c r="RQC97" s="167"/>
      <c r="RQD97" s="167"/>
      <c r="RQE97" s="167"/>
      <c r="RQF97" s="167"/>
      <c r="RQG97" s="167"/>
      <c r="RQH97" s="167"/>
      <c r="RQI97" s="167"/>
      <c r="RQJ97" s="167"/>
      <c r="RQK97" s="167"/>
      <c r="RQL97" s="167"/>
      <c r="RQM97" s="167"/>
      <c r="RQN97" s="167"/>
      <c r="RQO97" s="167"/>
      <c r="RQP97" s="167"/>
      <c r="RQQ97" s="167"/>
      <c r="RQR97" s="167"/>
      <c r="RQS97" s="167"/>
      <c r="RQT97" s="167"/>
      <c r="RQU97" s="167"/>
      <c r="RQV97" s="167"/>
      <c r="RQW97" s="167"/>
      <c r="RQX97" s="167"/>
      <c r="RQY97" s="167"/>
      <c r="RQZ97" s="167"/>
      <c r="RRA97" s="167"/>
      <c r="RRB97" s="167"/>
      <c r="RRC97" s="167"/>
      <c r="RRD97" s="167"/>
      <c r="RRE97" s="167"/>
      <c r="RRF97" s="167"/>
      <c r="RRG97" s="167"/>
      <c r="RRH97" s="167"/>
      <c r="RRI97" s="167"/>
      <c r="RRJ97" s="167"/>
      <c r="RRK97" s="167"/>
      <c r="RRL97" s="167"/>
      <c r="RRM97" s="167"/>
      <c r="RRN97" s="167"/>
      <c r="RRO97" s="167"/>
      <c r="RRP97" s="167"/>
      <c r="RRQ97" s="167"/>
      <c r="RRR97" s="167"/>
      <c r="RRS97" s="167"/>
      <c r="RRT97" s="167"/>
      <c r="RRU97" s="167"/>
      <c r="RRV97" s="167"/>
      <c r="RRW97" s="167"/>
      <c r="RRX97" s="167"/>
      <c r="RRY97" s="167"/>
      <c r="RRZ97" s="167"/>
      <c r="RSA97" s="167"/>
      <c r="RSB97" s="167"/>
      <c r="RSC97" s="167"/>
      <c r="RSD97" s="167"/>
      <c r="RSE97" s="167"/>
      <c r="RSF97" s="167"/>
      <c r="RSG97" s="167"/>
      <c r="RSH97" s="167"/>
      <c r="RSI97" s="167"/>
      <c r="RSJ97" s="167"/>
      <c r="RSK97" s="167"/>
      <c r="RSL97" s="167"/>
      <c r="RSM97" s="167"/>
      <c r="RSN97" s="167"/>
      <c r="RSO97" s="167"/>
      <c r="RSP97" s="167"/>
      <c r="RSQ97" s="167"/>
      <c r="RSR97" s="167"/>
      <c r="RSS97" s="167"/>
      <c r="RST97" s="167"/>
      <c r="RSU97" s="167"/>
      <c r="RSV97" s="167"/>
      <c r="RSW97" s="167"/>
      <c r="RSX97" s="167"/>
      <c r="RSY97" s="167"/>
      <c r="RSZ97" s="167"/>
      <c r="RTA97" s="167"/>
      <c r="RTB97" s="167"/>
      <c r="RTC97" s="167"/>
      <c r="RTD97" s="167"/>
      <c r="RTE97" s="167"/>
      <c r="RTF97" s="167"/>
      <c r="RTG97" s="167"/>
      <c r="RTH97" s="167"/>
      <c r="RTI97" s="167"/>
      <c r="RTJ97" s="167"/>
      <c r="RTK97" s="167"/>
      <c r="RTL97" s="167"/>
      <c r="RTM97" s="167"/>
      <c r="RTN97" s="167"/>
      <c r="RTO97" s="167"/>
      <c r="RTP97" s="167"/>
      <c r="RTQ97" s="167"/>
      <c r="RTR97" s="167"/>
      <c r="RTS97" s="167"/>
      <c r="RTT97" s="167"/>
      <c r="RTU97" s="167"/>
      <c r="RTV97" s="167"/>
      <c r="RTW97" s="167"/>
      <c r="RTX97" s="167"/>
      <c r="RTY97" s="167"/>
      <c r="RTZ97" s="167"/>
      <c r="RUA97" s="167"/>
      <c r="RUB97" s="167"/>
      <c r="RUC97" s="167"/>
      <c r="RUD97" s="167"/>
      <c r="RUE97" s="167"/>
      <c r="RUF97" s="167"/>
      <c r="RUG97" s="167"/>
      <c r="RUH97" s="167"/>
      <c r="RUI97" s="167"/>
      <c r="RUJ97" s="167"/>
      <c r="RUK97" s="167"/>
      <c r="RUL97" s="167"/>
      <c r="RUM97" s="167"/>
      <c r="RUN97" s="167"/>
      <c r="RUO97" s="167"/>
      <c r="RUP97" s="167"/>
      <c r="RUQ97" s="167"/>
      <c r="RUR97" s="167"/>
      <c r="RUS97" s="167"/>
      <c r="RUT97" s="167"/>
      <c r="RUU97" s="167"/>
      <c r="RUV97" s="167"/>
      <c r="RUW97" s="167"/>
      <c r="RUX97" s="167"/>
      <c r="RUY97" s="167"/>
      <c r="RUZ97" s="167"/>
      <c r="RVA97" s="167"/>
      <c r="RVB97" s="167"/>
      <c r="RVC97" s="167"/>
      <c r="RVD97" s="167"/>
      <c r="RVE97" s="167"/>
      <c r="RVF97" s="167"/>
      <c r="RVG97" s="167"/>
      <c r="RVH97" s="167"/>
      <c r="RVI97" s="167"/>
      <c r="RVJ97" s="167"/>
      <c r="RVK97" s="167"/>
      <c r="RVL97" s="167"/>
      <c r="RVM97" s="167"/>
      <c r="RVN97" s="167"/>
      <c r="RVO97" s="167"/>
      <c r="RVP97" s="167"/>
      <c r="RVQ97" s="167"/>
      <c r="RVR97" s="167"/>
      <c r="RVS97" s="167"/>
      <c r="RVT97" s="167"/>
      <c r="RVU97" s="167"/>
      <c r="RVV97" s="167"/>
      <c r="RVW97" s="167"/>
      <c r="RVX97" s="167"/>
      <c r="RVY97" s="167"/>
      <c r="RVZ97" s="167"/>
      <c r="RWA97" s="167"/>
      <c r="RWB97" s="167"/>
      <c r="RWC97" s="167"/>
      <c r="RWD97" s="167"/>
      <c r="RWE97" s="167"/>
      <c r="RWF97" s="167"/>
      <c r="RWG97" s="167"/>
      <c r="RWH97" s="167"/>
      <c r="RWI97" s="167"/>
      <c r="RWJ97" s="167"/>
      <c r="RWK97" s="167"/>
      <c r="RWL97" s="167"/>
      <c r="RWM97" s="167"/>
      <c r="RWN97" s="167"/>
      <c r="RWO97" s="167"/>
      <c r="RWP97" s="167"/>
      <c r="RWQ97" s="167"/>
      <c r="RWR97" s="167"/>
      <c r="RWS97" s="167"/>
      <c r="RWT97" s="167"/>
      <c r="RWU97" s="167"/>
      <c r="RWV97" s="167"/>
      <c r="RWW97" s="167"/>
      <c r="RWX97" s="167"/>
      <c r="RWY97" s="167"/>
      <c r="RWZ97" s="167"/>
      <c r="RXA97" s="167"/>
      <c r="RXB97" s="167"/>
      <c r="RXC97" s="167"/>
      <c r="RXD97" s="167"/>
      <c r="RXE97" s="167"/>
      <c r="RXF97" s="167"/>
      <c r="RXG97" s="167"/>
      <c r="RXH97" s="167"/>
      <c r="RXI97" s="167"/>
      <c r="RXJ97" s="167"/>
      <c r="RXK97" s="167"/>
      <c r="RXL97" s="167"/>
      <c r="RXM97" s="167"/>
      <c r="RXN97" s="167"/>
      <c r="RXO97" s="167"/>
      <c r="RXP97" s="167"/>
      <c r="RXQ97" s="167"/>
      <c r="RXR97" s="167"/>
      <c r="RXS97" s="167"/>
      <c r="RXT97" s="167"/>
      <c r="RXU97" s="167"/>
      <c r="RXV97" s="167"/>
      <c r="RXW97" s="167"/>
      <c r="RXX97" s="167"/>
      <c r="RXY97" s="167"/>
      <c r="RXZ97" s="167"/>
      <c r="RYA97" s="167"/>
      <c r="RYB97" s="167"/>
      <c r="RYC97" s="167"/>
      <c r="RYD97" s="167"/>
      <c r="RYE97" s="167"/>
      <c r="RYF97" s="167"/>
      <c r="RYG97" s="167"/>
      <c r="RYH97" s="167"/>
      <c r="RYI97" s="167"/>
      <c r="RYJ97" s="167"/>
      <c r="RYK97" s="167"/>
      <c r="RYL97" s="167"/>
      <c r="RYM97" s="167"/>
      <c r="RYN97" s="167"/>
      <c r="RYO97" s="167"/>
      <c r="RYP97" s="167"/>
      <c r="RYQ97" s="167"/>
      <c r="RYR97" s="167"/>
      <c r="RYS97" s="167"/>
      <c r="RYT97" s="167"/>
      <c r="RYU97" s="167"/>
      <c r="RYV97" s="167"/>
      <c r="RYW97" s="167"/>
      <c r="RYX97" s="167"/>
      <c r="RYY97" s="167"/>
      <c r="RYZ97" s="167"/>
      <c r="RZA97" s="167"/>
      <c r="RZB97" s="167"/>
      <c r="RZC97" s="167"/>
      <c r="RZD97" s="167"/>
      <c r="RZE97" s="167"/>
      <c r="RZF97" s="167"/>
      <c r="RZG97" s="167"/>
      <c r="RZH97" s="167"/>
      <c r="RZI97" s="167"/>
      <c r="RZJ97" s="167"/>
      <c r="RZK97" s="167"/>
      <c r="RZL97" s="167"/>
      <c r="RZM97" s="167"/>
      <c r="RZN97" s="167"/>
      <c r="RZO97" s="167"/>
      <c r="RZP97" s="167"/>
      <c r="RZQ97" s="167"/>
      <c r="RZR97" s="167"/>
      <c r="RZS97" s="167"/>
      <c r="RZT97" s="167"/>
      <c r="RZU97" s="167"/>
      <c r="RZV97" s="167"/>
      <c r="RZW97" s="167"/>
      <c r="RZX97" s="167"/>
      <c r="RZY97" s="167"/>
      <c r="RZZ97" s="167"/>
      <c r="SAA97" s="167"/>
      <c r="SAB97" s="167"/>
      <c r="SAC97" s="167"/>
      <c r="SAD97" s="167"/>
      <c r="SAE97" s="167"/>
      <c r="SAF97" s="167"/>
      <c r="SAG97" s="167"/>
      <c r="SAH97" s="167"/>
      <c r="SAI97" s="167"/>
      <c r="SAJ97" s="167"/>
      <c r="SAK97" s="167"/>
      <c r="SAL97" s="167"/>
      <c r="SAM97" s="167"/>
      <c r="SAN97" s="167"/>
      <c r="SAO97" s="167"/>
      <c r="SAP97" s="167"/>
      <c r="SAQ97" s="167"/>
      <c r="SAR97" s="167"/>
      <c r="SAS97" s="167"/>
      <c r="SAT97" s="167"/>
      <c r="SAU97" s="167"/>
      <c r="SAV97" s="167"/>
      <c r="SAW97" s="167"/>
      <c r="SAX97" s="167"/>
      <c r="SAY97" s="167"/>
      <c r="SAZ97" s="167"/>
      <c r="SBA97" s="167"/>
      <c r="SBB97" s="167"/>
      <c r="SBC97" s="167"/>
      <c r="SBD97" s="167"/>
      <c r="SBE97" s="167"/>
      <c r="SBF97" s="167"/>
      <c r="SBG97" s="167"/>
      <c r="SBH97" s="167"/>
      <c r="SBI97" s="167"/>
      <c r="SBJ97" s="167"/>
      <c r="SBK97" s="167"/>
      <c r="SBL97" s="167"/>
      <c r="SBM97" s="167"/>
      <c r="SBN97" s="167"/>
      <c r="SBO97" s="167"/>
      <c r="SBP97" s="167"/>
      <c r="SBQ97" s="167"/>
      <c r="SBR97" s="167"/>
      <c r="SBS97" s="167"/>
      <c r="SBT97" s="167"/>
      <c r="SBU97" s="167"/>
      <c r="SBV97" s="167"/>
      <c r="SBW97" s="167"/>
      <c r="SBX97" s="167"/>
      <c r="SBY97" s="167"/>
      <c r="SBZ97" s="167"/>
      <c r="SCA97" s="167"/>
      <c r="SCB97" s="167"/>
      <c r="SCC97" s="167"/>
      <c r="SCD97" s="167"/>
      <c r="SCE97" s="167"/>
      <c r="SCF97" s="167"/>
      <c r="SCG97" s="167"/>
      <c r="SCH97" s="167"/>
      <c r="SCI97" s="167"/>
      <c r="SCJ97" s="167"/>
      <c r="SCK97" s="167"/>
      <c r="SCL97" s="167"/>
      <c r="SCM97" s="167"/>
      <c r="SCN97" s="167"/>
      <c r="SCO97" s="167"/>
      <c r="SCP97" s="167"/>
      <c r="SCQ97" s="167"/>
      <c r="SCR97" s="167"/>
      <c r="SCS97" s="167"/>
      <c r="SCT97" s="167"/>
      <c r="SCU97" s="167"/>
      <c r="SCV97" s="167"/>
      <c r="SCW97" s="167"/>
      <c r="SCX97" s="167"/>
      <c r="SCY97" s="167"/>
      <c r="SCZ97" s="167"/>
      <c r="SDA97" s="167"/>
      <c r="SDB97" s="167"/>
      <c r="SDC97" s="167"/>
      <c r="SDD97" s="167"/>
      <c r="SDE97" s="167"/>
      <c r="SDF97" s="167"/>
      <c r="SDG97" s="167"/>
      <c r="SDH97" s="167"/>
      <c r="SDI97" s="167"/>
      <c r="SDJ97" s="167"/>
      <c r="SDK97" s="167"/>
      <c r="SDL97" s="167"/>
      <c r="SDM97" s="167"/>
      <c r="SDN97" s="167"/>
      <c r="SDO97" s="167"/>
      <c r="SDP97" s="167"/>
      <c r="SDQ97" s="167"/>
      <c r="SDR97" s="167"/>
      <c r="SDS97" s="167"/>
      <c r="SDT97" s="167"/>
      <c r="SDU97" s="167"/>
      <c r="SDV97" s="167"/>
      <c r="SDW97" s="167"/>
      <c r="SDX97" s="167"/>
      <c r="SDY97" s="167"/>
      <c r="SDZ97" s="167"/>
      <c r="SEA97" s="167"/>
      <c r="SEB97" s="167"/>
      <c r="SEC97" s="167"/>
      <c r="SED97" s="167"/>
      <c r="SEE97" s="167"/>
      <c r="SEF97" s="167"/>
      <c r="SEG97" s="167"/>
      <c r="SEH97" s="167"/>
      <c r="SEI97" s="167"/>
      <c r="SEJ97" s="167"/>
      <c r="SEK97" s="167"/>
      <c r="SEL97" s="167"/>
      <c r="SEM97" s="167"/>
      <c r="SEN97" s="167"/>
      <c r="SEO97" s="167"/>
      <c r="SEP97" s="167"/>
      <c r="SEQ97" s="167"/>
      <c r="SER97" s="167"/>
      <c r="SES97" s="167"/>
      <c r="SET97" s="167"/>
      <c r="SEU97" s="167"/>
      <c r="SEV97" s="167"/>
      <c r="SEW97" s="167"/>
      <c r="SEX97" s="167"/>
      <c r="SEY97" s="167"/>
      <c r="SEZ97" s="167"/>
      <c r="SFA97" s="167"/>
      <c r="SFB97" s="167"/>
      <c r="SFC97" s="167"/>
      <c r="SFD97" s="167"/>
      <c r="SFE97" s="167"/>
      <c r="SFF97" s="167"/>
      <c r="SFG97" s="167"/>
      <c r="SFH97" s="167"/>
      <c r="SFI97" s="167"/>
      <c r="SFJ97" s="167"/>
      <c r="SFK97" s="167"/>
      <c r="SFL97" s="167"/>
      <c r="SFM97" s="167"/>
      <c r="SFN97" s="167"/>
      <c r="SFO97" s="167"/>
      <c r="SFP97" s="167"/>
      <c r="SFQ97" s="167"/>
      <c r="SFR97" s="167"/>
      <c r="SFS97" s="167"/>
      <c r="SFT97" s="167"/>
      <c r="SFU97" s="167"/>
      <c r="SFV97" s="167"/>
      <c r="SFW97" s="167"/>
      <c r="SFX97" s="167"/>
      <c r="SFY97" s="167"/>
      <c r="SFZ97" s="167"/>
      <c r="SGA97" s="167"/>
      <c r="SGB97" s="167"/>
      <c r="SGC97" s="167"/>
      <c r="SGD97" s="167"/>
      <c r="SGE97" s="167"/>
      <c r="SGF97" s="167"/>
      <c r="SGG97" s="167"/>
      <c r="SGH97" s="167"/>
      <c r="SGI97" s="167"/>
      <c r="SGJ97" s="167"/>
      <c r="SGK97" s="167"/>
      <c r="SGL97" s="167"/>
      <c r="SGM97" s="167"/>
      <c r="SGN97" s="167"/>
      <c r="SGO97" s="167"/>
      <c r="SGP97" s="167"/>
      <c r="SGQ97" s="167"/>
      <c r="SGR97" s="167"/>
      <c r="SGS97" s="167"/>
      <c r="SGT97" s="167"/>
      <c r="SGU97" s="167"/>
      <c r="SGV97" s="167"/>
      <c r="SGW97" s="167"/>
      <c r="SGX97" s="167"/>
      <c r="SGY97" s="167"/>
      <c r="SGZ97" s="167"/>
      <c r="SHA97" s="167"/>
      <c r="SHB97" s="167"/>
      <c r="SHC97" s="167"/>
      <c r="SHD97" s="167"/>
      <c r="SHE97" s="167"/>
      <c r="SHF97" s="167"/>
      <c r="SHG97" s="167"/>
      <c r="SHH97" s="167"/>
      <c r="SHI97" s="167"/>
      <c r="SHJ97" s="167"/>
      <c r="SHK97" s="167"/>
      <c r="SHL97" s="167"/>
      <c r="SHM97" s="167"/>
      <c r="SHN97" s="167"/>
      <c r="SHO97" s="167"/>
      <c r="SHP97" s="167"/>
      <c r="SHQ97" s="167"/>
      <c r="SHR97" s="167"/>
      <c r="SHS97" s="167"/>
      <c r="SHT97" s="167"/>
      <c r="SHU97" s="167"/>
      <c r="SHV97" s="167"/>
      <c r="SHW97" s="167"/>
      <c r="SHX97" s="167"/>
      <c r="SHY97" s="167"/>
      <c r="SHZ97" s="167"/>
      <c r="SIA97" s="167"/>
      <c r="SIB97" s="167"/>
      <c r="SIC97" s="167"/>
      <c r="SID97" s="167"/>
      <c r="SIE97" s="167"/>
      <c r="SIF97" s="167"/>
      <c r="SIG97" s="167"/>
      <c r="SIH97" s="167"/>
      <c r="SII97" s="167"/>
      <c r="SIJ97" s="167"/>
      <c r="SIK97" s="167"/>
      <c r="SIL97" s="167"/>
      <c r="SIM97" s="167"/>
      <c r="SIN97" s="167"/>
      <c r="SIO97" s="167"/>
      <c r="SIP97" s="167"/>
      <c r="SIQ97" s="167"/>
      <c r="SIR97" s="167"/>
      <c r="SIS97" s="167"/>
      <c r="SIT97" s="167"/>
      <c r="SIU97" s="167"/>
      <c r="SIV97" s="167"/>
      <c r="SIW97" s="167"/>
      <c r="SIX97" s="167"/>
      <c r="SIY97" s="167"/>
      <c r="SIZ97" s="167"/>
      <c r="SJA97" s="167"/>
      <c r="SJB97" s="167"/>
      <c r="SJC97" s="167"/>
      <c r="SJD97" s="167"/>
      <c r="SJE97" s="167"/>
      <c r="SJF97" s="167"/>
      <c r="SJG97" s="167"/>
      <c r="SJH97" s="167"/>
      <c r="SJI97" s="167"/>
      <c r="SJJ97" s="167"/>
      <c r="SJK97" s="167"/>
      <c r="SJL97" s="167"/>
      <c r="SJM97" s="167"/>
      <c r="SJN97" s="167"/>
      <c r="SJO97" s="167"/>
      <c r="SJP97" s="167"/>
      <c r="SJQ97" s="167"/>
      <c r="SJR97" s="167"/>
      <c r="SJS97" s="167"/>
      <c r="SJT97" s="167"/>
      <c r="SJU97" s="167"/>
      <c r="SJV97" s="167"/>
      <c r="SJW97" s="167"/>
      <c r="SJX97" s="167"/>
      <c r="SJY97" s="167"/>
      <c r="SJZ97" s="167"/>
      <c r="SKA97" s="167"/>
      <c r="SKB97" s="167"/>
      <c r="SKC97" s="167"/>
      <c r="SKD97" s="167"/>
      <c r="SKE97" s="167"/>
      <c r="SKF97" s="167"/>
      <c r="SKG97" s="167"/>
      <c r="SKH97" s="167"/>
      <c r="SKI97" s="167"/>
      <c r="SKJ97" s="167"/>
      <c r="SKK97" s="167"/>
      <c r="SKL97" s="167"/>
      <c r="SKM97" s="167"/>
      <c r="SKN97" s="167"/>
      <c r="SKO97" s="167"/>
      <c r="SKP97" s="167"/>
      <c r="SKQ97" s="167"/>
      <c r="SKR97" s="167"/>
      <c r="SKS97" s="167"/>
      <c r="SKT97" s="167"/>
      <c r="SKU97" s="167"/>
      <c r="SKV97" s="167"/>
      <c r="SKW97" s="167"/>
      <c r="SKX97" s="167"/>
      <c r="SKY97" s="167"/>
      <c r="SKZ97" s="167"/>
      <c r="SLA97" s="167"/>
      <c r="SLB97" s="167"/>
      <c r="SLC97" s="167"/>
      <c r="SLD97" s="167"/>
      <c r="SLE97" s="167"/>
      <c r="SLF97" s="167"/>
      <c r="SLG97" s="167"/>
      <c r="SLH97" s="167"/>
      <c r="SLI97" s="167"/>
      <c r="SLJ97" s="167"/>
      <c r="SLK97" s="167"/>
      <c r="SLL97" s="167"/>
      <c r="SLM97" s="167"/>
      <c r="SLN97" s="167"/>
      <c r="SLO97" s="167"/>
      <c r="SLP97" s="167"/>
      <c r="SLQ97" s="167"/>
      <c r="SLR97" s="167"/>
      <c r="SLS97" s="167"/>
      <c r="SLT97" s="167"/>
      <c r="SLU97" s="167"/>
      <c r="SLV97" s="167"/>
      <c r="SLW97" s="167"/>
      <c r="SLX97" s="167"/>
      <c r="SLY97" s="167"/>
      <c r="SLZ97" s="167"/>
      <c r="SMA97" s="167"/>
      <c r="SMB97" s="167"/>
      <c r="SMC97" s="167"/>
      <c r="SMD97" s="167"/>
      <c r="SME97" s="167"/>
      <c r="SMF97" s="167"/>
      <c r="SMG97" s="167"/>
      <c r="SMH97" s="167"/>
      <c r="SMI97" s="167"/>
      <c r="SMJ97" s="167"/>
      <c r="SMK97" s="167"/>
      <c r="SML97" s="167"/>
      <c r="SMM97" s="167"/>
      <c r="SMN97" s="167"/>
      <c r="SMO97" s="167"/>
      <c r="SMP97" s="167"/>
      <c r="SMQ97" s="167"/>
      <c r="SMR97" s="167"/>
      <c r="SMS97" s="167"/>
      <c r="SMT97" s="167"/>
      <c r="SMU97" s="167"/>
      <c r="SMV97" s="167"/>
      <c r="SMW97" s="167"/>
      <c r="SMX97" s="167"/>
      <c r="SMY97" s="167"/>
      <c r="SMZ97" s="167"/>
      <c r="SNA97" s="167"/>
      <c r="SNB97" s="167"/>
      <c r="SNC97" s="167"/>
      <c r="SND97" s="167"/>
      <c r="SNE97" s="167"/>
      <c r="SNF97" s="167"/>
      <c r="SNG97" s="167"/>
      <c r="SNH97" s="167"/>
      <c r="SNI97" s="167"/>
      <c r="SNJ97" s="167"/>
      <c r="SNK97" s="167"/>
      <c r="SNL97" s="167"/>
      <c r="SNM97" s="167"/>
      <c r="SNN97" s="167"/>
      <c r="SNO97" s="167"/>
      <c r="SNP97" s="167"/>
      <c r="SNQ97" s="167"/>
      <c r="SNR97" s="167"/>
      <c r="SNS97" s="167"/>
      <c r="SNT97" s="167"/>
      <c r="SNU97" s="167"/>
      <c r="SNV97" s="167"/>
      <c r="SNW97" s="167"/>
      <c r="SNX97" s="167"/>
      <c r="SNY97" s="167"/>
      <c r="SNZ97" s="167"/>
      <c r="SOA97" s="167"/>
      <c r="SOB97" s="167"/>
      <c r="SOC97" s="167"/>
      <c r="SOD97" s="167"/>
      <c r="SOE97" s="167"/>
      <c r="SOF97" s="167"/>
      <c r="SOG97" s="167"/>
      <c r="SOH97" s="167"/>
      <c r="SOI97" s="167"/>
      <c r="SOJ97" s="167"/>
      <c r="SOK97" s="167"/>
      <c r="SOL97" s="167"/>
      <c r="SOM97" s="167"/>
      <c r="SON97" s="167"/>
      <c r="SOO97" s="167"/>
      <c r="SOP97" s="167"/>
      <c r="SOQ97" s="167"/>
      <c r="SOR97" s="167"/>
      <c r="SOS97" s="167"/>
      <c r="SOT97" s="167"/>
      <c r="SOU97" s="167"/>
      <c r="SOV97" s="167"/>
      <c r="SOW97" s="167"/>
      <c r="SOX97" s="167"/>
      <c r="SOY97" s="167"/>
      <c r="SOZ97" s="167"/>
      <c r="SPA97" s="167"/>
      <c r="SPB97" s="167"/>
      <c r="SPC97" s="167"/>
      <c r="SPD97" s="167"/>
      <c r="SPE97" s="167"/>
      <c r="SPF97" s="167"/>
      <c r="SPG97" s="167"/>
      <c r="SPH97" s="167"/>
      <c r="SPI97" s="167"/>
      <c r="SPJ97" s="167"/>
      <c r="SPK97" s="167"/>
      <c r="SPL97" s="167"/>
      <c r="SPM97" s="167"/>
      <c r="SPN97" s="167"/>
      <c r="SPO97" s="167"/>
      <c r="SPP97" s="167"/>
      <c r="SPQ97" s="167"/>
      <c r="SPR97" s="167"/>
      <c r="SPS97" s="167"/>
      <c r="SPT97" s="167"/>
      <c r="SPU97" s="167"/>
      <c r="SPV97" s="167"/>
      <c r="SPW97" s="167"/>
      <c r="SPX97" s="167"/>
      <c r="SPY97" s="167"/>
      <c r="SPZ97" s="167"/>
      <c r="SQA97" s="167"/>
      <c r="SQB97" s="167"/>
      <c r="SQC97" s="167"/>
      <c r="SQD97" s="167"/>
      <c r="SQE97" s="167"/>
      <c r="SQF97" s="167"/>
      <c r="SQG97" s="167"/>
      <c r="SQH97" s="167"/>
      <c r="SQI97" s="167"/>
      <c r="SQJ97" s="167"/>
      <c r="SQK97" s="167"/>
      <c r="SQL97" s="167"/>
      <c r="SQM97" s="167"/>
      <c r="SQN97" s="167"/>
      <c r="SQO97" s="167"/>
      <c r="SQP97" s="167"/>
      <c r="SQQ97" s="167"/>
      <c r="SQR97" s="167"/>
      <c r="SQS97" s="167"/>
      <c r="SQT97" s="167"/>
      <c r="SQU97" s="167"/>
      <c r="SQV97" s="167"/>
      <c r="SQW97" s="167"/>
      <c r="SQX97" s="167"/>
      <c r="SQY97" s="167"/>
      <c r="SQZ97" s="167"/>
      <c r="SRA97" s="167"/>
      <c r="SRB97" s="167"/>
      <c r="SRC97" s="167"/>
      <c r="SRD97" s="167"/>
      <c r="SRE97" s="167"/>
      <c r="SRF97" s="167"/>
      <c r="SRG97" s="167"/>
      <c r="SRH97" s="167"/>
      <c r="SRI97" s="167"/>
      <c r="SRJ97" s="167"/>
      <c r="SRK97" s="167"/>
      <c r="SRL97" s="167"/>
      <c r="SRM97" s="167"/>
      <c r="SRN97" s="167"/>
      <c r="SRO97" s="167"/>
      <c r="SRP97" s="167"/>
      <c r="SRQ97" s="167"/>
      <c r="SRR97" s="167"/>
      <c r="SRS97" s="167"/>
      <c r="SRT97" s="167"/>
      <c r="SRU97" s="167"/>
      <c r="SRV97" s="167"/>
      <c r="SRW97" s="167"/>
      <c r="SRX97" s="167"/>
      <c r="SRY97" s="167"/>
      <c r="SRZ97" s="167"/>
      <c r="SSA97" s="167"/>
      <c r="SSB97" s="167"/>
      <c r="SSC97" s="167"/>
      <c r="SSD97" s="167"/>
      <c r="SSE97" s="167"/>
      <c r="SSF97" s="167"/>
      <c r="SSG97" s="167"/>
      <c r="SSH97" s="167"/>
      <c r="SSI97" s="167"/>
      <c r="SSJ97" s="167"/>
      <c r="SSK97" s="167"/>
      <c r="SSL97" s="167"/>
      <c r="SSM97" s="167"/>
      <c r="SSN97" s="167"/>
      <c r="SSO97" s="167"/>
      <c r="SSP97" s="167"/>
      <c r="SSQ97" s="167"/>
      <c r="SSR97" s="167"/>
      <c r="SSS97" s="167"/>
      <c r="SST97" s="167"/>
      <c r="SSU97" s="167"/>
      <c r="SSV97" s="167"/>
      <c r="SSW97" s="167"/>
      <c r="SSX97" s="167"/>
      <c r="SSY97" s="167"/>
      <c r="SSZ97" s="167"/>
      <c r="STA97" s="167"/>
      <c r="STB97" s="167"/>
      <c r="STC97" s="167"/>
      <c r="STD97" s="167"/>
      <c r="STE97" s="167"/>
      <c r="STF97" s="167"/>
      <c r="STG97" s="167"/>
      <c r="STH97" s="167"/>
      <c r="STI97" s="167"/>
      <c r="STJ97" s="167"/>
      <c r="STK97" s="167"/>
      <c r="STL97" s="167"/>
      <c r="STM97" s="167"/>
      <c r="STN97" s="167"/>
      <c r="STO97" s="167"/>
      <c r="STP97" s="167"/>
      <c r="STQ97" s="167"/>
      <c r="STR97" s="167"/>
      <c r="STS97" s="167"/>
      <c r="STT97" s="167"/>
      <c r="STU97" s="167"/>
      <c r="STV97" s="167"/>
      <c r="STW97" s="167"/>
      <c r="STX97" s="167"/>
      <c r="STY97" s="167"/>
      <c r="STZ97" s="167"/>
      <c r="SUA97" s="167"/>
      <c r="SUB97" s="167"/>
      <c r="SUC97" s="167"/>
      <c r="SUD97" s="167"/>
      <c r="SUE97" s="167"/>
      <c r="SUF97" s="167"/>
      <c r="SUG97" s="167"/>
      <c r="SUH97" s="167"/>
      <c r="SUI97" s="167"/>
      <c r="SUJ97" s="167"/>
      <c r="SUK97" s="167"/>
      <c r="SUL97" s="167"/>
      <c r="SUM97" s="167"/>
      <c r="SUN97" s="167"/>
      <c r="SUO97" s="167"/>
      <c r="SUP97" s="167"/>
      <c r="SUQ97" s="167"/>
      <c r="SUR97" s="167"/>
      <c r="SUS97" s="167"/>
      <c r="SUT97" s="167"/>
      <c r="SUU97" s="167"/>
      <c r="SUV97" s="167"/>
      <c r="SUW97" s="167"/>
      <c r="SUX97" s="167"/>
      <c r="SUY97" s="167"/>
      <c r="SUZ97" s="167"/>
      <c r="SVA97" s="167"/>
      <c r="SVB97" s="167"/>
      <c r="SVC97" s="167"/>
      <c r="SVD97" s="167"/>
      <c r="SVE97" s="167"/>
      <c r="SVF97" s="167"/>
      <c r="SVG97" s="167"/>
      <c r="SVH97" s="167"/>
      <c r="SVI97" s="167"/>
      <c r="SVJ97" s="167"/>
      <c r="SVK97" s="167"/>
      <c r="SVL97" s="167"/>
      <c r="SVM97" s="167"/>
      <c r="SVN97" s="167"/>
      <c r="SVO97" s="167"/>
      <c r="SVP97" s="167"/>
      <c r="SVQ97" s="167"/>
      <c r="SVR97" s="167"/>
      <c r="SVS97" s="167"/>
      <c r="SVT97" s="167"/>
      <c r="SVU97" s="167"/>
      <c r="SVV97" s="167"/>
      <c r="SVW97" s="167"/>
      <c r="SVX97" s="167"/>
      <c r="SVY97" s="167"/>
      <c r="SVZ97" s="167"/>
      <c r="SWA97" s="167"/>
      <c r="SWB97" s="167"/>
      <c r="SWC97" s="167"/>
      <c r="SWD97" s="167"/>
      <c r="SWE97" s="167"/>
      <c r="SWF97" s="167"/>
      <c r="SWG97" s="167"/>
      <c r="SWH97" s="167"/>
      <c r="SWI97" s="167"/>
      <c r="SWJ97" s="167"/>
      <c r="SWK97" s="167"/>
      <c r="SWL97" s="167"/>
      <c r="SWM97" s="167"/>
      <c r="SWN97" s="167"/>
      <c r="SWO97" s="167"/>
      <c r="SWP97" s="167"/>
      <c r="SWQ97" s="167"/>
      <c r="SWR97" s="167"/>
      <c r="SWS97" s="167"/>
      <c r="SWT97" s="167"/>
      <c r="SWU97" s="167"/>
      <c r="SWV97" s="167"/>
      <c r="SWW97" s="167"/>
      <c r="SWX97" s="167"/>
      <c r="SWY97" s="167"/>
      <c r="SWZ97" s="167"/>
      <c r="SXA97" s="167"/>
      <c r="SXB97" s="167"/>
      <c r="SXC97" s="167"/>
      <c r="SXD97" s="167"/>
      <c r="SXE97" s="167"/>
      <c r="SXF97" s="167"/>
      <c r="SXG97" s="167"/>
      <c r="SXH97" s="167"/>
      <c r="SXI97" s="167"/>
      <c r="SXJ97" s="167"/>
      <c r="SXK97" s="167"/>
      <c r="SXL97" s="167"/>
      <c r="SXM97" s="167"/>
      <c r="SXN97" s="167"/>
      <c r="SXO97" s="167"/>
      <c r="SXP97" s="167"/>
      <c r="SXQ97" s="167"/>
      <c r="SXR97" s="167"/>
      <c r="SXS97" s="167"/>
      <c r="SXT97" s="167"/>
      <c r="SXU97" s="167"/>
      <c r="SXV97" s="167"/>
      <c r="SXW97" s="167"/>
      <c r="SXX97" s="167"/>
      <c r="SXY97" s="167"/>
      <c r="SXZ97" s="167"/>
      <c r="SYA97" s="167"/>
      <c r="SYB97" s="167"/>
      <c r="SYC97" s="167"/>
      <c r="SYD97" s="167"/>
      <c r="SYE97" s="167"/>
      <c r="SYF97" s="167"/>
      <c r="SYG97" s="167"/>
      <c r="SYH97" s="167"/>
      <c r="SYI97" s="167"/>
      <c r="SYJ97" s="167"/>
      <c r="SYK97" s="167"/>
      <c r="SYL97" s="167"/>
      <c r="SYM97" s="167"/>
      <c r="SYN97" s="167"/>
      <c r="SYO97" s="167"/>
      <c r="SYP97" s="167"/>
      <c r="SYQ97" s="167"/>
      <c r="SYR97" s="167"/>
      <c r="SYS97" s="167"/>
      <c r="SYT97" s="167"/>
      <c r="SYU97" s="167"/>
      <c r="SYV97" s="167"/>
      <c r="SYW97" s="167"/>
      <c r="SYX97" s="167"/>
      <c r="SYY97" s="167"/>
      <c r="SYZ97" s="167"/>
      <c r="SZA97" s="167"/>
      <c r="SZB97" s="167"/>
      <c r="SZC97" s="167"/>
      <c r="SZD97" s="167"/>
      <c r="SZE97" s="167"/>
      <c r="SZF97" s="167"/>
      <c r="SZG97" s="167"/>
      <c r="SZH97" s="167"/>
      <c r="SZI97" s="167"/>
      <c r="SZJ97" s="167"/>
      <c r="SZK97" s="167"/>
      <c r="SZL97" s="167"/>
      <c r="SZM97" s="167"/>
      <c r="SZN97" s="167"/>
      <c r="SZO97" s="167"/>
      <c r="SZP97" s="167"/>
      <c r="SZQ97" s="167"/>
      <c r="SZR97" s="167"/>
      <c r="SZS97" s="167"/>
      <c r="SZT97" s="167"/>
      <c r="SZU97" s="167"/>
      <c r="SZV97" s="167"/>
      <c r="SZW97" s="167"/>
      <c r="SZX97" s="167"/>
      <c r="SZY97" s="167"/>
      <c r="SZZ97" s="167"/>
      <c r="TAA97" s="167"/>
      <c r="TAB97" s="167"/>
      <c r="TAC97" s="167"/>
      <c r="TAD97" s="167"/>
      <c r="TAE97" s="167"/>
      <c r="TAF97" s="167"/>
      <c r="TAG97" s="167"/>
      <c r="TAH97" s="167"/>
      <c r="TAI97" s="167"/>
      <c r="TAJ97" s="167"/>
      <c r="TAK97" s="167"/>
      <c r="TAL97" s="167"/>
      <c r="TAM97" s="167"/>
      <c r="TAN97" s="167"/>
      <c r="TAO97" s="167"/>
      <c r="TAP97" s="167"/>
      <c r="TAQ97" s="167"/>
      <c r="TAR97" s="167"/>
      <c r="TAS97" s="167"/>
      <c r="TAT97" s="167"/>
      <c r="TAU97" s="167"/>
      <c r="TAV97" s="167"/>
      <c r="TAW97" s="167"/>
      <c r="TAX97" s="167"/>
      <c r="TAY97" s="167"/>
      <c r="TAZ97" s="167"/>
      <c r="TBA97" s="167"/>
      <c r="TBB97" s="167"/>
      <c r="TBC97" s="167"/>
      <c r="TBD97" s="167"/>
      <c r="TBE97" s="167"/>
      <c r="TBF97" s="167"/>
      <c r="TBG97" s="167"/>
      <c r="TBH97" s="167"/>
      <c r="TBI97" s="167"/>
      <c r="TBJ97" s="167"/>
      <c r="TBK97" s="167"/>
      <c r="TBL97" s="167"/>
      <c r="TBM97" s="167"/>
      <c r="TBN97" s="167"/>
      <c r="TBO97" s="167"/>
      <c r="TBP97" s="167"/>
      <c r="TBQ97" s="167"/>
      <c r="TBR97" s="167"/>
      <c r="TBS97" s="167"/>
      <c r="TBT97" s="167"/>
      <c r="TBU97" s="167"/>
      <c r="TBV97" s="167"/>
      <c r="TBW97" s="167"/>
      <c r="TBX97" s="167"/>
      <c r="TBY97" s="167"/>
      <c r="TBZ97" s="167"/>
      <c r="TCA97" s="167"/>
      <c r="TCB97" s="167"/>
      <c r="TCC97" s="167"/>
      <c r="TCD97" s="167"/>
      <c r="TCE97" s="167"/>
      <c r="TCF97" s="167"/>
      <c r="TCG97" s="167"/>
      <c r="TCH97" s="167"/>
      <c r="TCI97" s="167"/>
      <c r="TCJ97" s="167"/>
      <c r="TCK97" s="167"/>
      <c r="TCL97" s="167"/>
      <c r="TCM97" s="167"/>
      <c r="TCN97" s="167"/>
      <c r="TCO97" s="167"/>
      <c r="TCP97" s="167"/>
      <c r="TCQ97" s="167"/>
      <c r="TCR97" s="167"/>
      <c r="TCS97" s="167"/>
      <c r="TCT97" s="167"/>
      <c r="TCU97" s="167"/>
      <c r="TCV97" s="167"/>
      <c r="TCW97" s="167"/>
      <c r="TCX97" s="167"/>
      <c r="TCY97" s="167"/>
      <c r="TCZ97" s="167"/>
      <c r="TDA97" s="167"/>
      <c r="TDB97" s="167"/>
      <c r="TDC97" s="167"/>
      <c r="TDD97" s="167"/>
      <c r="TDE97" s="167"/>
      <c r="TDF97" s="167"/>
      <c r="TDG97" s="167"/>
      <c r="TDH97" s="167"/>
      <c r="TDI97" s="167"/>
      <c r="TDJ97" s="167"/>
      <c r="TDK97" s="167"/>
      <c r="TDL97" s="167"/>
      <c r="TDM97" s="167"/>
      <c r="TDN97" s="167"/>
      <c r="TDO97" s="167"/>
      <c r="TDP97" s="167"/>
      <c r="TDQ97" s="167"/>
      <c r="TDR97" s="167"/>
      <c r="TDS97" s="167"/>
      <c r="TDT97" s="167"/>
      <c r="TDU97" s="167"/>
      <c r="TDV97" s="167"/>
      <c r="TDW97" s="167"/>
      <c r="TDX97" s="167"/>
      <c r="TDY97" s="167"/>
      <c r="TDZ97" s="167"/>
      <c r="TEA97" s="167"/>
      <c r="TEB97" s="167"/>
      <c r="TEC97" s="167"/>
      <c r="TED97" s="167"/>
      <c r="TEE97" s="167"/>
      <c r="TEF97" s="167"/>
      <c r="TEG97" s="167"/>
      <c r="TEH97" s="167"/>
      <c r="TEI97" s="167"/>
      <c r="TEJ97" s="167"/>
      <c r="TEK97" s="167"/>
      <c r="TEL97" s="167"/>
      <c r="TEM97" s="167"/>
      <c r="TEN97" s="167"/>
      <c r="TEO97" s="167"/>
      <c r="TEP97" s="167"/>
      <c r="TEQ97" s="167"/>
      <c r="TER97" s="167"/>
      <c r="TES97" s="167"/>
      <c r="TET97" s="167"/>
      <c r="TEU97" s="167"/>
      <c r="TEV97" s="167"/>
      <c r="TEW97" s="167"/>
      <c r="TEX97" s="167"/>
      <c r="TEY97" s="167"/>
      <c r="TEZ97" s="167"/>
      <c r="TFA97" s="167"/>
      <c r="TFB97" s="167"/>
      <c r="TFC97" s="167"/>
      <c r="TFD97" s="167"/>
      <c r="TFE97" s="167"/>
      <c r="TFF97" s="167"/>
      <c r="TFG97" s="167"/>
      <c r="TFH97" s="167"/>
      <c r="TFI97" s="167"/>
      <c r="TFJ97" s="167"/>
      <c r="TFK97" s="167"/>
      <c r="TFL97" s="167"/>
      <c r="TFM97" s="167"/>
      <c r="TFN97" s="167"/>
      <c r="TFO97" s="167"/>
      <c r="TFP97" s="167"/>
      <c r="TFQ97" s="167"/>
      <c r="TFR97" s="167"/>
      <c r="TFS97" s="167"/>
      <c r="TFT97" s="167"/>
      <c r="TFU97" s="167"/>
      <c r="TFV97" s="167"/>
      <c r="TFW97" s="167"/>
      <c r="TFX97" s="167"/>
      <c r="TFY97" s="167"/>
      <c r="TFZ97" s="167"/>
      <c r="TGA97" s="167"/>
      <c r="TGB97" s="167"/>
      <c r="TGC97" s="167"/>
      <c r="TGD97" s="167"/>
      <c r="TGE97" s="167"/>
      <c r="TGF97" s="167"/>
      <c r="TGG97" s="167"/>
      <c r="TGH97" s="167"/>
      <c r="TGI97" s="167"/>
      <c r="TGJ97" s="167"/>
      <c r="TGK97" s="167"/>
      <c r="TGL97" s="167"/>
      <c r="TGM97" s="167"/>
      <c r="TGN97" s="167"/>
      <c r="TGO97" s="167"/>
      <c r="TGP97" s="167"/>
      <c r="TGQ97" s="167"/>
      <c r="TGR97" s="167"/>
      <c r="TGS97" s="167"/>
      <c r="TGT97" s="167"/>
      <c r="TGU97" s="167"/>
      <c r="TGV97" s="167"/>
      <c r="TGW97" s="167"/>
      <c r="TGX97" s="167"/>
      <c r="TGY97" s="167"/>
      <c r="TGZ97" s="167"/>
      <c r="THA97" s="167"/>
      <c r="THB97" s="167"/>
      <c r="THC97" s="167"/>
      <c r="THD97" s="167"/>
      <c r="THE97" s="167"/>
      <c r="THF97" s="167"/>
      <c r="THG97" s="167"/>
      <c r="THH97" s="167"/>
      <c r="THI97" s="167"/>
      <c r="THJ97" s="167"/>
      <c r="THK97" s="167"/>
      <c r="THL97" s="167"/>
      <c r="THM97" s="167"/>
      <c r="THN97" s="167"/>
      <c r="THO97" s="167"/>
      <c r="THP97" s="167"/>
      <c r="THQ97" s="167"/>
      <c r="THR97" s="167"/>
      <c r="THS97" s="167"/>
      <c r="THT97" s="167"/>
      <c r="THU97" s="167"/>
      <c r="THV97" s="167"/>
      <c r="THW97" s="167"/>
      <c r="THX97" s="167"/>
      <c r="THY97" s="167"/>
      <c r="THZ97" s="167"/>
      <c r="TIA97" s="167"/>
      <c r="TIB97" s="167"/>
      <c r="TIC97" s="167"/>
      <c r="TID97" s="167"/>
      <c r="TIE97" s="167"/>
      <c r="TIF97" s="167"/>
      <c r="TIG97" s="167"/>
      <c r="TIH97" s="167"/>
      <c r="TII97" s="167"/>
      <c r="TIJ97" s="167"/>
      <c r="TIK97" s="167"/>
      <c r="TIL97" s="167"/>
      <c r="TIM97" s="167"/>
      <c r="TIN97" s="167"/>
      <c r="TIO97" s="167"/>
      <c r="TIP97" s="167"/>
      <c r="TIQ97" s="167"/>
      <c r="TIR97" s="167"/>
      <c r="TIS97" s="167"/>
      <c r="TIT97" s="167"/>
      <c r="TIU97" s="167"/>
      <c r="TIV97" s="167"/>
      <c r="TIW97" s="167"/>
      <c r="TIX97" s="167"/>
      <c r="TIY97" s="167"/>
      <c r="TIZ97" s="167"/>
      <c r="TJA97" s="167"/>
      <c r="TJB97" s="167"/>
      <c r="TJC97" s="167"/>
      <c r="TJD97" s="167"/>
      <c r="TJE97" s="167"/>
      <c r="TJF97" s="167"/>
      <c r="TJG97" s="167"/>
      <c r="TJH97" s="167"/>
      <c r="TJI97" s="167"/>
      <c r="TJJ97" s="167"/>
      <c r="TJK97" s="167"/>
      <c r="TJL97" s="167"/>
      <c r="TJM97" s="167"/>
      <c r="TJN97" s="167"/>
      <c r="TJO97" s="167"/>
      <c r="TJP97" s="167"/>
      <c r="TJQ97" s="167"/>
      <c r="TJR97" s="167"/>
      <c r="TJS97" s="167"/>
      <c r="TJT97" s="167"/>
      <c r="TJU97" s="167"/>
      <c r="TJV97" s="167"/>
      <c r="TJW97" s="167"/>
      <c r="TJX97" s="167"/>
      <c r="TJY97" s="167"/>
      <c r="TJZ97" s="167"/>
      <c r="TKA97" s="167"/>
      <c r="TKB97" s="167"/>
      <c r="TKC97" s="167"/>
      <c r="TKD97" s="167"/>
      <c r="TKE97" s="167"/>
      <c r="TKF97" s="167"/>
      <c r="TKG97" s="167"/>
      <c r="TKH97" s="167"/>
      <c r="TKI97" s="167"/>
      <c r="TKJ97" s="167"/>
      <c r="TKK97" s="167"/>
      <c r="TKL97" s="167"/>
      <c r="TKM97" s="167"/>
      <c r="TKN97" s="167"/>
      <c r="TKO97" s="167"/>
      <c r="TKP97" s="167"/>
      <c r="TKQ97" s="167"/>
      <c r="TKR97" s="167"/>
      <c r="TKS97" s="167"/>
      <c r="TKT97" s="167"/>
      <c r="TKU97" s="167"/>
      <c r="TKV97" s="167"/>
      <c r="TKW97" s="167"/>
      <c r="TKX97" s="167"/>
      <c r="TKY97" s="167"/>
      <c r="TKZ97" s="167"/>
      <c r="TLA97" s="167"/>
      <c r="TLB97" s="167"/>
      <c r="TLC97" s="167"/>
      <c r="TLD97" s="167"/>
      <c r="TLE97" s="167"/>
      <c r="TLF97" s="167"/>
      <c r="TLG97" s="167"/>
      <c r="TLH97" s="167"/>
      <c r="TLI97" s="167"/>
      <c r="TLJ97" s="167"/>
      <c r="TLK97" s="167"/>
      <c r="TLL97" s="167"/>
      <c r="TLM97" s="167"/>
      <c r="TLN97" s="167"/>
      <c r="TLO97" s="167"/>
      <c r="TLP97" s="167"/>
      <c r="TLQ97" s="167"/>
      <c r="TLR97" s="167"/>
      <c r="TLS97" s="167"/>
      <c r="TLT97" s="167"/>
      <c r="TLU97" s="167"/>
      <c r="TLV97" s="167"/>
      <c r="TLW97" s="167"/>
      <c r="TLX97" s="167"/>
      <c r="TLY97" s="167"/>
      <c r="TLZ97" s="167"/>
      <c r="TMA97" s="167"/>
      <c r="TMB97" s="167"/>
      <c r="TMC97" s="167"/>
      <c r="TMD97" s="167"/>
      <c r="TME97" s="167"/>
      <c r="TMF97" s="167"/>
      <c r="TMG97" s="167"/>
      <c r="TMH97" s="167"/>
      <c r="TMI97" s="167"/>
      <c r="TMJ97" s="167"/>
      <c r="TMK97" s="167"/>
      <c r="TML97" s="167"/>
      <c r="TMM97" s="167"/>
      <c r="TMN97" s="167"/>
      <c r="TMO97" s="167"/>
      <c r="TMP97" s="167"/>
      <c r="TMQ97" s="167"/>
      <c r="TMR97" s="167"/>
      <c r="TMS97" s="167"/>
      <c r="TMT97" s="167"/>
      <c r="TMU97" s="167"/>
      <c r="TMV97" s="167"/>
      <c r="TMW97" s="167"/>
      <c r="TMX97" s="167"/>
      <c r="TMY97" s="167"/>
      <c r="TMZ97" s="167"/>
      <c r="TNA97" s="167"/>
      <c r="TNB97" s="167"/>
      <c r="TNC97" s="167"/>
      <c r="TND97" s="167"/>
      <c r="TNE97" s="167"/>
      <c r="TNF97" s="167"/>
      <c r="TNG97" s="167"/>
      <c r="TNH97" s="167"/>
      <c r="TNI97" s="167"/>
      <c r="TNJ97" s="167"/>
      <c r="TNK97" s="167"/>
      <c r="TNL97" s="167"/>
      <c r="TNM97" s="167"/>
      <c r="TNN97" s="167"/>
      <c r="TNO97" s="167"/>
      <c r="TNP97" s="167"/>
      <c r="TNQ97" s="167"/>
      <c r="TNR97" s="167"/>
      <c r="TNS97" s="167"/>
      <c r="TNT97" s="167"/>
      <c r="TNU97" s="167"/>
      <c r="TNV97" s="167"/>
      <c r="TNW97" s="167"/>
      <c r="TNX97" s="167"/>
      <c r="TNY97" s="167"/>
      <c r="TNZ97" s="167"/>
      <c r="TOA97" s="167"/>
      <c r="TOB97" s="167"/>
      <c r="TOC97" s="167"/>
      <c r="TOD97" s="167"/>
      <c r="TOE97" s="167"/>
      <c r="TOF97" s="167"/>
      <c r="TOG97" s="167"/>
      <c r="TOH97" s="167"/>
      <c r="TOI97" s="167"/>
      <c r="TOJ97" s="167"/>
      <c r="TOK97" s="167"/>
      <c r="TOL97" s="167"/>
      <c r="TOM97" s="167"/>
      <c r="TON97" s="167"/>
      <c r="TOO97" s="167"/>
      <c r="TOP97" s="167"/>
      <c r="TOQ97" s="167"/>
      <c r="TOR97" s="167"/>
      <c r="TOS97" s="167"/>
      <c r="TOT97" s="167"/>
      <c r="TOU97" s="167"/>
      <c r="TOV97" s="167"/>
      <c r="TOW97" s="167"/>
      <c r="TOX97" s="167"/>
      <c r="TOY97" s="167"/>
      <c r="TOZ97" s="167"/>
      <c r="TPA97" s="167"/>
      <c r="TPB97" s="167"/>
      <c r="TPC97" s="167"/>
      <c r="TPD97" s="167"/>
      <c r="TPE97" s="167"/>
      <c r="TPF97" s="167"/>
      <c r="TPG97" s="167"/>
      <c r="TPH97" s="167"/>
      <c r="TPI97" s="167"/>
      <c r="TPJ97" s="167"/>
      <c r="TPK97" s="167"/>
      <c r="TPL97" s="167"/>
      <c r="TPM97" s="167"/>
      <c r="TPN97" s="167"/>
      <c r="TPO97" s="167"/>
      <c r="TPP97" s="167"/>
      <c r="TPQ97" s="167"/>
      <c r="TPR97" s="167"/>
      <c r="TPS97" s="167"/>
      <c r="TPT97" s="167"/>
      <c r="TPU97" s="167"/>
      <c r="TPV97" s="167"/>
      <c r="TPW97" s="167"/>
      <c r="TPX97" s="167"/>
      <c r="TPY97" s="167"/>
      <c r="TPZ97" s="167"/>
      <c r="TQA97" s="167"/>
      <c r="TQB97" s="167"/>
      <c r="TQC97" s="167"/>
      <c r="TQD97" s="167"/>
      <c r="TQE97" s="167"/>
      <c r="TQF97" s="167"/>
      <c r="TQG97" s="167"/>
      <c r="TQH97" s="167"/>
      <c r="TQI97" s="167"/>
      <c r="TQJ97" s="167"/>
      <c r="TQK97" s="167"/>
      <c r="TQL97" s="167"/>
      <c r="TQM97" s="167"/>
      <c r="TQN97" s="167"/>
      <c r="TQO97" s="167"/>
      <c r="TQP97" s="167"/>
      <c r="TQQ97" s="167"/>
      <c r="TQR97" s="167"/>
      <c r="TQS97" s="167"/>
      <c r="TQT97" s="167"/>
      <c r="TQU97" s="167"/>
      <c r="TQV97" s="167"/>
      <c r="TQW97" s="167"/>
      <c r="TQX97" s="167"/>
      <c r="TQY97" s="167"/>
      <c r="TQZ97" s="167"/>
      <c r="TRA97" s="167"/>
      <c r="TRB97" s="167"/>
      <c r="TRC97" s="167"/>
      <c r="TRD97" s="167"/>
      <c r="TRE97" s="167"/>
      <c r="TRF97" s="167"/>
      <c r="TRG97" s="167"/>
      <c r="TRH97" s="167"/>
      <c r="TRI97" s="167"/>
      <c r="TRJ97" s="167"/>
      <c r="TRK97" s="167"/>
      <c r="TRL97" s="167"/>
      <c r="TRM97" s="167"/>
      <c r="TRN97" s="167"/>
      <c r="TRO97" s="167"/>
      <c r="TRP97" s="167"/>
      <c r="TRQ97" s="167"/>
      <c r="TRR97" s="167"/>
      <c r="TRS97" s="167"/>
      <c r="TRT97" s="167"/>
      <c r="TRU97" s="167"/>
      <c r="TRV97" s="167"/>
      <c r="TRW97" s="167"/>
      <c r="TRX97" s="167"/>
      <c r="TRY97" s="167"/>
      <c r="TRZ97" s="167"/>
      <c r="TSA97" s="167"/>
      <c r="TSB97" s="167"/>
      <c r="TSC97" s="167"/>
      <c r="TSD97" s="167"/>
      <c r="TSE97" s="167"/>
      <c r="TSF97" s="167"/>
      <c r="TSG97" s="167"/>
      <c r="TSH97" s="167"/>
      <c r="TSI97" s="167"/>
      <c r="TSJ97" s="167"/>
      <c r="TSK97" s="167"/>
      <c r="TSL97" s="167"/>
      <c r="TSM97" s="167"/>
      <c r="TSN97" s="167"/>
      <c r="TSO97" s="167"/>
      <c r="TSP97" s="167"/>
      <c r="TSQ97" s="167"/>
      <c r="TSR97" s="167"/>
      <c r="TSS97" s="167"/>
      <c r="TST97" s="167"/>
      <c r="TSU97" s="167"/>
      <c r="TSV97" s="167"/>
      <c r="TSW97" s="167"/>
      <c r="TSX97" s="167"/>
      <c r="TSY97" s="167"/>
      <c r="TSZ97" s="167"/>
      <c r="TTA97" s="167"/>
      <c r="TTB97" s="167"/>
      <c r="TTC97" s="167"/>
      <c r="TTD97" s="167"/>
      <c r="TTE97" s="167"/>
      <c r="TTF97" s="167"/>
      <c r="TTG97" s="167"/>
      <c r="TTH97" s="167"/>
      <c r="TTI97" s="167"/>
      <c r="TTJ97" s="167"/>
      <c r="TTK97" s="167"/>
      <c r="TTL97" s="167"/>
      <c r="TTM97" s="167"/>
      <c r="TTN97" s="167"/>
      <c r="TTO97" s="167"/>
      <c r="TTP97" s="167"/>
      <c r="TTQ97" s="167"/>
      <c r="TTR97" s="167"/>
      <c r="TTS97" s="167"/>
      <c r="TTT97" s="167"/>
      <c r="TTU97" s="167"/>
      <c r="TTV97" s="167"/>
      <c r="TTW97" s="167"/>
      <c r="TTX97" s="167"/>
      <c r="TTY97" s="167"/>
      <c r="TTZ97" s="167"/>
      <c r="TUA97" s="167"/>
      <c r="TUB97" s="167"/>
      <c r="TUC97" s="167"/>
      <c r="TUD97" s="167"/>
      <c r="TUE97" s="167"/>
      <c r="TUF97" s="167"/>
      <c r="TUG97" s="167"/>
      <c r="TUH97" s="167"/>
      <c r="TUI97" s="167"/>
      <c r="TUJ97" s="167"/>
      <c r="TUK97" s="167"/>
      <c r="TUL97" s="167"/>
      <c r="TUM97" s="167"/>
      <c r="TUN97" s="167"/>
      <c r="TUO97" s="167"/>
      <c r="TUP97" s="167"/>
      <c r="TUQ97" s="167"/>
      <c r="TUR97" s="167"/>
      <c r="TUS97" s="167"/>
      <c r="TUT97" s="167"/>
      <c r="TUU97" s="167"/>
      <c r="TUV97" s="167"/>
      <c r="TUW97" s="167"/>
      <c r="TUX97" s="167"/>
      <c r="TUY97" s="167"/>
      <c r="TUZ97" s="167"/>
      <c r="TVA97" s="167"/>
      <c r="TVB97" s="167"/>
      <c r="TVC97" s="167"/>
      <c r="TVD97" s="167"/>
      <c r="TVE97" s="167"/>
      <c r="TVF97" s="167"/>
      <c r="TVG97" s="167"/>
      <c r="TVH97" s="167"/>
      <c r="TVI97" s="167"/>
      <c r="TVJ97" s="167"/>
      <c r="TVK97" s="167"/>
      <c r="TVL97" s="167"/>
      <c r="TVM97" s="167"/>
      <c r="TVN97" s="167"/>
      <c r="TVO97" s="167"/>
      <c r="TVP97" s="167"/>
      <c r="TVQ97" s="167"/>
      <c r="TVR97" s="167"/>
      <c r="TVS97" s="167"/>
      <c r="TVT97" s="167"/>
      <c r="TVU97" s="167"/>
      <c r="TVV97" s="167"/>
      <c r="TVW97" s="167"/>
      <c r="TVX97" s="167"/>
      <c r="TVY97" s="167"/>
      <c r="TVZ97" s="167"/>
      <c r="TWA97" s="167"/>
      <c r="TWB97" s="167"/>
      <c r="TWC97" s="167"/>
      <c r="TWD97" s="167"/>
      <c r="TWE97" s="167"/>
      <c r="TWF97" s="167"/>
      <c r="TWG97" s="167"/>
      <c r="TWH97" s="167"/>
      <c r="TWI97" s="167"/>
      <c r="TWJ97" s="167"/>
      <c r="TWK97" s="167"/>
      <c r="TWL97" s="167"/>
      <c r="TWM97" s="167"/>
      <c r="TWN97" s="167"/>
      <c r="TWO97" s="167"/>
      <c r="TWP97" s="167"/>
      <c r="TWQ97" s="167"/>
      <c r="TWR97" s="167"/>
      <c r="TWS97" s="167"/>
      <c r="TWT97" s="167"/>
      <c r="TWU97" s="167"/>
      <c r="TWV97" s="167"/>
      <c r="TWW97" s="167"/>
      <c r="TWX97" s="167"/>
      <c r="TWY97" s="167"/>
      <c r="TWZ97" s="167"/>
      <c r="TXA97" s="167"/>
      <c r="TXB97" s="167"/>
      <c r="TXC97" s="167"/>
      <c r="TXD97" s="167"/>
      <c r="TXE97" s="167"/>
      <c r="TXF97" s="167"/>
      <c r="TXG97" s="167"/>
      <c r="TXH97" s="167"/>
      <c r="TXI97" s="167"/>
      <c r="TXJ97" s="167"/>
      <c r="TXK97" s="167"/>
      <c r="TXL97" s="167"/>
      <c r="TXM97" s="167"/>
      <c r="TXN97" s="167"/>
      <c r="TXO97" s="167"/>
      <c r="TXP97" s="167"/>
      <c r="TXQ97" s="167"/>
      <c r="TXR97" s="167"/>
      <c r="TXS97" s="167"/>
      <c r="TXT97" s="167"/>
      <c r="TXU97" s="167"/>
      <c r="TXV97" s="167"/>
      <c r="TXW97" s="167"/>
      <c r="TXX97" s="167"/>
      <c r="TXY97" s="167"/>
      <c r="TXZ97" s="167"/>
      <c r="TYA97" s="167"/>
      <c r="TYB97" s="167"/>
      <c r="TYC97" s="167"/>
      <c r="TYD97" s="167"/>
      <c r="TYE97" s="167"/>
      <c r="TYF97" s="167"/>
      <c r="TYG97" s="167"/>
      <c r="TYH97" s="167"/>
      <c r="TYI97" s="167"/>
      <c r="TYJ97" s="167"/>
      <c r="TYK97" s="167"/>
      <c r="TYL97" s="167"/>
      <c r="TYM97" s="167"/>
      <c r="TYN97" s="167"/>
      <c r="TYO97" s="167"/>
      <c r="TYP97" s="167"/>
      <c r="TYQ97" s="167"/>
      <c r="TYR97" s="167"/>
      <c r="TYS97" s="167"/>
      <c r="TYT97" s="167"/>
      <c r="TYU97" s="167"/>
      <c r="TYV97" s="167"/>
      <c r="TYW97" s="167"/>
      <c r="TYX97" s="167"/>
      <c r="TYY97" s="167"/>
      <c r="TYZ97" s="167"/>
      <c r="TZA97" s="167"/>
      <c r="TZB97" s="167"/>
      <c r="TZC97" s="167"/>
      <c r="TZD97" s="167"/>
      <c r="TZE97" s="167"/>
      <c r="TZF97" s="167"/>
      <c r="TZG97" s="167"/>
      <c r="TZH97" s="167"/>
      <c r="TZI97" s="167"/>
      <c r="TZJ97" s="167"/>
      <c r="TZK97" s="167"/>
      <c r="TZL97" s="167"/>
      <c r="TZM97" s="167"/>
      <c r="TZN97" s="167"/>
      <c r="TZO97" s="167"/>
      <c r="TZP97" s="167"/>
      <c r="TZQ97" s="167"/>
      <c r="TZR97" s="167"/>
      <c r="TZS97" s="167"/>
      <c r="TZT97" s="167"/>
      <c r="TZU97" s="167"/>
      <c r="TZV97" s="167"/>
      <c r="TZW97" s="167"/>
      <c r="TZX97" s="167"/>
      <c r="TZY97" s="167"/>
      <c r="TZZ97" s="167"/>
      <c r="UAA97" s="167"/>
      <c r="UAB97" s="167"/>
      <c r="UAC97" s="167"/>
      <c r="UAD97" s="167"/>
      <c r="UAE97" s="167"/>
      <c r="UAF97" s="167"/>
      <c r="UAG97" s="167"/>
      <c r="UAH97" s="167"/>
      <c r="UAI97" s="167"/>
      <c r="UAJ97" s="167"/>
      <c r="UAK97" s="167"/>
      <c r="UAL97" s="167"/>
      <c r="UAM97" s="167"/>
      <c r="UAN97" s="167"/>
      <c r="UAO97" s="167"/>
      <c r="UAP97" s="167"/>
      <c r="UAQ97" s="167"/>
      <c r="UAR97" s="167"/>
      <c r="UAS97" s="167"/>
      <c r="UAT97" s="167"/>
      <c r="UAU97" s="167"/>
      <c r="UAV97" s="167"/>
      <c r="UAW97" s="167"/>
      <c r="UAX97" s="167"/>
      <c r="UAY97" s="167"/>
      <c r="UAZ97" s="167"/>
      <c r="UBA97" s="167"/>
      <c r="UBB97" s="167"/>
      <c r="UBC97" s="167"/>
      <c r="UBD97" s="167"/>
      <c r="UBE97" s="167"/>
      <c r="UBF97" s="167"/>
      <c r="UBG97" s="167"/>
      <c r="UBH97" s="167"/>
      <c r="UBI97" s="167"/>
      <c r="UBJ97" s="167"/>
      <c r="UBK97" s="167"/>
      <c r="UBL97" s="167"/>
      <c r="UBM97" s="167"/>
      <c r="UBN97" s="167"/>
      <c r="UBO97" s="167"/>
      <c r="UBP97" s="167"/>
      <c r="UBQ97" s="167"/>
      <c r="UBR97" s="167"/>
      <c r="UBS97" s="167"/>
      <c r="UBT97" s="167"/>
      <c r="UBU97" s="167"/>
      <c r="UBV97" s="167"/>
      <c r="UBW97" s="167"/>
      <c r="UBX97" s="167"/>
      <c r="UBY97" s="167"/>
      <c r="UBZ97" s="167"/>
      <c r="UCA97" s="167"/>
      <c r="UCB97" s="167"/>
      <c r="UCC97" s="167"/>
      <c r="UCD97" s="167"/>
      <c r="UCE97" s="167"/>
      <c r="UCF97" s="167"/>
      <c r="UCG97" s="167"/>
      <c r="UCH97" s="167"/>
      <c r="UCI97" s="167"/>
      <c r="UCJ97" s="167"/>
      <c r="UCK97" s="167"/>
      <c r="UCL97" s="167"/>
      <c r="UCM97" s="167"/>
      <c r="UCN97" s="167"/>
      <c r="UCO97" s="167"/>
      <c r="UCP97" s="167"/>
      <c r="UCQ97" s="167"/>
      <c r="UCR97" s="167"/>
      <c r="UCS97" s="167"/>
      <c r="UCT97" s="167"/>
      <c r="UCU97" s="167"/>
      <c r="UCV97" s="167"/>
      <c r="UCW97" s="167"/>
      <c r="UCX97" s="167"/>
      <c r="UCY97" s="167"/>
      <c r="UCZ97" s="167"/>
      <c r="UDA97" s="167"/>
      <c r="UDB97" s="167"/>
      <c r="UDC97" s="167"/>
      <c r="UDD97" s="167"/>
      <c r="UDE97" s="167"/>
      <c r="UDF97" s="167"/>
      <c r="UDG97" s="167"/>
      <c r="UDH97" s="167"/>
      <c r="UDI97" s="167"/>
      <c r="UDJ97" s="167"/>
      <c r="UDK97" s="167"/>
      <c r="UDL97" s="167"/>
      <c r="UDM97" s="167"/>
      <c r="UDN97" s="167"/>
      <c r="UDO97" s="167"/>
      <c r="UDP97" s="167"/>
      <c r="UDQ97" s="167"/>
      <c r="UDR97" s="167"/>
      <c r="UDS97" s="167"/>
      <c r="UDT97" s="167"/>
      <c r="UDU97" s="167"/>
      <c r="UDV97" s="167"/>
      <c r="UDW97" s="167"/>
      <c r="UDX97" s="167"/>
      <c r="UDY97" s="167"/>
      <c r="UDZ97" s="167"/>
      <c r="UEA97" s="167"/>
      <c r="UEB97" s="167"/>
      <c r="UEC97" s="167"/>
      <c r="UED97" s="167"/>
      <c r="UEE97" s="167"/>
      <c r="UEF97" s="167"/>
      <c r="UEG97" s="167"/>
      <c r="UEH97" s="167"/>
      <c r="UEI97" s="167"/>
      <c r="UEJ97" s="167"/>
      <c r="UEK97" s="167"/>
      <c r="UEL97" s="167"/>
      <c r="UEM97" s="167"/>
      <c r="UEN97" s="167"/>
      <c r="UEO97" s="167"/>
      <c r="UEP97" s="167"/>
      <c r="UEQ97" s="167"/>
      <c r="UER97" s="167"/>
      <c r="UES97" s="167"/>
      <c r="UET97" s="167"/>
      <c r="UEU97" s="167"/>
      <c r="UEV97" s="167"/>
      <c r="UEW97" s="167"/>
      <c r="UEX97" s="167"/>
      <c r="UEY97" s="167"/>
      <c r="UEZ97" s="167"/>
      <c r="UFA97" s="167"/>
      <c r="UFB97" s="167"/>
      <c r="UFC97" s="167"/>
      <c r="UFD97" s="167"/>
      <c r="UFE97" s="167"/>
      <c r="UFF97" s="167"/>
      <c r="UFG97" s="167"/>
      <c r="UFH97" s="167"/>
      <c r="UFI97" s="167"/>
      <c r="UFJ97" s="167"/>
      <c r="UFK97" s="167"/>
      <c r="UFL97" s="167"/>
      <c r="UFM97" s="167"/>
      <c r="UFN97" s="167"/>
      <c r="UFO97" s="167"/>
      <c r="UFP97" s="167"/>
      <c r="UFQ97" s="167"/>
      <c r="UFR97" s="167"/>
      <c r="UFS97" s="167"/>
      <c r="UFT97" s="167"/>
      <c r="UFU97" s="167"/>
      <c r="UFV97" s="167"/>
      <c r="UFW97" s="167"/>
      <c r="UFX97" s="167"/>
      <c r="UFY97" s="167"/>
      <c r="UFZ97" s="167"/>
      <c r="UGA97" s="167"/>
      <c r="UGB97" s="167"/>
      <c r="UGC97" s="167"/>
      <c r="UGD97" s="167"/>
      <c r="UGE97" s="167"/>
      <c r="UGF97" s="167"/>
      <c r="UGG97" s="167"/>
      <c r="UGH97" s="167"/>
      <c r="UGI97" s="167"/>
      <c r="UGJ97" s="167"/>
      <c r="UGK97" s="167"/>
      <c r="UGL97" s="167"/>
      <c r="UGM97" s="167"/>
      <c r="UGN97" s="167"/>
      <c r="UGO97" s="167"/>
      <c r="UGP97" s="167"/>
      <c r="UGQ97" s="167"/>
      <c r="UGR97" s="167"/>
      <c r="UGS97" s="167"/>
      <c r="UGT97" s="167"/>
      <c r="UGU97" s="167"/>
      <c r="UGV97" s="167"/>
      <c r="UGW97" s="167"/>
      <c r="UGX97" s="167"/>
      <c r="UGY97" s="167"/>
      <c r="UGZ97" s="167"/>
      <c r="UHA97" s="167"/>
      <c r="UHB97" s="167"/>
      <c r="UHC97" s="167"/>
      <c r="UHD97" s="167"/>
      <c r="UHE97" s="167"/>
      <c r="UHF97" s="167"/>
      <c r="UHG97" s="167"/>
      <c r="UHH97" s="167"/>
      <c r="UHI97" s="167"/>
      <c r="UHJ97" s="167"/>
      <c r="UHK97" s="167"/>
      <c r="UHL97" s="167"/>
      <c r="UHM97" s="167"/>
      <c r="UHN97" s="167"/>
      <c r="UHO97" s="167"/>
      <c r="UHP97" s="167"/>
      <c r="UHQ97" s="167"/>
      <c r="UHR97" s="167"/>
      <c r="UHS97" s="167"/>
      <c r="UHT97" s="167"/>
      <c r="UHU97" s="167"/>
      <c r="UHV97" s="167"/>
      <c r="UHW97" s="167"/>
      <c r="UHX97" s="167"/>
      <c r="UHY97" s="167"/>
      <c r="UHZ97" s="167"/>
      <c r="UIA97" s="167"/>
      <c r="UIB97" s="167"/>
      <c r="UIC97" s="167"/>
      <c r="UID97" s="167"/>
      <c r="UIE97" s="167"/>
      <c r="UIF97" s="167"/>
      <c r="UIG97" s="167"/>
      <c r="UIH97" s="167"/>
      <c r="UII97" s="167"/>
      <c r="UIJ97" s="167"/>
      <c r="UIK97" s="167"/>
      <c r="UIL97" s="167"/>
      <c r="UIM97" s="167"/>
      <c r="UIN97" s="167"/>
      <c r="UIO97" s="167"/>
      <c r="UIP97" s="167"/>
      <c r="UIQ97" s="167"/>
      <c r="UIR97" s="167"/>
      <c r="UIS97" s="167"/>
      <c r="UIT97" s="167"/>
      <c r="UIU97" s="167"/>
      <c r="UIV97" s="167"/>
      <c r="UIW97" s="167"/>
      <c r="UIX97" s="167"/>
      <c r="UIY97" s="167"/>
      <c r="UIZ97" s="167"/>
      <c r="UJA97" s="167"/>
      <c r="UJB97" s="167"/>
      <c r="UJC97" s="167"/>
      <c r="UJD97" s="167"/>
      <c r="UJE97" s="167"/>
      <c r="UJF97" s="167"/>
      <c r="UJG97" s="167"/>
      <c r="UJH97" s="167"/>
      <c r="UJI97" s="167"/>
      <c r="UJJ97" s="167"/>
      <c r="UJK97" s="167"/>
      <c r="UJL97" s="167"/>
      <c r="UJM97" s="167"/>
      <c r="UJN97" s="167"/>
      <c r="UJO97" s="167"/>
      <c r="UJP97" s="167"/>
      <c r="UJQ97" s="167"/>
      <c r="UJR97" s="167"/>
      <c r="UJS97" s="167"/>
      <c r="UJT97" s="167"/>
      <c r="UJU97" s="167"/>
      <c r="UJV97" s="167"/>
      <c r="UJW97" s="167"/>
      <c r="UJX97" s="167"/>
      <c r="UJY97" s="167"/>
      <c r="UJZ97" s="167"/>
      <c r="UKA97" s="167"/>
      <c r="UKB97" s="167"/>
      <c r="UKC97" s="167"/>
      <c r="UKD97" s="167"/>
      <c r="UKE97" s="167"/>
      <c r="UKF97" s="167"/>
      <c r="UKG97" s="167"/>
      <c r="UKH97" s="167"/>
      <c r="UKI97" s="167"/>
      <c r="UKJ97" s="167"/>
      <c r="UKK97" s="167"/>
      <c r="UKL97" s="167"/>
      <c r="UKM97" s="167"/>
      <c r="UKN97" s="167"/>
      <c r="UKO97" s="167"/>
      <c r="UKP97" s="167"/>
      <c r="UKQ97" s="167"/>
      <c r="UKR97" s="167"/>
      <c r="UKS97" s="167"/>
      <c r="UKT97" s="167"/>
      <c r="UKU97" s="167"/>
      <c r="UKV97" s="167"/>
      <c r="UKW97" s="167"/>
      <c r="UKX97" s="167"/>
      <c r="UKY97" s="167"/>
      <c r="UKZ97" s="167"/>
      <c r="ULA97" s="167"/>
      <c r="ULB97" s="167"/>
      <c r="ULC97" s="167"/>
      <c r="ULD97" s="167"/>
      <c r="ULE97" s="167"/>
      <c r="ULF97" s="167"/>
      <c r="ULG97" s="167"/>
      <c r="ULH97" s="167"/>
      <c r="ULI97" s="167"/>
      <c r="ULJ97" s="167"/>
      <c r="ULK97" s="167"/>
      <c r="ULL97" s="167"/>
      <c r="ULM97" s="167"/>
      <c r="ULN97" s="167"/>
      <c r="ULO97" s="167"/>
      <c r="ULP97" s="167"/>
      <c r="ULQ97" s="167"/>
      <c r="ULR97" s="167"/>
      <c r="ULS97" s="167"/>
      <c r="ULT97" s="167"/>
      <c r="ULU97" s="167"/>
      <c r="ULV97" s="167"/>
      <c r="ULW97" s="167"/>
      <c r="ULX97" s="167"/>
      <c r="ULY97" s="167"/>
      <c r="ULZ97" s="167"/>
      <c r="UMA97" s="167"/>
      <c r="UMB97" s="167"/>
      <c r="UMC97" s="167"/>
      <c r="UMD97" s="167"/>
      <c r="UME97" s="167"/>
      <c r="UMF97" s="167"/>
      <c r="UMG97" s="167"/>
      <c r="UMH97" s="167"/>
      <c r="UMI97" s="167"/>
      <c r="UMJ97" s="167"/>
      <c r="UMK97" s="167"/>
      <c r="UML97" s="167"/>
      <c r="UMM97" s="167"/>
      <c r="UMN97" s="167"/>
      <c r="UMO97" s="167"/>
      <c r="UMP97" s="167"/>
      <c r="UMQ97" s="167"/>
      <c r="UMR97" s="167"/>
      <c r="UMS97" s="167"/>
      <c r="UMT97" s="167"/>
      <c r="UMU97" s="167"/>
      <c r="UMV97" s="167"/>
      <c r="UMW97" s="167"/>
      <c r="UMX97" s="167"/>
      <c r="UMY97" s="167"/>
      <c r="UMZ97" s="167"/>
      <c r="UNA97" s="167"/>
      <c r="UNB97" s="167"/>
      <c r="UNC97" s="167"/>
      <c r="UND97" s="167"/>
      <c r="UNE97" s="167"/>
      <c r="UNF97" s="167"/>
      <c r="UNG97" s="167"/>
      <c r="UNH97" s="167"/>
      <c r="UNI97" s="167"/>
      <c r="UNJ97" s="167"/>
      <c r="UNK97" s="167"/>
      <c r="UNL97" s="167"/>
      <c r="UNM97" s="167"/>
      <c r="UNN97" s="167"/>
      <c r="UNO97" s="167"/>
      <c r="UNP97" s="167"/>
      <c r="UNQ97" s="167"/>
      <c r="UNR97" s="167"/>
      <c r="UNS97" s="167"/>
      <c r="UNT97" s="167"/>
      <c r="UNU97" s="167"/>
      <c r="UNV97" s="167"/>
      <c r="UNW97" s="167"/>
      <c r="UNX97" s="167"/>
      <c r="UNY97" s="167"/>
      <c r="UNZ97" s="167"/>
      <c r="UOA97" s="167"/>
      <c r="UOB97" s="167"/>
      <c r="UOC97" s="167"/>
      <c r="UOD97" s="167"/>
      <c r="UOE97" s="167"/>
      <c r="UOF97" s="167"/>
      <c r="UOG97" s="167"/>
      <c r="UOH97" s="167"/>
      <c r="UOI97" s="167"/>
      <c r="UOJ97" s="167"/>
      <c r="UOK97" s="167"/>
      <c r="UOL97" s="167"/>
      <c r="UOM97" s="167"/>
      <c r="UON97" s="167"/>
      <c r="UOO97" s="167"/>
      <c r="UOP97" s="167"/>
      <c r="UOQ97" s="167"/>
      <c r="UOR97" s="167"/>
      <c r="UOS97" s="167"/>
      <c r="UOT97" s="167"/>
      <c r="UOU97" s="167"/>
      <c r="UOV97" s="167"/>
      <c r="UOW97" s="167"/>
      <c r="UOX97" s="167"/>
      <c r="UOY97" s="167"/>
      <c r="UOZ97" s="167"/>
      <c r="UPA97" s="167"/>
      <c r="UPB97" s="167"/>
      <c r="UPC97" s="167"/>
      <c r="UPD97" s="167"/>
      <c r="UPE97" s="167"/>
      <c r="UPF97" s="167"/>
      <c r="UPG97" s="167"/>
      <c r="UPH97" s="167"/>
      <c r="UPI97" s="167"/>
      <c r="UPJ97" s="167"/>
      <c r="UPK97" s="167"/>
      <c r="UPL97" s="167"/>
      <c r="UPM97" s="167"/>
      <c r="UPN97" s="167"/>
      <c r="UPO97" s="167"/>
      <c r="UPP97" s="167"/>
      <c r="UPQ97" s="167"/>
      <c r="UPR97" s="167"/>
      <c r="UPS97" s="167"/>
      <c r="UPT97" s="167"/>
      <c r="UPU97" s="167"/>
      <c r="UPV97" s="167"/>
      <c r="UPW97" s="167"/>
      <c r="UPX97" s="167"/>
      <c r="UPY97" s="167"/>
      <c r="UPZ97" s="167"/>
      <c r="UQA97" s="167"/>
      <c r="UQB97" s="167"/>
      <c r="UQC97" s="167"/>
      <c r="UQD97" s="167"/>
      <c r="UQE97" s="167"/>
      <c r="UQF97" s="167"/>
      <c r="UQG97" s="167"/>
      <c r="UQH97" s="167"/>
      <c r="UQI97" s="167"/>
      <c r="UQJ97" s="167"/>
      <c r="UQK97" s="167"/>
      <c r="UQL97" s="167"/>
      <c r="UQM97" s="167"/>
      <c r="UQN97" s="167"/>
      <c r="UQO97" s="167"/>
      <c r="UQP97" s="167"/>
      <c r="UQQ97" s="167"/>
      <c r="UQR97" s="167"/>
      <c r="UQS97" s="167"/>
      <c r="UQT97" s="167"/>
      <c r="UQU97" s="167"/>
      <c r="UQV97" s="167"/>
      <c r="UQW97" s="167"/>
      <c r="UQX97" s="167"/>
      <c r="UQY97" s="167"/>
      <c r="UQZ97" s="167"/>
      <c r="URA97" s="167"/>
      <c r="URB97" s="167"/>
      <c r="URC97" s="167"/>
      <c r="URD97" s="167"/>
      <c r="URE97" s="167"/>
      <c r="URF97" s="167"/>
      <c r="URG97" s="167"/>
      <c r="URH97" s="167"/>
      <c r="URI97" s="167"/>
      <c r="URJ97" s="167"/>
      <c r="URK97" s="167"/>
      <c r="URL97" s="167"/>
      <c r="URM97" s="167"/>
      <c r="URN97" s="167"/>
      <c r="URO97" s="167"/>
      <c r="URP97" s="167"/>
      <c r="URQ97" s="167"/>
      <c r="URR97" s="167"/>
      <c r="URS97" s="167"/>
      <c r="URT97" s="167"/>
      <c r="URU97" s="167"/>
      <c r="URV97" s="167"/>
      <c r="URW97" s="167"/>
      <c r="URX97" s="167"/>
      <c r="URY97" s="167"/>
      <c r="URZ97" s="167"/>
      <c r="USA97" s="167"/>
      <c r="USB97" s="167"/>
      <c r="USC97" s="167"/>
      <c r="USD97" s="167"/>
      <c r="USE97" s="167"/>
      <c r="USF97" s="167"/>
      <c r="USG97" s="167"/>
      <c r="USH97" s="167"/>
      <c r="USI97" s="167"/>
      <c r="USJ97" s="167"/>
      <c r="USK97" s="167"/>
      <c r="USL97" s="167"/>
      <c r="USM97" s="167"/>
      <c r="USN97" s="167"/>
      <c r="USO97" s="167"/>
      <c r="USP97" s="167"/>
      <c r="USQ97" s="167"/>
      <c r="USR97" s="167"/>
      <c r="USS97" s="167"/>
      <c r="UST97" s="167"/>
      <c r="USU97" s="167"/>
      <c r="USV97" s="167"/>
      <c r="USW97" s="167"/>
      <c r="USX97" s="167"/>
      <c r="USY97" s="167"/>
      <c r="USZ97" s="167"/>
      <c r="UTA97" s="167"/>
      <c r="UTB97" s="167"/>
      <c r="UTC97" s="167"/>
      <c r="UTD97" s="167"/>
      <c r="UTE97" s="167"/>
      <c r="UTF97" s="167"/>
      <c r="UTG97" s="167"/>
      <c r="UTH97" s="167"/>
      <c r="UTI97" s="167"/>
      <c r="UTJ97" s="167"/>
      <c r="UTK97" s="167"/>
      <c r="UTL97" s="167"/>
      <c r="UTM97" s="167"/>
      <c r="UTN97" s="167"/>
      <c r="UTO97" s="167"/>
      <c r="UTP97" s="167"/>
      <c r="UTQ97" s="167"/>
      <c r="UTR97" s="167"/>
      <c r="UTS97" s="167"/>
      <c r="UTT97" s="167"/>
      <c r="UTU97" s="167"/>
      <c r="UTV97" s="167"/>
      <c r="UTW97" s="167"/>
      <c r="UTX97" s="167"/>
      <c r="UTY97" s="167"/>
      <c r="UTZ97" s="167"/>
      <c r="UUA97" s="167"/>
      <c r="UUB97" s="167"/>
      <c r="UUC97" s="167"/>
      <c r="UUD97" s="167"/>
      <c r="UUE97" s="167"/>
      <c r="UUF97" s="167"/>
      <c r="UUG97" s="167"/>
      <c r="UUH97" s="167"/>
      <c r="UUI97" s="167"/>
      <c r="UUJ97" s="167"/>
      <c r="UUK97" s="167"/>
      <c r="UUL97" s="167"/>
      <c r="UUM97" s="167"/>
      <c r="UUN97" s="167"/>
      <c r="UUO97" s="167"/>
      <c r="UUP97" s="167"/>
      <c r="UUQ97" s="167"/>
      <c r="UUR97" s="167"/>
      <c r="UUS97" s="167"/>
      <c r="UUT97" s="167"/>
      <c r="UUU97" s="167"/>
      <c r="UUV97" s="167"/>
      <c r="UUW97" s="167"/>
      <c r="UUX97" s="167"/>
      <c r="UUY97" s="167"/>
      <c r="UUZ97" s="167"/>
      <c r="UVA97" s="167"/>
      <c r="UVB97" s="167"/>
      <c r="UVC97" s="167"/>
      <c r="UVD97" s="167"/>
      <c r="UVE97" s="167"/>
      <c r="UVF97" s="167"/>
      <c r="UVG97" s="167"/>
      <c r="UVH97" s="167"/>
      <c r="UVI97" s="167"/>
      <c r="UVJ97" s="167"/>
      <c r="UVK97" s="167"/>
      <c r="UVL97" s="167"/>
      <c r="UVM97" s="167"/>
      <c r="UVN97" s="167"/>
      <c r="UVO97" s="167"/>
      <c r="UVP97" s="167"/>
      <c r="UVQ97" s="167"/>
      <c r="UVR97" s="167"/>
      <c r="UVS97" s="167"/>
      <c r="UVT97" s="167"/>
      <c r="UVU97" s="167"/>
      <c r="UVV97" s="167"/>
      <c r="UVW97" s="167"/>
      <c r="UVX97" s="167"/>
      <c r="UVY97" s="167"/>
      <c r="UVZ97" s="167"/>
      <c r="UWA97" s="167"/>
      <c r="UWB97" s="167"/>
      <c r="UWC97" s="167"/>
      <c r="UWD97" s="167"/>
      <c r="UWE97" s="167"/>
      <c r="UWF97" s="167"/>
      <c r="UWG97" s="167"/>
      <c r="UWH97" s="167"/>
      <c r="UWI97" s="167"/>
      <c r="UWJ97" s="167"/>
      <c r="UWK97" s="167"/>
      <c r="UWL97" s="167"/>
      <c r="UWM97" s="167"/>
      <c r="UWN97" s="167"/>
      <c r="UWO97" s="167"/>
      <c r="UWP97" s="167"/>
      <c r="UWQ97" s="167"/>
      <c r="UWR97" s="167"/>
      <c r="UWS97" s="167"/>
      <c r="UWT97" s="167"/>
      <c r="UWU97" s="167"/>
      <c r="UWV97" s="167"/>
      <c r="UWW97" s="167"/>
      <c r="UWX97" s="167"/>
      <c r="UWY97" s="167"/>
      <c r="UWZ97" s="167"/>
      <c r="UXA97" s="167"/>
      <c r="UXB97" s="167"/>
      <c r="UXC97" s="167"/>
      <c r="UXD97" s="167"/>
      <c r="UXE97" s="167"/>
      <c r="UXF97" s="167"/>
      <c r="UXG97" s="167"/>
      <c r="UXH97" s="167"/>
      <c r="UXI97" s="167"/>
      <c r="UXJ97" s="167"/>
      <c r="UXK97" s="167"/>
      <c r="UXL97" s="167"/>
      <c r="UXM97" s="167"/>
      <c r="UXN97" s="167"/>
      <c r="UXO97" s="167"/>
      <c r="UXP97" s="167"/>
      <c r="UXQ97" s="167"/>
      <c r="UXR97" s="167"/>
      <c r="UXS97" s="167"/>
      <c r="UXT97" s="167"/>
      <c r="UXU97" s="167"/>
      <c r="UXV97" s="167"/>
      <c r="UXW97" s="167"/>
      <c r="UXX97" s="167"/>
      <c r="UXY97" s="167"/>
      <c r="UXZ97" s="167"/>
      <c r="UYA97" s="167"/>
      <c r="UYB97" s="167"/>
      <c r="UYC97" s="167"/>
      <c r="UYD97" s="167"/>
      <c r="UYE97" s="167"/>
      <c r="UYF97" s="167"/>
      <c r="UYG97" s="167"/>
      <c r="UYH97" s="167"/>
      <c r="UYI97" s="167"/>
      <c r="UYJ97" s="167"/>
      <c r="UYK97" s="167"/>
      <c r="UYL97" s="167"/>
      <c r="UYM97" s="167"/>
      <c r="UYN97" s="167"/>
      <c r="UYO97" s="167"/>
      <c r="UYP97" s="167"/>
      <c r="UYQ97" s="167"/>
      <c r="UYR97" s="167"/>
      <c r="UYS97" s="167"/>
      <c r="UYT97" s="167"/>
      <c r="UYU97" s="167"/>
      <c r="UYV97" s="167"/>
      <c r="UYW97" s="167"/>
      <c r="UYX97" s="167"/>
      <c r="UYY97" s="167"/>
      <c r="UYZ97" s="167"/>
      <c r="UZA97" s="167"/>
      <c r="UZB97" s="167"/>
      <c r="UZC97" s="167"/>
      <c r="UZD97" s="167"/>
      <c r="UZE97" s="167"/>
      <c r="UZF97" s="167"/>
      <c r="UZG97" s="167"/>
      <c r="UZH97" s="167"/>
      <c r="UZI97" s="167"/>
      <c r="UZJ97" s="167"/>
      <c r="UZK97" s="167"/>
      <c r="UZL97" s="167"/>
      <c r="UZM97" s="167"/>
      <c r="UZN97" s="167"/>
      <c r="UZO97" s="167"/>
      <c r="UZP97" s="167"/>
      <c r="UZQ97" s="167"/>
      <c r="UZR97" s="167"/>
      <c r="UZS97" s="167"/>
      <c r="UZT97" s="167"/>
      <c r="UZU97" s="167"/>
      <c r="UZV97" s="167"/>
      <c r="UZW97" s="167"/>
      <c r="UZX97" s="167"/>
      <c r="UZY97" s="167"/>
      <c r="UZZ97" s="167"/>
      <c r="VAA97" s="167"/>
      <c r="VAB97" s="167"/>
      <c r="VAC97" s="167"/>
      <c r="VAD97" s="167"/>
      <c r="VAE97" s="167"/>
      <c r="VAF97" s="167"/>
      <c r="VAG97" s="167"/>
      <c r="VAH97" s="167"/>
      <c r="VAI97" s="167"/>
      <c r="VAJ97" s="167"/>
      <c r="VAK97" s="167"/>
      <c r="VAL97" s="167"/>
      <c r="VAM97" s="167"/>
      <c r="VAN97" s="167"/>
      <c r="VAO97" s="167"/>
      <c r="VAP97" s="167"/>
      <c r="VAQ97" s="167"/>
      <c r="VAR97" s="167"/>
      <c r="VAS97" s="167"/>
      <c r="VAT97" s="167"/>
      <c r="VAU97" s="167"/>
      <c r="VAV97" s="167"/>
      <c r="VAW97" s="167"/>
      <c r="VAX97" s="167"/>
      <c r="VAY97" s="167"/>
      <c r="VAZ97" s="167"/>
      <c r="VBA97" s="167"/>
      <c r="VBB97" s="167"/>
      <c r="VBC97" s="167"/>
      <c r="VBD97" s="167"/>
      <c r="VBE97" s="167"/>
      <c r="VBF97" s="167"/>
      <c r="VBG97" s="167"/>
      <c r="VBH97" s="167"/>
      <c r="VBI97" s="167"/>
      <c r="VBJ97" s="167"/>
      <c r="VBK97" s="167"/>
      <c r="VBL97" s="167"/>
      <c r="VBM97" s="167"/>
      <c r="VBN97" s="167"/>
      <c r="VBO97" s="167"/>
      <c r="VBP97" s="167"/>
      <c r="VBQ97" s="167"/>
      <c r="VBR97" s="167"/>
      <c r="VBS97" s="167"/>
      <c r="VBT97" s="167"/>
      <c r="VBU97" s="167"/>
      <c r="VBV97" s="167"/>
      <c r="VBW97" s="167"/>
      <c r="VBX97" s="167"/>
      <c r="VBY97" s="167"/>
      <c r="VBZ97" s="167"/>
      <c r="VCA97" s="167"/>
      <c r="VCB97" s="167"/>
      <c r="VCC97" s="167"/>
      <c r="VCD97" s="167"/>
      <c r="VCE97" s="167"/>
      <c r="VCF97" s="167"/>
      <c r="VCG97" s="167"/>
      <c r="VCH97" s="167"/>
      <c r="VCI97" s="167"/>
      <c r="VCJ97" s="167"/>
      <c r="VCK97" s="167"/>
      <c r="VCL97" s="167"/>
      <c r="VCM97" s="167"/>
      <c r="VCN97" s="167"/>
      <c r="VCO97" s="167"/>
      <c r="VCP97" s="167"/>
      <c r="VCQ97" s="167"/>
      <c r="VCR97" s="167"/>
      <c r="VCS97" s="167"/>
      <c r="VCT97" s="167"/>
      <c r="VCU97" s="167"/>
      <c r="VCV97" s="167"/>
      <c r="VCW97" s="167"/>
      <c r="VCX97" s="167"/>
      <c r="VCY97" s="167"/>
      <c r="VCZ97" s="167"/>
      <c r="VDA97" s="167"/>
      <c r="VDB97" s="167"/>
      <c r="VDC97" s="167"/>
      <c r="VDD97" s="167"/>
      <c r="VDE97" s="167"/>
      <c r="VDF97" s="167"/>
      <c r="VDG97" s="167"/>
      <c r="VDH97" s="167"/>
      <c r="VDI97" s="167"/>
      <c r="VDJ97" s="167"/>
      <c r="VDK97" s="167"/>
      <c r="VDL97" s="167"/>
      <c r="VDM97" s="167"/>
      <c r="VDN97" s="167"/>
      <c r="VDO97" s="167"/>
      <c r="VDP97" s="167"/>
      <c r="VDQ97" s="167"/>
      <c r="VDR97" s="167"/>
      <c r="VDS97" s="167"/>
      <c r="VDT97" s="167"/>
      <c r="VDU97" s="167"/>
      <c r="VDV97" s="167"/>
      <c r="VDW97" s="167"/>
      <c r="VDX97" s="167"/>
      <c r="VDY97" s="167"/>
      <c r="VDZ97" s="167"/>
      <c r="VEA97" s="167"/>
      <c r="VEB97" s="167"/>
      <c r="VEC97" s="167"/>
      <c r="VED97" s="167"/>
      <c r="VEE97" s="167"/>
      <c r="VEF97" s="167"/>
      <c r="VEG97" s="167"/>
      <c r="VEH97" s="167"/>
      <c r="VEI97" s="167"/>
      <c r="VEJ97" s="167"/>
      <c r="VEK97" s="167"/>
      <c r="VEL97" s="167"/>
      <c r="VEM97" s="167"/>
      <c r="VEN97" s="167"/>
      <c r="VEO97" s="167"/>
      <c r="VEP97" s="167"/>
      <c r="VEQ97" s="167"/>
      <c r="VER97" s="167"/>
      <c r="VES97" s="167"/>
      <c r="VET97" s="167"/>
      <c r="VEU97" s="167"/>
      <c r="VEV97" s="167"/>
      <c r="VEW97" s="167"/>
      <c r="VEX97" s="167"/>
      <c r="VEY97" s="167"/>
      <c r="VEZ97" s="167"/>
      <c r="VFA97" s="167"/>
      <c r="VFB97" s="167"/>
      <c r="VFC97" s="167"/>
      <c r="VFD97" s="167"/>
      <c r="VFE97" s="167"/>
      <c r="VFF97" s="167"/>
      <c r="VFG97" s="167"/>
      <c r="VFH97" s="167"/>
      <c r="VFI97" s="167"/>
      <c r="VFJ97" s="167"/>
      <c r="VFK97" s="167"/>
      <c r="VFL97" s="167"/>
      <c r="VFM97" s="167"/>
      <c r="VFN97" s="167"/>
      <c r="VFO97" s="167"/>
      <c r="VFP97" s="167"/>
      <c r="VFQ97" s="167"/>
      <c r="VFR97" s="167"/>
      <c r="VFS97" s="167"/>
      <c r="VFT97" s="167"/>
      <c r="VFU97" s="167"/>
      <c r="VFV97" s="167"/>
      <c r="VFW97" s="167"/>
      <c r="VFX97" s="167"/>
      <c r="VFY97" s="167"/>
      <c r="VFZ97" s="167"/>
      <c r="VGA97" s="167"/>
      <c r="VGB97" s="167"/>
      <c r="VGC97" s="167"/>
      <c r="VGD97" s="167"/>
      <c r="VGE97" s="167"/>
      <c r="VGF97" s="167"/>
      <c r="VGG97" s="167"/>
      <c r="VGH97" s="167"/>
      <c r="VGI97" s="167"/>
      <c r="VGJ97" s="167"/>
      <c r="VGK97" s="167"/>
      <c r="VGL97" s="167"/>
      <c r="VGM97" s="167"/>
      <c r="VGN97" s="167"/>
      <c r="VGO97" s="167"/>
      <c r="VGP97" s="167"/>
      <c r="VGQ97" s="167"/>
      <c r="VGR97" s="167"/>
      <c r="VGS97" s="167"/>
      <c r="VGT97" s="167"/>
      <c r="VGU97" s="167"/>
      <c r="VGV97" s="167"/>
      <c r="VGW97" s="167"/>
      <c r="VGX97" s="167"/>
      <c r="VGY97" s="167"/>
      <c r="VGZ97" s="167"/>
      <c r="VHA97" s="167"/>
      <c r="VHB97" s="167"/>
      <c r="VHC97" s="167"/>
      <c r="VHD97" s="167"/>
      <c r="VHE97" s="167"/>
      <c r="VHF97" s="167"/>
      <c r="VHG97" s="167"/>
      <c r="VHH97" s="167"/>
      <c r="VHI97" s="167"/>
      <c r="VHJ97" s="167"/>
      <c r="VHK97" s="167"/>
      <c r="VHL97" s="167"/>
      <c r="VHM97" s="167"/>
      <c r="VHN97" s="167"/>
      <c r="VHO97" s="167"/>
      <c r="VHP97" s="167"/>
      <c r="VHQ97" s="167"/>
      <c r="VHR97" s="167"/>
      <c r="VHS97" s="167"/>
      <c r="VHT97" s="167"/>
      <c r="VHU97" s="167"/>
      <c r="VHV97" s="167"/>
      <c r="VHW97" s="167"/>
      <c r="VHX97" s="167"/>
      <c r="VHY97" s="167"/>
      <c r="VHZ97" s="167"/>
      <c r="VIA97" s="167"/>
      <c r="VIB97" s="167"/>
      <c r="VIC97" s="167"/>
      <c r="VID97" s="167"/>
      <c r="VIE97" s="167"/>
      <c r="VIF97" s="167"/>
      <c r="VIG97" s="167"/>
      <c r="VIH97" s="167"/>
      <c r="VII97" s="167"/>
      <c r="VIJ97" s="167"/>
      <c r="VIK97" s="167"/>
      <c r="VIL97" s="167"/>
      <c r="VIM97" s="167"/>
      <c r="VIN97" s="167"/>
      <c r="VIO97" s="167"/>
      <c r="VIP97" s="167"/>
      <c r="VIQ97" s="167"/>
      <c r="VIR97" s="167"/>
      <c r="VIS97" s="167"/>
      <c r="VIT97" s="167"/>
      <c r="VIU97" s="167"/>
      <c r="VIV97" s="167"/>
      <c r="VIW97" s="167"/>
      <c r="VIX97" s="167"/>
      <c r="VIY97" s="167"/>
      <c r="VIZ97" s="167"/>
      <c r="VJA97" s="167"/>
      <c r="VJB97" s="167"/>
      <c r="VJC97" s="167"/>
      <c r="VJD97" s="167"/>
      <c r="VJE97" s="167"/>
      <c r="VJF97" s="167"/>
      <c r="VJG97" s="167"/>
      <c r="VJH97" s="167"/>
      <c r="VJI97" s="167"/>
      <c r="VJJ97" s="167"/>
      <c r="VJK97" s="167"/>
      <c r="VJL97" s="167"/>
      <c r="VJM97" s="167"/>
      <c r="VJN97" s="167"/>
      <c r="VJO97" s="167"/>
      <c r="VJP97" s="167"/>
      <c r="VJQ97" s="167"/>
      <c r="VJR97" s="167"/>
      <c r="VJS97" s="167"/>
      <c r="VJT97" s="167"/>
      <c r="VJU97" s="167"/>
      <c r="VJV97" s="167"/>
      <c r="VJW97" s="167"/>
      <c r="VJX97" s="167"/>
      <c r="VJY97" s="167"/>
      <c r="VJZ97" s="167"/>
      <c r="VKA97" s="167"/>
      <c r="VKB97" s="167"/>
      <c r="VKC97" s="167"/>
      <c r="VKD97" s="167"/>
      <c r="VKE97" s="167"/>
      <c r="VKF97" s="167"/>
      <c r="VKG97" s="167"/>
      <c r="VKH97" s="167"/>
      <c r="VKI97" s="167"/>
      <c r="VKJ97" s="167"/>
      <c r="VKK97" s="167"/>
      <c r="VKL97" s="167"/>
      <c r="VKM97" s="167"/>
      <c r="VKN97" s="167"/>
      <c r="VKO97" s="167"/>
      <c r="VKP97" s="167"/>
      <c r="VKQ97" s="167"/>
      <c r="VKR97" s="167"/>
      <c r="VKS97" s="167"/>
      <c r="VKT97" s="167"/>
      <c r="VKU97" s="167"/>
      <c r="VKV97" s="167"/>
      <c r="VKW97" s="167"/>
      <c r="VKX97" s="167"/>
      <c r="VKY97" s="167"/>
      <c r="VKZ97" s="167"/>
      <c r="VLA97" s="167"/>
      <c r="VLB97" s="167"/>
      <c r="VLC97" s="167"/>
      <c r="VLD97" s="167"/>
      <c r="VLE97" s="167"/>
      <c r="VLF97" s="167"/>
      <c r="VLG97" s="167"/>
      <c r="VLH97" s="167"/>
      <c r="VLI97" s="167"/>
      <c r="VLJ97" s="167"/>
      <c r="VLK97" s="167"/>
      <c r="VLL97" s="167"/>
      <c r="VLM97" s="167"/>
      <c r="VLN97" s="167"/>
      <c r="VLO97" s="167"/>
      <c r="VLP97" s="167"/>
      <c r="VLQ97" s="167"/>
      <c r="VLR97" s="167"/>
      <c r="VLS97" s="167"/>
      <c r="VLT97" s="167"/>
      <c r="VLU97" s="167"/>
      <c r="VLV97" s="167"/>
      <c r="VLW97" s="167"/>
      <c r="VLX97" s="167"/>
      <c r="VLY97" s="167"/>
      <c r="VLZ97" s="167"/>
      <c r="VMA97" s="167"/>
      <c r="VMB97" s="167"/>
      <c r="VMC97" s="167"/>
      <c r="VMD97" s="167"/>
      <c r="VME97" s="167"/>
      <c r="VMF97" s="167"/>
      <c r="VMG97" s="167"/>
      <c r="VMH97" s="167"/>
      <c r="VMI97" s="167"/>
      <c r="VMJ97" s="167"/>
      <c r="VMK97" s="167"/>
      <c r="VML97" s="167"/>
      <c r="VMM97" s="167"/>
      <c r="VMN97" s="167"/>
      <c r="VMO97" s="167"/>
      <c r="VMP97" s="167"/>
      <c r="VMQ97" s="167"/>
      <c r="VMR97" s="167"/>
      <c r="VMS97" s="167"/>
      <c r="VMT97" s="167"/>
      <c r="VMU97" s="167"/>
      <c r="VMV97" s="167"/>
      <c r="VMW97" s="167"/>
      <c r="VMX97" s="167"/>
      <c r="VMY97" s="167"/>
      <c r="VMZ97" s="167"/>
      <c r="VNA97" s="167"/>
      <c r="VNB97" s="167"/>
      <c r="VNC97" s="167"/>
      <c r="VND97" s="167"/>
      <c r="VNE97" s="167"/>
      <c r="VNF97" s="167"/>
      <c r="VNG97" s="167"/>
      <c r="VNH97" s="167"/>
      <c r="VNI97" s="167"/>
      <c r="VNJ97" s="167"/>
      <c r="VNK97" s="167"/>
      <c r="VNL97" s="167"/>
      <c r="VNM97" s="167"/>
      <c r="VNN97" s="167"/>
      <c r="VNO97" s="167"/>
      <c r="VNP97" s="167"/>
      <c r="VNQ97" s="167"/>
      <c r="VNR97" s="167"/>
      <c r="VNS97" s="167"/>
      <c r="VNT97" s="167"/>
      <c r="VNU97" s="167"/>
      <c r="VNV97" s="167"/>
      <c r="VNW97" s="167"/>
      <c r="VNX97" s="167"/>
      <c r="VNY97" s="167"/>
      <c r="VNZ97" s="167"/>
      <c r="VOA97" s="167"/>
      <c r="VOB97" s="167"/>
      <c r="VOC97" s="167"/>
      <c r="VOD97" s="167"/>
      <c r="VOE97" s="167"/>
      <c r="VOF97" s="167"/>
      <c r="VOG97" s="167"/>
      <c r="VOH97" s="167"/>
      <c r="VOI97" s="167"/>
      <c r="VOJ97" s="167"/>
      <c r="VOK97" s="167"/>
      <c r="VOL97" s="167"/>
      <c r="VOM97" s="167"/>
      <c r="VON97" s="167"/>
      <c r="VOO97" s="167"/>
      <c r="VOP97" s="167"/>
      <c r="VOQ97" s="167"/>
      <c r="VOR97" s="167"/>
      <c r="VOS97" s="167"/>
      <c r="VOT97" s="167"/>
      <c r="VOU97" s="167"/>
      <c r="VOV97" s="167"/>
      <c r="VOW97" s="167"/>
      <c r="VOX97" s="167"/>
      <c r="VOY97" s="167"/>
      <c r="VOZ97" s="167"/>
      <c r="VPA97" s="167"/>
      <c r="VPB97" s="167"/>
      <c r="VPC97" s="167"/>
      <c r="VPD97" s="167"/>
      <c r="VPE97" s="167"/>
      <c r="VPF97" s="167"/>
      <c r="VPG97" s="167"/>
      <c r="VPH97" s="167"/>
      <c r="VPI97" s="167"/>
      <c r="VPJ97" s="167"/>
      <c r="VPK97" s="167"/>
      <c r="VPL97" s="167"/>
      <c r="VPM97" s="167"/>
      <c r="VPN97" s="167"/>
      <c r="VPO97" s="167"/>
      <c r="VPP97" s="167"/>
      <c r="VPQ97" s="167"/>
      <c r="VPR97" s="167"/>
      <c r="VPS97" s="167"/>
      <c r="VPT97" s="167"/>
      <c r="VPU97" s="167"/>
      <c r="VPV97" s="167"/>
      <c r="VPW97" s="167"/>
      <c r="VPX97" s="167"/>
      <c r="VPY97" s="167"/>
      <c r="VPZ97" s="167"/>
      <c r="VQA97" s="167"/>
      <c r="VQB97" s="167"/>
      <c r="VQC97" s="167"/>
      <c r="VQD97" s="167"/>
      <c r="VQE97" s="167"/>
      <c r="VQF97" s="167"/>
      <c r="VQG97" s="167"/>
      <c r="VQH97" s="167"/>
      <c r="VQI97" s="167"/>
      <c r="VQJ97" s="167"/>
      <c r="VQK97" s="167"/>
      <c r="VQL97" s="167"/>
      <c r="VQM97" s="167"/>
      <c r="VQN97" s="167"/>
      <c r="VQO97" s="167"/>
      <c r="VQP97" s="167"/>
      <c r="VQQ97" s="167"/>
      <c r="VQR97" s="167"/>
      <c r="VQS97" s="167"/>
      <c r="VQT97" s="167"/>
      <c r="VQU97" s="167"/>
      <c r="VQV97" s="167"/>
      <c r="VQW97" s="167"/>
      <c r="VQX97" s="167"/>
      <c r="VQY97" s="167"/>
      <c r="VQZ97" s="167"/>
      <c r="VRA97" s="167"/>
      <c r="VRB97" s="167"/>
      <c r="VRC97" s="167"/>
      <c r="VRD97" s="167"/>
      <c r="VRE97" s="167"/>
      <c r="VRF97" s="167"/>
      <c r="VRG97" s="167"/>
      <c r="VRH97" s="167"/>
      <c r="VRI97" s="167"/>
      <c r="VRJ97" s="167"/>
      <c r="VRK97" s="167"/>
      <c r="VRL97" s="167"/>
      <c r="VRM97" s="167"/>
      <c r="VRN97" s="167"/>
      <c r="VRO97" s="167"/>
      <c r="VRP97" s="167"/>
      <c r="VRQ97" s="167"/>
      <c r="VRR97" s="167"/>
      <c r="VRS97" s="167"/>
      <c r="VRT97" s="167"/>
      <c r="VRU97" s="167"/>
      <c r="VRV97" s="167"/>
      <c r="VRW97" s="167"/>
      <c r="VRX97" s="167"/>
      <c r="VRY97" s="167"/>
      <c r="VRZ97" s="167"/>
      <c r="VSA97" s="167"/>
      <c r="VSB97" s="167"/>
      <c r="VSC97" s="167"/>
      <c r="VSD97" s="167"/>
      <c r="VSE97" s="167"/>
      <c r="VSF97" s="167"/>
      <c r="VSG97" s="167"/>
      <c r="VSH97" s="167"/>
      <c r="VSI97" s="167"/>
      <c r="VSJ97" s="167"/>
      <c r="VSK97" s="167"/>
      <c r="VSL97" s="167"/>
      <c r="VSM97" s="167"/>
      <c r="VSN97" s="167"/>
      <c r="VSO97" s="167"/>
      <c r="VSP97" s="167"/>
      <c r="VSQ97" s="167"/>
      <c r="VSR97" s="167"/>
      <c r="VSS97" s="167"/>
      <c r="VST97" s="167"/>
      <c r="VSU97" s="167"/>
      <c r="VSV97" s="167"/>
      <c r="VSW97" s="167"/>
      <c r="VSX97" s="167"/>
      <c r="VSY97" s="167"/>
      <c r="VSZ97" s="167"/>
      <c r="VTA97" s="167"/>
      <c r="VTB97" s="167"/>
      <c r="VTC97" s="167"/>
      <c r="VTD97" s="167"/>
      <c r="VTE97" s="167"/>
      <c r="VTF97" s="167"/>
      <c r="VTG97" s="167"/>
      <c r="VTH97" s="167"/>
      <c r="VTI97" s="167"/>
      <c r="VTJ97" s="167"/>
      <c r="VTK97" s="167"/>
      <c r="VTL97" s="167"/>
      <c r="VTM97" s="167"/>
      <c r="VTN97" s="167"/>
      <c r="VTO97" s="167"/>
      <c r="VTP97" s="167"/>
      <c r="VTQ97" s="167"/>
      <c r="VTR97" s="167"/>
      <c r="VTS97" s="167"/>
      <c r="VTT97" s="167"/>
      <c r="VTU97" s="167"/>
      <c r="VTV97" s="167"/>
      <c r="VTW97" s="167"/>
      <c r="VTX97" s="167"/>
      <c r="VTY97" s="167"/>
      <c r="VTZ97" s="167"/>
      <c r="VUA97" s="167"/>
      <c r="VUB97" s="167"/>
      <c r="VUC97" s="167"/>
      <c r="VUD97" s="167"/>
      <c r="VUE97" s="167"/>
      <c r="VUF97" s="167"/>
      <c r="VUG97" s="167"/>
      <c r="VUH97" s="167"/>
      <c r="VUI97" s="167"/>
      <c r="VUJ97" s="167"/>
      <c r="VUK97" s="167"/>
      <c r="VUL97" s="167"/>
      <c r="VUM97" s="167"/>
      <c r="VUN97" s="167"/>
      <c r="VUO97" s="167"/>
      <c r="VUP97" s="167"/>
      <c r="VUQ97" s="167"/>
      <c r="VUR97" s="167"/>
      <c r="VUS97" s="167"/>
      <c r="VUT97" s="167"/>
      <c r="VUU97" s="167"/>
      <c r="VUV97" s="167"/>
      <c r="VUW97" s="167"/>
      <c r="VUX97" s="167"/>
      <c r="VUY97" s="167"/>
      <c r="VUZ97" s="167"/>
      <c r="VVA97" s="167"/>
      <c r="VVB97" s="167"/>
      <c r="VVC97" s="167"/>
      <c r="VVD97" s="167"/>
      <c r="VVE97" s="167"/>
      <c r="VVF97" s="167"/>
      <c r="VVG97" s="167"/>
      <c r="VVH97" s="167"/>
      <c r="VVI97" s="167"/>
      <c r="VVJ97" s="167"/>
      <c r="VVK97" s="167"/>
      <c r="VVL97" s="167"/>
      <c r="VVM97" s="167"/>
      <c r="VVN97" s="167"/>
      <c r="VVO97" s="167"/>
      <c r="VVP97" s="167"/>
      <c r="VVQ97" s="167"/>
      <c r="VVR97" s="167"/>
      <c r="VVS97" s="167"/>
      <c r="VVT97" s="167"/>
      <c r="VVU97" s="167"/>
      <c r="VVV97" s="167"/>
      <c r="VVW97" s="167"/>
      <c r="VVX97" s="167"/>
      <c r="VVY97" s="167"/>
      <c r="VVZ97" s="167"/>
      <c r="VWA97" s="167"/>
      <c r="VWB97" s="167"/>
      <c r="VWC97" s="167"/>
      <c r="VWD97" s="167"/>
      <c r="VWE97" s="167"/>
      <c r="VWF97" s="167"/>
      <c r="VWG97" s="167"/>
      <c r="VWH97" s="167"/>
      <c r="VWI97" s="167"/>
      <c r="VWJ97" s="167"/>
      <c r="VWK97" s="167"/>
      <c r="VWL97" s="167"/>
      <c r="VWM97" s="167"/>
      <c r="VWN97" s="167"/>
      <c r="VWO97" s="167"/>
      <c r="VWP97" s="167"/>
      <c r="VWQ97" s="167"/>
      <c r="VWR97" s="167"/>
      <c r="VWS97" s="167"/>
      <c r="VWT97" s="167"/>
      <c r="VWU97" s="167"/>
      <c r="VWV97" s="167"/>
      <c r="VWW97" s="167"/>
      <c r="VWX97" s="167"/>
      <c r="VWY97" s="167"/>
      <c r="VWZ97" s="167"/>
      <c r="VXA97" s="167"/>
      <c r="VXB97" s="167"/>
      <c r="VXC97" s="167"/>
      <c r="VXD97" s="167"/>
      <c r="VXE97" s="167"/>
      <c r="VXF97" s="167"/>
      <c r="VXG97" s="167"/>
      <c r="VXH97" s="167"/>
      <c r="VXI97" s="167"/>
      <c r="VXJ97" s="167"/>
      <c r="VXK97" s="167"/>
      <c r="VXL97" s="167"/>
      <c r="VXM97" s="167"/>
      <c r="VXN97" s="167"/>
      <c r="VXO97" s="167"/>
      <c r="VXP97" s="167"/>
      <c r="VXQ97" s="167"/>
      <c r="VXR97" s="167"/>
      <c r="VXS97" s="167"/>
      <c r="VXT97" s="167"/>
      <c r="VXU97" s="167"/>
      <c r="VXV97" s="167"/>
      <c r="VXW97" s="167"/>
      <c r="VXX97" s="167"/>
      <c r="VXY97" s="167"/>
      <c r="VXZ97" s="167"/>
      <c r="VYA97" s="167"/>
      <c r="VYB97" s="167"/>
      <c r="VYC97" s="167"/>
      <c r="VYD97" s="167"/>
      <c r="VYE97" s="167"/>
      <c r="VYF97" s="167"/>
      <c r="VYG97" s="167"/>
      <c r="VYH97" s="167"/>
      <c r="VYI97" s="167"/>
      <c r="VYJ97" s="167"/>
      <c r="VYK97" s="167"/>
      <c r="VYL97" s="167"/>
      <c r="VYM97" s="167"/>
      <c r="VYN97" s="167"/>
      <c r="VYO97" s="167"/>
      <c r="VYP97" s="167"/>
      <c r="VYQ97" s="167"/>
      <c r="VYR97" s="167"/>
      <c r="VYS97" s="167"/>
      <c r="VYT97" s="167"/>
      <c r="VYU97" s="167"/>
      <c r="VYV97" s="167"/>
      <c r="VYW97" s="167"/>
      <c r="VYX97" s="167"/>
      <c r="VYY97" s="167"/>
      <c r="VYZ97" s="167"/>
      <c r="VZA97" s="167"/>
      <c r="VZB97" s="167"/>
      <c r="VZC97" s="167"/>
      <c r="VZD97" s="167"/>
      <c r="VZE97" s="167"/>
      <c r="VZF97" s="167"/>
      <c r="VZG97" s="167"/>
      <c r="VZH97" s="167"/>
      <c r="VZI97" s="167"/>
      <c r="VZJ97" s="167"/>
      <c r="VZK97" s="167"/>
      <c r="VZL97" s="167"/>
      <c r="VZM97" s="167"/>
      <c r="VZN97" s="167"/>
      <c r="VZO97" s="167"/>
      <c r="VZP97" s="167"/>
      <c r="VZQ97" s="167"/>
      <c r="VZR97" s="167"/>
      <c r="VZS97" s="167"/>
      <c r="VZT97" s="167"/>
      <c r="VZU97" s="167"/>
      <c r="VZV97" s="167"/>
      <c r="VZW97" s="167"/>
      <c r="VZX97" s="167"/>
      <c r="VZY97" s="167"/>
      <c r="VZZ97" s="167"/>
      <c r="WAA97" s="167"/>
      <c r="WAB97" s="167"/>
      <c r="WAC97" s="167"/>
      <c r="WAD97" s="167"/>
      <c r="WAE97" s="167"/>
      <c r="WAF97" s="167"/>
      <c r="WAG97" s="167"/>
      <c r="WAH97" s="167"/>
      <c r="WAI97" s="167"/>
      <c r="WAJ97" s="167"/>
      <c r="WAK97" s="167"/>
      <c r="WAL97" s="167"/>
      <c r="WAM97" s="167"/>
      <c r="WAN97" s="167"/>
      <c r="WAO97" s="167"/>
      <c r="WAP97" s="167"/>
      <c r="WAQ97" s="167"/>
      <c r="WAR97" s="167"/>
      <c r="WAS97" s="167"/>
      <c r="WAT97" s="167"/>
      <c r="WAU97" s="167"/>
      <c r="WAV97" s="167"/>
      <c r="WAW97" s="167"/>
      <c r="WAX97" s="167"/>
      <c r="WAY97" s="167"/>
      <c r="WAZ97" s="167"/>
      <c r="WBA97" s="167"/>
      <c r="WBB97" s="167"/>
      <c r="WBC97" s="167"/>
      <c r="WBD97" s="167"/>
      <c r="WBE97" s="167"/>
      <c r="WBF97" s="167"/>
      <c r="WBG97" s="167"/>
      <c r="WBH97" s="167"/>
      <c r="WBI97" s="167"/>
      <c r="WBJ97" s="167"/>
      <c r="WBK97" s="167"/>
      <c r="WBL97" s="167"/>
      <c r="WBM97" s="167"/>
      <c r="WBN97" s="167"/>
      <c r="WBO97" s="167"/>
      <c r="WBP97" s="167"/>
      <c r="WBQ97" s="167"/>
      <c r="WBR97" s="167"/>
      <c r="WBS97" s="167"/>
      <c r="WBT97" s="167"/>
      <c r="WBU97" s="167"/>
      <c r="WBV97" s="167"/>
      <c r="WBW97" s="167"/>
      <c r="WBX97" s="167"/>
      <c r="WBY97" s="167"/>
      <c r="WBZ97" s="167"/>
      <c r="WCA97" s="167"/>
      <c r="WCB97" s="167"/>
      <c r="WCC97" s="167"/>
      <c r="WCD97" s="167"/>
      <c r="WCE97" s="167"/>
      <c r="WCF97" s="167"/>
      <c r="WCG97" s="167"/>
      <c r="WCH97" s="167"/>
      <c r="WCI97" s="167"/>
      <c r="WCJ97" s="167"/>
      <c r="WCK97" s="167"/>
      <c r="WCL97" s="167"/>
      <c r="WCM97" s="167"/>
      <c r="WCN97" s="167"/>
      <c r="WCO97" s="167"/>
      <c r="WCP97" s="167"/>
      <c r="WCQ97" s="167"/>
      <c r="WCR97" s="167"/>
      <c r="WCS97" s="167"/>
      <c r="WCT97" s="167"/>
      <c r="WCU97" s="167"/>
      <c r="WCV97" s="167"/>
      <c r="WCW97" s="167"/>
      <c r="WCX97" s="167"/>
      <c r="WCY97" s="167"/>
      <c r="WCZ97" s="167"/>
      <c r="WDA97" s="167"/>
      <c r="WDB97" s="167"/>
      <c r="WDC97" s="167"/>
      <c r="WDD97" s="167"/>
      <c r="WDE97" s="167"/>
      <c r="WDF97" s="167"/>
      <c r="WDG97" s="167"/>
      <c r="WDH97" s="167"/>
      <c r="WDI97" s="167"/>
      <c r="WDJ97" s="167"/>
      <c r="WDK97" s="167"/>
      <c r="WDL97" s="167"/>
      <c r="WDM97" s="167"/>
      <c r="WDN97" s="167"/>
      <c r="WDO97" s="167"/>
      <c r="WDP97" s="167"/>
      <c r="WDQ97" s="167"/>
      <c r="WDR97" s="167"/>
      <c r="WDS97" s="167"/>
      <c r="WDT97" s="167"/>
      <c r="WDU97" s="167"/>
      <c r="WDV97" s="167"/>
      <c r="WDW97" s="167"/>
      <c r="WDX97" s="167"/>
      <c r="WDY97" s="167"/>
      <c r="WDZ97" s="167"/>
      <c r="WEA97" s="167"/>
      <c r="WEB97" s="167"/>
      <c r="WEC97" s="167"/>
      <c r="WED97" s="167"/>
      <c r="WEE97" s="167"/>
      <c r="WEF97" s="167"/>
      <c r="WEG97" s="167"/>
      <c r="WEH97" s="167"/>
      <c r="WEI97" s="167"/>
      <c r="WEJ97" s="167"/>
      <c r="WEK97" s="167"/>
      <c r="WEL97" s="167"/>
      <c r="WEM97" s="167"/>
      <c r="WEN97" s="167"/>
      <c r="WEO97" s="167"/>
      <c r="WEP97" s="167"/>
      <c r="WEQ97" s="167"/>
      <c r="WER97" s="167"/>
      <c r="WES97" s="167"/>
      <c r="WET97" s="167"/>
      <c r="WEU97" s="167"/>
      <c r="WEV97" s="167"/>
      <c r="WEW97" s="167"/>
      <c r="WEX97" s="167"/>
      <c r="WEY97" s="167"/>
      <c r="WEZ97" s="167"/>
      <c r="WFA97" s="167"/>
      <c r="WFB97" s="167"/>
      <c r="WFC97" s="167"/>
      <c r="WFD97" s="167"/>
      <c r="WFE97" s="167"/>
      <c r="WFF97" s="167"/>
      <c r="WFG97" s="167"/>
      <c r="WFH97" s="167"/>
      <c r="WFI97" s="167"/>
      <c r="WFJ97" s="167"/>
      <c r="WFK97" s="167"/>
      <c r="WFL97" s="167"/>
      <c r="WFM97" s="167"/>
      <c r="WFN97" s="167"/>
      <c r="WFO97" s="167"/>
      <c r="WFP97" s="167"/>
      <c r="WFQ97" s="167"/>
      <c r="WFR97" s="167"/>
      <c r="WFS97" s="167"/>
      <c r="WFT97" s="167"/>
      <c r="WFU97" s="167"/>
      <c r="WFV97" s="167"/>
      <c r="WFW97" s="167"/>
      <c r="WFX97" s="167"/>
      <c r="WFY97" s="167"/>
      <c r="WFZ97" s="167"/>
      <c r="WGA97" s="167"/>
      <c r="WGB97" s="167"/>
      <c r="WGC97" s="167"/>
      <c r="WGD97" s="167"/>
      <c r="WGE97" s="167"/>
      <c r="WGF97" s="167"/>
      <c r="WGG97" s="167"/>
      <c r="WGH97" s="167"/>
      <c r="WGI97" s="167"/>
      <c r="WGJ97" s="167"/>
      <c r="WGK97" s="167"/>
      <c r="WGL97" s="167"/>
      <c r="WGM97" s="167"/>
      <c r="WGN97" s="167"/>
      <c r="WGO97" s="167"/>
      <c r="WGP97" s="167"/>
      <c r="WGQ97" s="167"/>
      <c r="WGR97" s="167"/>
      <c r="WGS97" s="167"/>
      <c r="WGT97" s="167"/>
      <c r="WGU97" s="167"/>
      <c r="WGV97" s="167"/>
      <c r="WGW97" s="167"/>
      <c r="WGX97" s="167"/>
      <c r="WGY97" s="167"/>
      <c r="WGZ97" s="167"/>
      <c r="WHA97" s="167"/>
      <c r="WHB97" s="167"/>
      <c r="WHC97" s="167"/>
      <c r="WHD97" s="167"/>
      <c r="WHE97" s="167"/>
      <c r="WHF97" s="167"/>
      <c r="WHG97" s="167"/>
      <c r="WHH97" s="167"/>
      <c r="WHI97" s="167"/>
      <c r="WHJ97" s="167"/>
      <c r="WHK97" s="167"/>
      <c r="WHL97" s="167"/>
      <c r="WHM97" s="167"/>
      <c r="WHN97" s="167"/>
      <c r="WHO97" s="167"/>
      <c r="WHP97" s="167"/>
      <c r="WHQ97" s="167"/>
      <c r="WHR97" s="167"/>
      <c r="WHS97" s="167"/>
      <c r="WHT97" s="167"/>
      <c r="WHU97" s="167"/>
      <c r="WHV97" s="167"/>
      <c r="WHW97" s="167"/>
      <c r="WHX97" s="167"/>
      <c r="WHY97" s="167"/>
      <c r="WHZ97" s="167"/>
      <c r="WIA97" s="167"/>
      <c r="WIB97" s="167"/>
      <c r="WIC97" s="167"/>
      <c r="WID97" s="167"/>
      <c r="WIE97" s="167"/>
      <c r="WIF97" s="167"/>
      <c r="WIG97" s="167"/>
      <c r="WIH97" s="167"/>
      <c r="WII97" s="167"/>
      <c r="WIJ97" s="167"/>
      <c r="WIK97" s="167"/>
      <c r="WIL97" s="167"/>
      <c r="WIM97" s="167"/>
      <c r="WIN97" s="167"/>
      <c r="WIO97" s="167"/>
      <c r="WIP97" s="167"/>
      <c r="WIQ97" s="167"/>
      <c r="WIR97" s="167"/>
      <c r="WIS97" s="167"/>
      <c r="WIT97" s="167"/>
      <c r="WIU97" s="167"/>
      <c r="WIV97" s="167"/>
      <c r="WIW97" s="167"/>
      <c r="WIX97" s="167"/>
      <c r="WIY97" s="167"/>
      <c r="WIZ97" s="167"/>
      <c r="WJA97" s="167"/>
      <c r="WJB97" s="167"/>
      <c r="WJC97" s="167"/>
      <c r="WJD97" s="167"/>
      <c r="WJE97" s="167"/>
      <c r="WJF97" s="167"/>
      <c r="WJG97" s="167"/>
      <c r="WJH97" s="167"/>
      <c r="WJI97" s="167"/>
      <c r="WJJ97" s="167"/>
      <c r="WJK97" s="167"/>
      <c r="WJL97" s="167"/>
      <c r="WJM97" s="167"/>
      <c r="WJN97" s="167"/>
      <c r="WJO97" s="167"/>
      <c r="WJP97" s="167"/>
      <c r="WJQ97" s="167"/>
      <c r="WJR97" s="167"/>
      <c r="WJS97" s="167"/>
      <c r="WJT97" s="167"/>
      <c r="WJU97" s="167"/>
      <c r="WJV97" s="167"/>
      <c r="WJW97" s="167"/>
      <c r="WJX97" s="167"/>
      <c r="WJY97" s="167"/>
      <c r="WJZ97" s="167"/>
      <c r="WKA97" s="167"/>
      <c r="WKB97" s="167"/>
      <c r="WKC97" s="167"/>
      <c r="WKD97" s="167"/>
      <c r="WKE97" s="167"/>
      <c r="WKF97" s="167"/>
      <c r="WKG97" s="167"/>
      <c r="WKH97" s="167"/>
      <c r="WKI97" s="167"/>
      <c r="WKJ97" s="167"/>
      <c r="WKK97" s="167"/>
      <c r="WKL97" s="167"/>
      <c r="WKM97" s="167"/>
      <c r="WKN97" s="167"/>
      <c r="WKO97" s="167"/>
      <c r="WKP97" s="167"/>
      <c r="WKQ97" s="167"/>
      <c r="WKR97" s="167"/>
      <c r="WKS97" s="167"/>
      <c r="WKT97" s="167"/>
      <c r="WKU97" s="167"/>
      <c r="WKV97" s="167"/>
      <c r="WKW97" s="167"/>
      <c r="WKX97" s="167"/>
      <c r="WKY97" s="167"/>
      <c r="WKZ97" s="167"/>
      <c r="WLA97" s="167"/>
      <c r="WLB97" s="167"/>
      <c r="WLC97" s="167"/>
      <c r="WLD97" s="167"/>
      <c r="WLE97" s="167"/>
      <c r="WLF97" s="167"/>
      <c r="WLG97" s="167"/>
      <c r="WLH97" s="167"/>
      <c r="WLI97" s="167"/>
      <c r="WLJ97" s="167"/>
      <c r="WLK97" s="167"/>
      <c r="WLL97" s="167"/>
      <c r="WLM97" s="167"/>
      <c r="WLN97" s="167"/>
      <c r="WLO97" s="167"/>
      <c r="WLP97" s="167"/>
      <c r="WLQ97" s="167"/>
      <c r="WLR97" s="167"/>
      <c r="WLS97" s="167"/>
      <c r="WLT97" s="167"/>
      <c r="WLU97" s="167"/>
      <c r="WLV97" s="167"/>
      <c r="WLW97" s="167"/>
      <c r="WLX97" s="167"/>
      <c r="WLY97" s="167"/>
      <c r="WLZ97" s="167"/>
      <c r="WMA97" s="167"/>
      <c r="WMB97" s="167"/>
      <c r="WMC97" s="167"/>
      <c r="WMD97" s="167"/>
      <c r="WME97" s="167"/>
      <c r="WMF97" s="167"/>
      <c r="WMG97" s="167"/>
      <c r="WMH97" s="167"/>
      <c r="WMI97" s="167"/>
      <c r="WMJ97" s="167"/>
      <c r="WMK97" s="167"/>
      <c r="WML97" s="167"/>
      <c r="WMM97" s="167"/>
      <c r="WMN97" s="167"/>
      <c r="WMO97" s="167"/>
      <c r="WMP97" s="167"/>
      <c r="WMQ97" s="167"/>
      <c r="WMR97" s="167"/>
      <c r="WMS97" s="167"/>
      <c r="WMT97" s="167"/>
      <c r="WMU97" s="167"/>
      <c r="WMV97" s="167"/>
      <c r="WMW97" s="167"/>
      <c r="WMX97" s="167"/>
      <c r="WMY97" s="167"/>
      <c r="WMZ97" s="167"/>
      <c r="WNA97" s="167"/>
      <c r="WNB97" s="167"/>
      <c r="WNC97" s="167"/>
      <c r="WND97" s="167"/>
      <c r="WNE97" s="167"/>
      <c r="WNF97" s="167"/>
      <c r="WNG97" s="167"/>
      <c r="WNH97" s="167"/>
      <c r="WNI97" s="167"/>
      <c r="WNJ97" s="167"/>
      <c r="WNK97" s="167"/>
      <c r="WNL97" s="167"/>
      <c r="WNM97" s="167"/>
      <c r="WNN97" s="167"/>
      <c r="WNO97" s="167"/>
      <c r="WNP97" s="167"/>
      <c r="WNQ97" s="167"/>
      <c r="WNR97" s="167"/>
      <c r="WNS97" s="167"/>
      <c r="WNT97" s="167"/>
      <c r="WNU97" s="167"/>
      <c r="WNV97" s="167"/>
      <c r="WNW97" s="167"/>
      <c r="WNX97" s="167"/>
      <c r="WNY97" s="167"/>
      <c r="WNZ97" s="167"/>
      <c r="WOA97" s="167"/>
      <c r="WOB97" s="167"/>
      <c r="WOC97" s="167"/>
      <c r="WOD97" s="167"/>
      <c r="WOE97" s="167"/>
      <c r="WOF97" s="167"/>
      <c r="WOG97" s="167"/>
      <c r="WOH97" s="167"/>
      <c r="WOI97" s="167"/>
      <c r="WOJ97" s="167"/>
      <c r="WOK97" s="167"/>
      <c r="WOL97" s="167"/>
      <c r="WOM97" s="167"/>
      <c r="WON97" s="167"/>
      <c r="WOO97" s="167"/>
      <c r="WOP97" s="167"/>
      <c r="WOQ97" s="167"/>
      <c r="WOR97" s="167"/>
      <c r="WOS97" s="167"/>
      <c r="WOT97" s="167"/>
      <c r="WOU97" s="167"/>
      <c r="WOV97" s="167"/>
      <c r="WOW97" s="167"/>
      <c r="WOX97" s="167"/>
      <c r="WOY97" s="167"/>
      <c r="WOZ97" s="167"/>
      <c r="WPA97" s="167"/>
      <c r="WPB97" s="167"/>
      <c r="WPC97" s="167"/>
      <c r="WPD97" s="167"/>
      <c r="WPE97" s="167"/>
      <c r="WPF97" s="167"/>
      <c r="WPG97" s="167"/>
      <c r="WPH97" s="167"/>
      <c r="WPI97" s="167"/>
      <c r="WPJ97" s="167"/>
      <c r="WPK97" s="167"/>
      <c r="WPL97" s="167"/>
      <c r="WPM97" s="167"/>
      <c r="WPN97" s="167"/>
      <c r="WPO97" s="167"/>
      <c r="WPP97" s="167"/>
      <c r="WPQ97" s="167"/>
      <c r="WPR97" s="167"/>
      <c r="WPS97" s="167"/>
      <c r="WPT97" s="167"/>
      <c r="WPU97" s="167"/>
      <c r="WPV97" s="167"/>
      <c r="WPW97" s="167"/>
      <c r="WPX97" s="167"/>
      <c r="WPY97" s="167"/>
      <c r="WPZ97" s="167"/>
      <c r="WQA97" s="167"/>
      <c r="WQB97" s="167"/>
      <c r="WQC97" s="167"/>
      <c r="WQD97" s="167"/>
      <c r="WQE97" s="167"/>
      <c r="WQF97" s="167"/>
      <c r="WQG97" s="167"/>
      <c r="WQH97" s="167"/>
      <c r="WQI97" s="167"/>
      <c r="WQJ97" s="167"/>
      <c r="WQK97" s="167"/>
      <c r="WQL97" s="167"/>
      <c r="WQM97" s="167"/>
      <c r="WQN97" s="167"/>
      <c r="WQO97" s="167"/>
      <c r="WQP97" s="167"/>
      <c r="WQQ97" s="167"/>
      <c r="WQR97" s="167"/>
      <c r="WQS97" s="167"/>
      <c r="WQT97" s="167"/>
      <c r="WQU97" s="167"/>
      <c r="WQV97" s="167"/>
      <c r="WQW97" s="167"/>
      <c r="WQX97" s="167"/>
      <c r="WQY97" s="167"/>
      <c r="WQZ97" s="167"/>
      <c r="WRA97" s="167"/>
      <c r="WRB97" s="167"/>
      <c r="WRC97" s="167"/>
      <c r="WRD97" s="167"/>
      <c r="WRE97" s="167"/>
      <c r="WRF97" s="167"/>
      <c r="WRG97" s="167"/>
      <c r="WRH97" s="167"/>
      <c r="WRI97" s="167"/>
      <c r="WRJ97" s="167"/>
      <c r="WRK97" s="167"/>
      <c r="WRL97" s="167"/>
      <c r="WRM97" s="167"/>
      <c r="WRN97" s="167"/>
      <c r="WRO97" s="167"/>
      <c r="WRP97" s="167"/>
      <c r="WRQ97" s="167"/>
      <c r="WRR97" s="167"/>
      <c r="WRS97" s="167"/>
      <c r="WRT97" s="167"/>
      <c r="WRU97" s="167"/>
      <c r="WRV97" s="167"/>
      <c r="WRW97" s="167"/>
      <c r="WRX97" s="167"/>
      <c r="WRY97" s="167"/>
      <c r="WRZ97" s="167"/>
      <c r="WSA97" s="167"/>
      <c r="WSB97" s="167"/>
      <c r="WSC97" s="167"/>
      <c r="WSD97" s="167"/>
      <c r="WSE97" s="167"/>
      <c r="WSF97" s="167"/>
      <c r="WSG97" s="167"/>
      <c r="WSH97" s="167"/>
      <c r="WSI97" s="167"/>
      <c r="WSJ97" s="167"/>
      <c r="WSK97" s="167"/>
      <c r="WSL97" s="167"/>
      <c r="WSM97" s="167"/>
      <c r="WSN97" s="167"/>
      <c r="WSO97" s="167"/>
      <c r="WSP97" s="167"/>
      <c r="WSQ97" s="167"/>
      <c r="WSR97" s="167"/>
      <c r="WSS97" s="167"/>
      <c r="WST97" s="167"/>
      <c r="WSU97" s="167"/>
      <c r="WSV97" s="167"/>
      <c r="WSW97" s="167"/>
      <c r="WSX97" s="167"/>
      <c r="WSY97" s="167"/>
      <c r="WSZ97" s="167"/>
      <c r="WTA97" s="167"/>
      <c r="WTB97" s="167"/>
      <c r="WTC97" s="167"/>
      <c r="WTD97" s="167"/>
      <c r="WTE97" s="167"/>
      <c r="WTF97" s="167"/>
      <c r="WTG97" s="167"/>
      <c r="WTH97" s="167"/>
      <c r="WTI97" s="167"/>
      <c r="WTJ97" s="167"/>
      <c r="WTK97" s="167"/>
      <c r="WTL97" s="167"/>
      <c r="WTM97" s="167"/>
      <c r="WTN97" s="167"/>
      <c r="WTO97" s="167"/>
      <c r="WTP97" s="167"/>
      <c r="WTQ97" s="167"/>
      <c r="WTR97" s="167"/>
      <c r="WTS97" s="167"/>
      <c r="WTT97" s="167"/>
      <c r="WTU97" s="167"/>
      <c r="WTV97" s="167"/>
      <c r="WTW97" s="167"/>
      <c r="WTX97" s="167"/>
      <c r="WTY97" s="167"/>
      <c r="WTZ97" s="167"/>
      <c r="WUA97" s="167"/>
      <c r="WUB97" s="167"/>
      <c r="WUC97" s="167"/>
      <c r="WUD97" s="167"/>
      <c r="WUE97" s="167"/>
      <c r="WUF97" s="167"/>
      <c r="WUG97" s="167"/>
      <c r="WUH97" s="167"/>
      <c r="WUI97" s="167"/>
      <c r="WUJ97" s="167"/>
      <c r="WUK97" s="167"/>
      <c r="WUL97" s="167"/>
      <c r="WUM97" s="167"/>
      <c r="WUN97" s="167"/>
      <c r="WUO97" s="167"/>
      <c r="WUP97" s="167"/>
      <c r="WUQ97" s="167"/>
      <c r="WUR97" s="167"/>
      <c r="WUS97" s="167"/>
      <c r="WUT97" s="167"/>
      <c r="WUU97" s="167"/>
      <c r="WUV97" s="167"/>
      <c r="WUW97" s="167"/>
      <c r="WUX97" s="167"/>
      <c r="WUY97" s="167"/>
      <c r="WUZ97" s="167"/>
      <c r="WVA97" s="167"/>
      <c r="WVB97" s="167"/>
      <c r="WVC97" s="167"/>
      <c r="WVD97" s="167"/>
      <c r="WVE97" s="167"/>
      <c r="WVF97" s="167"/>
      <c r="WVG97" s="167"/>
      <c r="WVH97" s="167"/>
      <c r="WVI97" s="167"/>
      <c r="WVJ97" s="167"/>
      <c r="WVK97" s="167"/>
      <c r="WVL97" s="167"/>
      <c r="WVM97" s="167"/>
      <c r="WVN97" s="167"/>
      <c r="WVO97" s="167"/>
      <c r="WVP97" s="167"/>
      <c r="WVQ97" s="167"/>
      <c r="WVR97" s="167"/>
      <c r="WVS97" s="167"/>
      <c r="WVT97" s="167"/>
      <c r="WVU97" s="167"/>
      <c r="WVV97" s="167"/>
      <c r="WVW97" s="167"/>
      <c r="WVX97" s="167"/>
      <c r="WVY97" s="167"/>
      <c r="WVZ97" s="167"/>
      <c r="WWA97" s="167"/>
      <c r="WWB97" s="167"/>
      <c r="WWC97" s="167"/>
      <c r="WWD97" s="167"/>
      <c r="WWE97" s="167"/>
      <c r="WWF97" s="167"/>
      <c r="WWG97" s="167"/>
      <c r="WWH97" s="167"/>
      <c r="WWI97" s="167"/>
      <c r="WWJ97" s="167"/>
      <c r="WWK97" s="167"/>
      <c r="WWL97" s="167"/>
      <c r="WWM97" s="167"/>
      <c r="WWN97" s="167"/>
      <c r="WWO97" s="167"/>
      <c r="WWP97" s="167"/>
      <c r="WWQ97" s="167"/>
      <c r="WWR97" s="167"/>
      <c r="WWS97" s="167"/>
      <c r="WWT97" s="167"/>
      <c r="WWU97" s="167"/>
      <c r="WWV97" s="167"/>
      <c r="WWW97" s="167"/>
      <c r="WWX97" s="167"/>
      <c r="WWY97" s="167"/>
      <c r="WWZ97" s="167"/>
      <c r="WXA97" s="167"/>
      <c r="WXB97" s="167"/>
      <c r="WXC97" s="167"/>
      <c r="WXD97" s="167"/>
      <c r="WXE97" s="167"/>
      <c r="WXF97" s="167"/>
      <c r="WXG97" s="167"/>
      <c r="WXH97" s="167"/>
      <c r="WXI97" s="167"/>
      <c r="WXJ97" s="167"/>
      <c r="WXK97" s="167"/>
      <c r="WXL97" s="167"/>
      <c r="WXM97" s="167"/>
      <c r="WXN97" s="167"/>
      <c r="WXO97" s="167"/>
      <c r="WXP97" s="167"/>
      <c r="WXQ97" s="167"/>
      <c r="WXR97" s="167"/>
      <c r="WXS97" s="167"/>
      <c r="WXT97" s="167"/>
      <c r="WXU97" s="167"/>
      <c r="WXV97" s="167"/>
      <c r="WXW97" s="167"/>
      <c r="WXX97" s="167"/>
      <c r="WXY97" s="167"/>
      <c r="WXZ97" s="167"/>
      <c r="WYA97" s="167"/>
      <c r="WYB97" s="167"/>
      <c r="WYC97" s="167"/>
      <c r="WYD97" s="167"/>
      <c r="WYE97" s="167"/>
      <c r="WYF97" s="167"/>
      <c r="WYG97" s="167"/>
      <c r="WYH97" s="167"/>
      <c r="WYI97" s="167"/>
      <c r="WYJ97" s="167"/>
      <c r="WYK97" s="167"/>
      <c r="WYL97" s="167"/>
      <c r="WYM97" s="167"/>
      <c r="WYN97" s="167"/>
      <c r="WYO97" s="167"/>
      <c r="WYP97" s="167"/>
      <c r="WYQ97" s="167"/>
      <c r="WYR97" s="167"/>
      <c r="WYS97" s="167"/>
      <c r="WYT97" s="167"/>
      <c r="WYU97" s="167"/>
      <c r="WYV97" s="167"/>
      <c r="WYW97" s="167"/>
      <c r="WYX97" s="167"/>
      <c r="WYY97" s="167"/>
      <c r="WYZ97" s="167"/>
      <c r="WZA97" s="167"/>
      <c r="WZB97" s="167"/>
      <c r="WZC97" s="167"/>
      <c r="WZD97" s="167"/>
      <c r="WZE97" s="167"/>
      <c r="WZF97" s="167"/>
      <c r="WZG97" s="167"/>
      <c r="WZH97" s="167"/>
      <c r="WZI97" s="167"/>
      <c r="WZJ97" s="167"/>
      <c r="WZK97" s="167"/>
      <c r="WZL97" s="167"/>
      <c r="WZM97" s="167"/>
      <c r="WZN97" s="167"/>
      <c r="WZO97" s="167"/>
      <c r="WZP97" s="167"/>
      <c r="WZQ97" s="167"/>
      <c r="WZR97" s="167"/>
      <c r="WZS97" s="167"/>
      <c r="WZT97" s="167"/>
      <c r="WZU97" s="167"/>
      <c r="WZV97" s="167"/>
      <c r="WZW97" s="167"/>
      <c r="WZX97" s="167"/>
      <c r="WZY97" s="167"/>
      <c r="WZZ97" s="167"/>
      <c r="XAA97" s="167"/>
      <c r="XAB97" s="167"/>
      <c r="XAC97" s="167"/>
      <c r="XAD97" s="167"/>
      <c r="XAE97" s="167"/>
      <c r="XAF97" s="167"/>
      <c r="XAG97" s="167"/>
      <c r="XAH97" s="167"/>
      <c r="XAI97" s="167"/>
      <c r="XAJ97" s="167"/>
      <c r="XAK97" s="167"/>
      <c r="XAL97" s="167"/>
      <c r="XAM97" s="167"/>
      <c r="XAN97" s="167"/>
      <c r="XAO97" s="167"/>
      <c r="XAP97" s="167"/>
      <c r="XAQ97" s="167"/>
      <c r="XAR97" s="167"/>
      <c r="XAS97" s="167"/>
      <c r="XAT97" s="167"/>
      <c r="XAU97" s="167"/>
      <c r="XAV97" s="167"/>
      <c r="XAW97" s="167"/>
      <c r="XAX97" s="167"/>
      <c r="XAY97" s="167"/>
      <c r="XAZ97" s="167"/>
      <c r="XBA97" s="167"/>
      <c r="XBB97" s="167"/>
      <c r="XBC97" s="167"/>
      <c r="XBD97" s="167"/>
      <c r="XBE97" s="167"/>
      <c r="XBF97" s="167"/>
      <c r="XBG97" s="167"/>
      <c r="XBH97" s="167"/>
      <c r="XBI97" s="167"/>
      <c r="XBJ97" s="167"/>
      <c r="XBK97" s="167"/>
      <c r="XBL97" s="167"/>
      <c r="XBM97" s="167"/>
      <c r="XBN97" s="167"/>
      <c r="XBO97" s="167"/>
      <c r="XBP97" s="167"/>
      <c r="XBQ97" s="167"/>
      <c r="XBR97" s="167"/>
      <c r="XBS97" s="167"/>
      <c r="XBT97" s="167"/>
      <c r="XBU97" s="167"/>
      <c r="XBV97" s="167"/>
      <c r="XBW97" s="167"/>
      <c r="XBX97" s="167"/>
      <c r="XBY97" s="167"/>
      <c r="XBZ97" s="167"/>
      <c r="XCA97" s="167"/>
      <c r="XCB97" s="167"/>
      <c r="XCC97" s="167"/>
      <c r="XCD97" s="167"/>
      <c r="XCE97" s="167"/>
      <c r="XCF97" s="167"/>
      <c r="XCG97" s="167"/>
      <c r="XCH97" s="167"/>
      <c r="XCI97" s="167"/>
      <c r="XCJ97" s="167"/>
      <c r="XCK97" s="167"/>
      <c r="XCL97" s="167"/>
      <c r="XCM97" s="167"/>
      <c r="XCN97" s="167"/>
      <c r="XCO97" s="167"/>
      <c r="XCP97" s="167"/>
      <c r="XCQ97" s="167"/>
      <c r="XCR97" s="167"/>
      <c r="XCS97" s="167"/>
      <c r="XCT97" s="167"/>
      <c r="XCU97" s="167"/>
      <c r="XCV97" s="167"/>
      <c r="XCW97" s="167"/>
      <c r="XCX97" s="167"/>
      <c r="XCY97" s="167"/>
      <c r="XCZ97" s="167"/>
      <c r="XDA97" s="167"/>
      <c r="XDB97" s="167"/>
      <c r="XDC97" s="167"/>
      <c r="XDD97" s="167"/>
      <c r="XDE97" s="167"/>
      <c r="XDF97" s="167"/>
      <c r="XDG97" s="167"/>
      <c r="XDH97" s="167"/>
      <c r="XDI97" s="167"/>
      <c r="XDJ97" s="167"/>
      <c r="XDK97" s="167"/>
      <c r="XDL97" s="167"/>
      <c r="XDM97" s="167"/>
      <c r="XDN97" s="167"/>
      <c r="XDO97" s="167"/>
      <c r="XDP97" s="167"/>
      <c r="XDQ97" s="167"/>
      <c r="XDR97" s="167"/>
      <c r="XDS97" s="167"/>
      <c r="XDT97" s="167"/>
      <c r="XDU97" s="167"/>
      <c r="XDV97" s="167"/>
      <c r="XDW97" s="167"/>
      <c r="XDX97" s="167"/>
      <c r="XDY97" s="167"/>
      <c r="XDZ97" s="167"/>
      <c r="XEA97" s="167"/>
      <c r="XEB97" s="167"/>
      <c r="XEC97" s="167"/>
      <c r="XED97" s="167"/>
      <c r="XEE97" s="167"/>
      <c r="XEF97" s="167"/>
      <c r="XEG97" s="167"/>
      <c r="XEH97" s="167"/>
      <c r="XEI97" s="167"/>
      <c r="XEJ97" s="167"/>
      <c r="XEK97" s="167"/>
      <c r="XEL97" s="167"/>
      <c r="XEM97" s="167"/>
      <c r="XEN97" s="167"/>
      <c r="XEO97" s="167"/>
      <c r="XEP97" s="167"/>
      <c r="XEQ97" s="167"/>
      <c r="XER97" s="167"/>
      <c r="XES97" s="167"/>
      <c r="XET97" s="167"/>
      <c r="XEU97" s="167"/>
      <c r="XEV97" s="167"/>
      <c r="XEW97" s="167"/>
      <c r="XEX97" s="167"/>
      <c r="XEY97" s="167"/>
      <c r="XEZ97" s="167"/>
      <c r="XFA97" s="167"/>
      <c r="XFB97" s="167"/>
      <c r="XFC97" s="167"/>
    </row>
    <row r="98" spans="1:16383">
      <c r="A98" s="111"/>
      <c r="B98" s="260" t="s">
        <v>148</v>
      </c>
      <c r="C98" s="261"/>
      <c r="D98" s="261"/>
      <c r="E98" s="261"/>
      <c r="F98" s="261"/>
      <c r="G98" s="261"/>
      <c r="H98" s="261"/>
      <c r="I98" s="261"/>
      <c r="J98" s="262"/>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c r="CT98" s="167"/>
      <c r="CU98" s="167"/>
      <c r="CV98" s="167"/>
      <c r="CW98" s="167"/>
      <c r="CX98" s="167"/>
      <c r="CY98" s="167"/>
      <c r="CZ98" s="167"/>
      <c r="DA98" s="167"/>
      <c r="DB98" s="167"/>
      <c r="DC98" s="167"/>
      <c r="DD98" s="167"/>
      <c r="DE98" s="167"/>
      <c r="DF98" s="167"/>
      <c r="DG98" s="167"/>
      <c r="DH98" s="167"/>
      <c r="DI98" s="167"/>
      <c r="DJ98" s="167"/>
      <c r="DK98" s="167"/>
      <c r="DL98" s="167"/>
      <c r="DM98" s="167"/>
      <c r="DN98" s="167"/>
      <c r="DO98" s="167"/>
      <c r="DP98" s="167"/>
      <c r="DQ98" s="167"/>
      <c r="DR98" s="167"/>
      <c r="DS98" s="167"/>
      <c r="DT98" s="167"/>
      <c r="DU98" s="167"/>
      <c r="DV98" s="167"/>
      <c r="DW98" s="167"/>
      <c r="DX98" s="167"/>
      <c r="DY98" s="167"/>
      <c r="DZ98" s="167"/>
      <c r="EA98" s="167"/>
      <c r="EB98" s="167"/>
      <c r="EC98" s="167"/>
      <c r="ED98" s="167"/>
      <c r="EE98" s="167"/>
      <c r="EF98" s="167"/>
      <c r="EG98" s="167"/>
      <c r="EH98" s="167"/>
      <c r="EI98" s="167"/>
      <c r="EJ98" s="167"/>
      <c r="EK98" s="167"/>
      <c r="EL98" s="167"/>
      <c r="EM98" s="167"/>
      <c r="EN98" s="167"/>
      <c r="EO98" s="167"/>
      <c r="EP98" s="167"/>
      <c r="EQ98" s="167"/>
      <c r="ER98" s="167"/>
      <c r="ES98" s="167"/>
      <c r="ET98" s="167"/>
      <c r="EU98" s="167"/>
      <c r="EV98" s="167"/>
      <c r="EW98" s="167"/>
      <c r="EX98" s="167"/>
      <c r="EY98" s="167"/>
      <c r="EZ98" s="167"/>
      <c r="FA98" s="167"/>
      <c r="FB98" s="167"/>
      <c r="FC98" s="167"/>
      <c r="FD98" s="167"/>
      <c r="FE98" s="167"/>
      <c r="FF98" s="167"/>
      <c r="FG98" s="167"/>
      <c r="FH98" s="167"/>
      <c r="FI98" s="167"/>
      <c r="FJ98" s="167"/>
      <c r="FK98" s="167"/>
      <c r="FL98" s="167"/>
      <c r="FM98" s="167"/>
      <c r="FN98" s="167"/>
      <c r="FO98" s="167"/>
      <c r="FP98" s="167"/>
      <c r="FQ98" s="167"/>
      <c r="FR98" s="167"/>
      <c r="FS98" s="167"/>
      <c r="FT98" s="167"/>
      <c r="FU98" s="167"/>
      <c r="FV98" s="167"/>
      <c r="FW98" s="167"/>
      <c r="FX98" s="167"/>
      <c r="FY98" s="167"/>
      <c r="FZ98" s="167"/>
      <c r="GA98" s="167"/>
      <c r="GB98" s="167"/>
      <c r="GC98" s="167"/>
      <c r="GD98" s="167"/>
      <c r="GE98" s="167"/>
      <c r="GF98" s="167"/>
      <c r="GG98" s="167"/>
      <c r="GH98" s="167"/>
      <c r="GI98" s="167"/>
      <c r="GJ98" s="167"/>
      <c r="GK98" s="167"/>
      <c r="GL98" s="167"/>
      <c r="GM98" s="167"/>
      <c r="GN98" s="167"/>
      <c r="GO98" s="167"/>
      <c r="GP98" s="167"/>
      <c r="GQ98" s="167"/>
      <c r="GR98" s="167"/>
      <c r="GS98" s="167"/>
      <c r="GT98" s="167"/>
      <c r="GU98" s="167"/>
      <c r="GV98" s="167"/>
      <c r="GW98" s="167"/>
      <c r="GX98" s="167"/>
      <c r="GY98" s="167"/>
      <c r="GZ98" s="167"/>
      <c r="HA98" s="167"/>
      <c r="HB98" s="167"/>
      <c r="HC98" s="167"/>
      <c r="HD98" s="167"/>
      <c r="HE98" s="167"/>
      <c r="HF98" s="167"/>
      <c r="HG98" s="167"/>
      <c r="HH98" s="167"/>
      <c r="HI98" s="167"/>
      <c r="HJ98" s="167"/>
      <c r="HK98" s="167"/>
      <c r="HL98" s="167"/>
      <c r="HM98" s="167"/>
      <c r="HN98" s="167"/>
      <c r="HO98" s="167"/>
      <c r="HP98" s="167"/>
      <c r="HQ98" s="167"/>
      <c r="HR98" s="167"/>
      <c r="HS98" s="167"/>
      <c r="HT98" s="167"/>
      <c r="HU98" s="167"/>
      <c r="HV98" s="167"/>
      <c r="HW98" s="167"/>
      <c r="HX98" s="167"/>
      <c r="HY98" s="167"/>
      <c r="HZ98" s="167"/>
      <c r="IA98" s="167"/>
      <c r="IB98" s="167"/>
      <c r="IC98" s="167"/>
      <c r="ID98" s="167"/>
      <c r="IE98" s="167"/>
      <c r="IF98" s="167"/>
      <c r="IG98" s="167"/>
      <c r="IH98" s="167"/>
      <c r="II98" s="167"/>
      <c r="IJ98" s="167"/>
      <c r="IK98" s="167"/>
      <c r="IL98" s="167"/>
      <c r="IM98" s="167"/>
      <c r="IN98" s="167"/>
      <c r="IO98" s="167"/>
      <c r="IP98" s="167"/>
      <c r="IQ98" s="167"/>
      <c r="IR98" s="167"/>
      <c r="IS98" s="167"/>
      <c r="IT98" s="167"/>
      <c r="IU98" s="167"/>
      <c r="IV98" s="167"/>
      <c r="IW98" s="167"/>
      <c r="IX98" s="167"/>
      <c r="IY98" s="167"/>
      <c r="IZ98" s="167"/>
      <c r="JA98" s="167"/>
      <c r="JB98" s="167"/>
      <c r="JC98" s="167"/>
      <c r="JD98" s="167"/>
      <c r="JE98" s="167"/>
      <c r="JF98" s="167"/>
      <c r="JG98" s="167"/>
      <c r="JH98" s="167"/>
      <c r="JI98" s="167"/>
      <c r="JJ98" s="167"/>
      <c r="JK98" s="167"/>
      <c r="JL98" s="167"/>
      <c r="JM98" s="167"/>
      <c r="JN98" s="167"/>
      <c r="JO98" s="167"/>
      <c r="JP98" s="167"/>
      <c r="JQ98" s="167"/>
      <c r="JR98" s="167"/>
      <c r="JS98" s="167"/>
      <c r="JT98" s="167"/>
      <c r="JU98" s="167"/>
      <c r="JV98" s="167"/>
      <c r="JW98" s="167"/>
      <c r="JX98" s="167"/>
      <c r="JY98" s="167"/>
      <c r="JZ98" s="167"/>
      <c r="KA98" s="167"/>
      <c r="KB98" s="167"/>
      <c r="KC98" s="167"/>
      <c r="KD98" s="167"/>
      <c r="KE98" s="167"/>
      <c r="KF98" s="167"/>
      <c r="KG98" s="167"/>
      <c r="KH98" s="167"/>
      <c r="KI98" s="167"/>
      <c r="KJ98" s="167"/>
      <c r="KK98" s="167"/>
      <c r="KL98" s="167"/>
      <c r="KM98" s="167"/>
      <c r="KN98" s="167"/>
      <c r="KO98" s="167"/>
      <c r="KP98" s="167"/>
      <c r="KQ98" s="167"/>
      <c r="KR98" s="167"/>
      <c r="KS98" s="167"/>
      <c r="KT98" s="167"/>
      <c r="KU98" s="167"/>
      <c r="KV98" s="167"/>
      <c r="KW98" s="167"/>
      <c r="KX98" s="167"/>
      <c r="KY98" s="167"/>
      <c r="KZ98" s="167"/>
      <c r="LA98" s="167"/>
      <c r="LB98" s="167"/>
      <c r="LC98" s="167"/>
      <c r="LD98" s="167"/>
      <c r="LE98" s="167"/>
      <c r="LF98" s="167"/>
      <c r="LG98" s="167"/>
      <c r="LH98" s="167"/>
      <c r="LI98" s="167"/>
      <c r="LJ98" s="167"/>
      <c r="LK98" s="167"/>
      <c r="LL98" s="167"/>
      <c r="LM98" s="167"/>
      <c r="LN98" s="167"/>
      <c r="LO98" s="167"/>
      <c r="LP98" s="167"/>
      <c r="LQ98" s="167"/>
      <c r="LR98" s="167"/>
      <c r="LS98" s="167"/>
      <c r="LT98" s="167"/>
      <c r="LU98" s="167"/>
      <c r="LV98" s="167"/>
      <c r="LW98" s="167"/>
      <c r="LX98" s="167"/>
      <c r="LY98" s="167"/>
      <c r="LZ98" s="167"/>
      <c r="MA98" s="167"/>
      <c r="MB98" s="167"/>
      <c r="MC98" s="167"/>
      <c r="MD98" s="167"/>
      <c r="ME98" s="167"/>
      <c r="MF98" s="167"/>
      <c r="MG98" s="167"/>
      <c r="MH98" s="167"/>
      <c r="MI98" s="167"/>
      <c r="MJ98" s="167"/>
      <c r="MK98" s="167"/>
      <c r="ML98" s="167"/>
      <c r="MM98" s="167"/>
      <c r="MN98" s="167"/>
      <c r="MO98" s="167"/>
      <c r="MP98" s="167"/>
      <c r="MQ98" s="167"/>
      <c r="MR98" s="167"/>
      <c r="MS98" s="167"/>
      <c r="MT98" s="167"/>
      <c r="MU98" s="167"/>
      <c r="MV98" s="167"/>
      <c r="MW98" s="167"/>
      <c r="MX98" s="167"/>
      <c r="MY98" s="167"/>
      <c r="MZ98" s="167"/>
      <c r="NA98" s="167"/>
      <c r="NB98" s="167"/>
      <c r="NC98" s="167"/>
      <c r="ND98" s="167"/>
      <c r="NE98" s="167"/>
      <c r="NF98" s="167"/>
      <c r="NG98" s="167"/>
      <c r="NH98" s="167"/>
      <c r="NI98" s="167"/>
      <c r="NJ98" s="167"/>
      <c r="NK98" s="167"/>
      <c r="NL98" s="167"/>
      <c r="NM98" s="167"/>
      <c r="NN98" s="167"/>
      <c r="NO98" s="167"/>
      <c r="NP98" s="167"/>
      <c r="NQ98" s="167"/>
      <c r="NR98" s="167"/>
      <c r="NS98" s="167"/>
      <c r="NT98" s="167"/>
      <c r="NU98" s="167"/>
      <c r="NV98" s="167"/>
      <c r="NW98" s="167"/>
      <c r="NX98" s="167"/>
      <c r="NY98" s="167"/>
      <c r="NZ98" s="167"/>
      <c r="OA98" s="167"/>
      <c r="OB98" s="167"/>
      <c r="OC98" s="167"/>
      <c r="OD98" s="167"/>
      <c r="OE98" s="167"/>
      <c r="OF98" s="167"/>
      <c r="OG98" s="167"/>
      <c r="OH98" s="167"/>
      <c r="OI98" s="167"/>
      <c r="OJ98" s="167"/>
      <c r="OK98" s="167"/>
      <c r="OL98" s="167"/>
      <c r="OM98" s="167"/>
      <c r="ON98" s="167"/>
      <c r="OO98" s="167"/>
      <c r="OP98" s="167"/>
      <c r="OQ98" s="167"/>
      <c r="OR98" s="167"/>
      <c r="OS98" s="167"/>
      <c r="OT98" s="167"/>
      <c r="OU98" s="167"/>
      <c r="OV98" s="167"/>
      <c r="OW98" s="167"/>
      <c r="OX98" s="167"/>
      <c r="OY98" s="167"/>
      <c r="OZ98" s="167"/>
      <c r="PA98" s="167"/>
      <c r="PB98" s="167"/>
      <c r="PC98" s="167"/>
      <c r="PD98" s="167"/>
      <c r="PE98" s="167"/>
      <c r="PF98" s="167"/>
      <c r="PG98" s="167"/>
      <c r="PH98" s="167"/>
      <c r="PI98" s="167"/>
      <c r="PJ98" s="167"/>
      <c r="PK98" s="167"/>
      <c r="PL98" s="167"/>
      <c r="PM98" s="167"/>
      <c r="PN98" s="167"/>
      <c r="PO98" s="167"/>
      <c r="PP98" s="167"/>
      <c r="PQ98" s="167"/>
      <c r="PR98" s="167"/>
      <c r="PS98" s="167"/>
      <c r="PT98" s="167"/>
      <c r="PU98" s="167"/>
      <c r="PV98" s="167"/>
      <c r="PW98" s="167"/>
      <c r="PX98" s="167"/>
      <c r="PY98" s="167"/>
      <c r="PZ98" s="167"/>
      <c r="QA98" s="167"/>
      <c r="QB98" s="167"/>
      <c r="QC98" s="167"/>
      <c r="QD98" s="167"/>
      <c r="QE98" s="167"/>
      <c r="QF98" s="167"/>
      <c r="QG98" s="167"/>
      <c r="QH98" s="167"/>
      <c r="QI98" s="167"/>
      <c r="QJ98" s="167"/>
      <c r="QK98" s="167"/>
      <c r="QL98" s="167"/>
      <c r="QM98" s="167"/>
      <c r="QN98" s="167"/>
      <c r="QO98" s="167"/>
      <c r="QP98" s="167"/>
      <c r="QQ98" s="167"/>
      <c r="QR98" s="167"/>
      <c r="QS98" s="167"/>
      <c r="QT98" s="167"/>
      <c r="QU98" s="167"/>
      <c r="QV98" s="167"/>
      <c r="QW98" s="167"/>
      <c r="QX98" s="167"/>
      <c r="QY98" s="167"/>
      <c r="QZ98" s="167"/>
      <c r="RA98" s="167"/>
      <c r="RB98" s="167"/>
      <c r="RC98" s="167"/>
      <c r="RD98" s="167"/>
      <c r="RE98" s="167"/>
      <c r="RF98" s="167"/>
      <c r="RG98" s="167"/>
      <c r="RH98" s="167"/>
      <c r="RI98" s="167"/>
      <c r="RJ98" s="167"/>
      <c r="RK98" s="167"/>
      <c r="RL98" s="167"/>
      <c r="RM98" s="167"/>
      <c r="RN98" s="167"/>
      <c r="RO98" s="167"/>
      <c r="RP98" s="167"/>
      <c r="RQ98" s="167"/>
      <c r="RR98" s="167"/>
      <c r="RS98" s="167"/>
      <c r="RT98" s="167"/>
      <c r="RU98" s="167"/>
      <c r="RV98" s="167"/>
      <c r="RW98" s="167"/>
      <c r="RX98" s="167"/>
      <c r="RY98" s="167"/>
      <c r="RZ98" s="167"/>
      <c r="SA98" s="167"/>
      <c r="SB98" s="167"/>
      <c r="SC98" s="167"/>
      <c r="SD98" s="167"/>
      <c r="SE98" s="167"/>
      <c r="SF98" s="167"/>
      <c r="SG98" s="167"/>
      <c r="SH98" s="167"/>
      <c r="SI98" s="167"/>
      <c r="SJ98" s="167"/>
      <c r="SK98" s="167"/>
      <c r="SL98" s="167"/>
      <c r="SM98" s="167"/>
      <c r="SN98" s="167"/>
      <c r="SO98" s="167"/>
      <c r="SP98" s="167"/>
      <c r="SQ98" s="167"/>
      <c r="SR98" s="167"/>
      <c r="SS98" s="167"/>
      <c r="ST98" s="167"/>
      <c r="SU98" s="167"/>
      <c r="SV98" s="167"/>
      <c r="SW98" s="167"/>
      <c r="SX98" s="167"/>
      <c r="SY98" s="167"/>
      <c r="SZ98" s="167"/>
      <c r="TA98" s="167"/>
      <c r="TB98" s="167"/>
      <c r="TC98" s="167"/>
      <c r="TD98" s="167"/>
      <c r="TE98" s="167"/>
      <c r="TF98" s="167"/>
      <c r="TG98" s="167"/>
      <c r="TH98" s="167"/>
      <c r="TI98" s="167"/>
      <c r="TJ98" s="167"/>
      <c r="TK98" s="167"/>
      <c r="TL98" s="167"/>
      <c r="TM98" s="167"/>
      <c r="TN98" s="167"/>
      <c r="TO98" s="167"/>
      <c r="TP98" s="167"/>
      <c r="TQ98" s="167"/>
      <c r="TR98" s="167"/>
      <c r="TS98" s="167"/>
      <c r="TT98" s="167"/>
      <c r="TU98" s="167"/>
      <c r="TV98" s="167"/>
      <c r="TW98" s="167"/>
      <c r="TX98" s="167"/>
      <c r="TY98" s="167"/>
      <c r="TZ98" s="167"/>
      <c r="UA98" s="167"/>
      <c r="UB98" s="167"/>
      <c r="UC98" s="167"/>
      <c r="UD98" s="167"/>
      <c r="UE98" s="167"/>
      <c r="UF98" s="167"/>
      <c r="UG98" s="167"/>
      <c r="UH98" s="167"/>
      <c r="UI98" s="167"/>
      <c r="UJ98" s="167"/>
      <c r="UK98" s="167"/>
      <c r="UL98" s="167"/>
      <c r="UM98" s="167"/>
      <c r="UN98" s="167"/>
      <c r="UO98" s="167"/>
      <c r="UP98" s="167"/>
      <c r="UQ98" s="167"/>
      <c r="UR98" s="167"/>
      <c r="US98" s="167"/>
      <c r="UT98" s="167"/>
      <c r="UU98" s="167"/>
      <c r="UV98" s="167"/>
      <c r="UW98" s="167"/>
      <c r="UX98" s="167"/>
      <c r="UY98" s="167"/>
      <c r="UZ98" s="167"/>
      <c r="VA98" s="167"/>
      <c r="VB98" s="167"/>
      <c r="VC98" s="167"/>
      <c r="VD98" s="167"/>
      <c r="VE98" s="167"/>
      <c r="VF98" s="167"/>
      <c r="VG98" s="167"/>
      <c r="VH98" s="167"/>
      <c r="VI98" s="167"/>
      <c r="VJ98" s="167"/>
      <c r="VK98" s="167"/>
      <c r="VL98" s="167"/>
      <c r="VM98" s="167"/>
      <c r="VN98" s="167"/>
      <c r="VO98" s="167"/>
      <c r="VP98" s="167"/>
      <c r="VQ98" s="167"/>
      <c r="VR98" s="167"/>
      <c r="VS98" s="167"/>
      <c r="VT98" s="167"/>
      <c r="VU98" s="167"/>
      <c r="VV98" s="167"/>
      <c r="VW98" s="167"/>
      <c r="VX98" s="167"/>
      <c r="VY98" s="167"/>
      <c r="VZ98" s="167"/>
      <c r="WA98" s="167"/>
      <c r="WB98" s="167"/>
      <c r="WC98" s="167"/>
      <c r="WD98" s="167"/>
      <c r="WE98" s="167"/>
      <c r="WF98" s="167"/>
      <c r="WG98" s="167"/>
      <c r="WH98" s="167"/>
      <c r="WI98" s="167"/>
      <c r="WJ98" s="167"/>
      <c r="WK98" s="167"/>
      <c r="WL98" s="167"/>
      <c r="WM98" s="167"/>
      <c r="WN98" s="167"/>
      <c r="WO98" s="167"/>
      <c r="WP98" s="167"/>
      <c r="WQ98" s="167"/>
      <c r="WR98" s="167"/>
      <c r="WS98" s="167"/>
      <c r="WT98" s="167"/>
      <c r="WU98" s="167"/>
      <c r="WV98" s="167"/>
      <c r="WW98" s="167"/>
      <c r="WX98" s="167"/>
      <c r="WY98" s="167"/>
      <c r="WZ98" s="167"/>
      <c r="XA98" s="167"/>
      <c r="XB98" s="167"/>
      <c r="XC98" s="167"/>
      <c r="XD98" s="167"/>
      <c r="XE98" s="167"/>
      <c r="XF98" s="167"/>
      <c r="XG98" s="167"/>
      <c r="XH98" s="167"/>
      <c r="XI98" s="167"/>
      <c r="XJ98" s="167"/>
      <c r="XK98" s="167"/>
      <c r="XL98" s="167"/>
      <c r="XM98" s="167"/>
      <c r="XN98" s="167"/>
      <c r="XO98" s="167"/>
      <c r="XP98" s="167"/>
      <c r="XQ98" s="167"/>
      <c r="XR98" s="167"/>
      <c r="XS98" s="167"/>
      <c r="XT98" s="167"/>
      <c r="XU98" s="167"/>
      <c r="XV98" s="167"/>
      <c r="XW98" s="167"/>
      <c r="XX98" s="167"/>
      <c r="XY98" s="167"/>
      <c r="XZ98" s="167"/>
      <c r="YA98" s="167"/>
      <c r="YB98" s="167"/>
      <c r="YC98" s="167"/>
      <c r="YD98" s="167"/>
      <c r="YE98" s="167"/>
      <c r="YF98" s="167"/>
      <c r="YG98" s="167"/>
      <c r="YH98" s="167"/>
      <c r="YI98" s="167"/>
      <c r="YJ98" s="167"/>
      <c r="YK98" s="167"/>
      <c r="YL98" s="167"/>
      <c r="YM98" s="167"/>
      <c r="YN98" s="167"/>
      <c r="YO98" s="167"/>
      <c r="YP98" s="167"/>
      <c r="YQ98" s="167"/>
      <c r="YR98" s="167"/>
      <c r="YS98" s="167"/>
      <c r="YT98" s="167"/>
      <c r="YU98" s="167"/>
      <c r="YV98" s="167"/>
      <c r="YW98" s="167"/>
      <c r="YX98" s="167"/>
      <c r="YY98" s="167"/>
      <c r="YZ98" s="167"/>
      <c r="ZA98" s="167"/>
      <c r="ZB98" s="167"/>
      <c r="ZC98" s="167"/>
      <c r="ZD98" s="167"/>
      <c r="ZE98" s="167"/>
      <c r="ZF98" s="167"/>
      <c r="ZG98" s="167"/>
      <c r="ZH98" s="167"/>
      <c r="ZI98" s="167"/>
      <c r="ZJ98" s="167"/>
      <c r="ZK98" s="167"/>
      <c r="ZL98" s="167"/>
      <c r="ZM98" s="167"/>
      <c r="ZN98" s="167"/>
      <c r="ZO98" s="167"/>
      <c r="ZP98" s="167"/>
      <c r="ZQ98" s="167"/>
      <c r="ZR98" s="167"/>
      <c r="ZS98" s="167"/>
      <c r="ZT98" s="167"/>
      <c r="ZU98" s="167"/>
      <c r="ZV98" s="167"/>
      <c r="ZW98" s="167"/>
      <c r="ZX98" s="167"/>
      <c r="ZY98" s="167"/>
      <c r="ZZ98" s="167"/>
      <c r="AAA98" s="167"/>
      <c r="AAB98" s="167"/>
      <c r="AAC98" s="167"/>
      <c r="AAD98" s="167"/>
      <c r="AAE98" s="167"/>
      <c r="AAF98" s="167"/>
      <c r="AAG98" s="167"/>
      <c r="AAH98" s="167"/>
      <c r="AAI98" s="167"/>
      <c r="AAJ98" s="167"/>
      <c r="AAK98" s="167"/>
      <c r="AAL98" s="167"/>
      <c r="AAM98" s="167"/>
      <c r="AAN98" s="167"/>
      <c r="AAO98" s="167"/>
      <c r="AAP98" s="167"/>
      <c r="AAQ98" s="167"/>
      <c r="AAR98" s="167"/>
      <c r="AAS98" s="167"/>
      <c r="AAT98" s="167"/>
      <c r="AAU98" s="167"/>
      <c r="AAV98" s="167"/>
      <c r="AAW98" s="167"/>
      <c r="AAX98" s="167"/>
      <c r="AAY98" s="167"/>
      <c r="AAZ98" s="167"/>
      <c r="ABA98" s="167"/>
      <c r="ABB98" s="167"/>
      <c r="ABC98" s="167"/>
      <c r="ABD98" s="167"/>
      <c r="ABE98" s="167"/>
      <c r="ABF98" s="167"/>
      <c r="ABG98" s="167"/>
      <c r="ABH98" s="167"/>
      <c r="ABI98" s="167"/>
      <c r="ABJ98" s="167"/>
      <c r="ABK98" s="167"/>
      <c r="ABL98" s="167"/>
      <c r="ABM98" s="167"/>
      <c r="ABN98" s="167"/>
      <c r="ABO98" s="167"/>
      <c r="ABP98" s="167"/>
      <c r="ABQ98" s="167"/>
      <c r="ABR98" s="167"/>
      <c r="ABS98" s="167"/>
      <c r="ABT98" s="167"/>
      <c r="ABU98" s="167"/>
      <c r="ABV98" s="167"/>
      <c r="ABW98" s="167"/>
      <c r="ABX98" s="167"/>
      <c r="ABY98" s="167"/>
      <c r="ABZ98" s="167"/>
      <c r="ACA98" s="167"/>
      <c r="ACB98" s="167"/>
      <c r="ACC98" s="167"/>
      <c r="ACD98" s="167"/>
      <c r="ACE98" s="167"/>
      <c r="ACF98" s="167"/>
      <c r="ACG98" s="167"/>
      <c r="ACH98" s="167"/>
      <c r="ACI98" s="167"/>
      <c r="ACJ98" s="167"/>
      <c r="ACK98" s="167"/>
      <c r="ACL98" s="167"/>
      <c r="ACM98" s="167"/>
      <c r="ACN98" s="167"/>
      <c r="ACO98" s="167"/>
      <c r="ACP98" s="167"/>
      <c r="ACQ98" s="167"/>
      <c r="ACR98" s="167"/>
      <c r="ACS98" s="167"/>
      <c r="ACT98" s="167"/>
      <c r="ACU98" s="167"/>
      <c r="ACV98" s="167"/>
      <c r="ACW98" s="167"/>
      <c r="ACX98" s="167"/>
      <c r="ACY98" s="167"/>
      <c r="ACZ98" s="167"/>
      <c r="ADA98" s="167"/>
      <c r="ADB98" s="167"/>
      <c r="ADC98" s="167"/>
      <c r="ADD98" s="167"/>
      <c r="ADE98" s="167"/>
      <c r="ADF98" s="167"/>
      <c r="ADG98" s="167"/>
      <c r="ADH98" s="167"/>
      <c r="ADI98" s="167"/>
      <c r="ADJ98" s="167"/>
      <c r="ADK98" s="167"/>
      <c r="ADL98" s="167"/>
      <c r="ADM98" s="167"/>
      <c r="ADN98" s="167"/>
      <c r="ADO98" s="167"/>
      <c r="ADP98" s="167"/>
      <c r="ADQ98" s="167"/>
      <c r="ADR98" s="167"/>
      <c r="ADS98" s="167"/>
      <c r="ADT98" s="167"/>
      <c r="ADU98" s="167"/>
      <c r="ADV98" s="167"/>
      <c r="ADW98" s="167"/>
      <c r="ADX98" s="167"/>
      <c r="ADY98" s="167"/>
      <c r="ADZ98" s="167"/>
      <c r="AEA98" s="167"/>
      <c r="AEB98" s="167"/>
      <c r="AEC98" s="167"/>
      <c r="AED98" s="167"/>
      <c r="AEE98" s="167"/>
      <c r="AEF98" s="167"/>
      <c r="AEG98" s="167"/>
      <c r="AEH98" s="167"/>
      <c r="AEI98" s="167"/>
      <c r="AEJ98" s="167"/>
      <c r="AEK98" s="167"/>
      <c r="AEL98" s="167"/>
      <c r="AEM98" s="167"/>
      <c r="AEN98" s="167"/>
      <c r="AEO98" s="167"/>
      <c r="AEP98" s="167"/>
      <c r="AEQ98" s="167"/>
      <c r="AER98" s="167"/>
      <c r="AES98" s="167"/>
      <c r="AET98" s="167"/>
      <c r="AEU98" s="167"/>
      <c r="AEV98" s="167"/>
      <c r="AEW98" s="167"/>
      <c r="AEX98" s="167"/>
      <c r="AEY98" s="167"/>
      <c r="AEZ98" s="167"/>
      <c r="AFA98" s="167"/>
      <c r="AFB98" s="167"/>
      <c r="AFC98" s="167"/>
      <c r="AFD98" s="167"/>
      <c r="AFE98" s="167"/>
      <c r="AFF98" s="167"/>
      <c r="AFG98" s="167"/>
      <c r="AFH98" s="167"/>
      <c r="AFI98" s="167"/>
      <c r="AFJ98" s="167"/>
      <c r="AFK98" s="167"/>
      <c r="AFL98" s="167"/>
      <c r="AFM98" s="167"/>
      <c r="AFN98" s="167"/>
      <c r="AFO98" s="167"/>
      <c r="AFP98" s="167"/>
      <c r="AFQ98" s="167"/>
      <c r="AFR98" s="167"/>
      <c r="AFS98" s="167"/>
      <c r="AFT98" s="167"/>
      <c r="AFU98" s="167"/>
      <c r="AFV98" s="167"/>
      <c r="AFW98" s="167"/>
      <c r="AFX98" s="167"/>
      <c r="AFY98" s="167"/>
      <c r="AFZ98" s="167"/>
      <c r="AGA98" s="167"/>
      <c r="AGB98" s="167"/>
      <c r="AGC98" s="167"/>
      <c r="AGD98" s="167"/>
      <c r="AGE98" s="167"/>
      <c r="AGF98" s="167"/>
      <c r="AGG98" s="167"/>
      <c r="AGH98" s="167"/>
      <c r="AGI98" s="167"/>
      <c r="AGJ98" s="167"/>
      <c r="AGK98" s="167"/>
      <c r="AGL98" s="167"/>
      <c r="AGM98" s="167"/>
      <c r="AGN98" s="167"/>
      <c r="AGO98" s="167"/>
      <c r="AGP98" s="167"/>
      <c r="AGQ98" s="167"/>
      <c r="AGR98" s="167"/>
      <c r="AGS98" s="167"/>
      <c r="AGT98" s="167"/>
      <c r="AGU98" s="167"/>
      <c r="AGV98" s="167"/>
      <c r="AGW98" s="167"/>
      <c r="AGX98" s="167"/>
      <c r="AGY98" s="167"/>
      <c r="AGZ98" s="167"/>
      <c r="AHA98" s="167"/>
      <c r="AHB98" s="167"/>
      <c r="AHC98" s="167"/>
      <c r="AHD98" s="167"/>
      <c r="AHE98" s="167"/>
      <c r="AHF98" s="167"/>
      <c r="AHG98" s="167"/>
      <c r="AHH98" s="167"/>
      <c r="AHI98" s="167"/>
      <c r="AHJ98" s="167"/>
      <c r="AHK98" s="167"/>
      <c r="AHL98" s="167"/>
      <c r="AHM98" s="167"/>
      <c r="AHN98" s="167"/>
      <c r="AHO98" s="167"/>
      <c r="AHP98" s="167"/>
      <c r="AHQ98" s="167"/>
      <c r="AHR98" s="167"/>
      <c r="AHS98" s="167"/>
      <c r="AHT98" s="167"/>
      <c r="AHU98" s="167"/>
      <c r="AHV98" s="167"/>
      <c r="AHW98" s="167"/>
      <c r="AHX98" s="167"/>
      <c r="AHY98" s="167"/>
      <c r="AHZ98" s="167"/>
      <c r="AIA98" s="167"/>
      <c r="AIB98" s="167"/>
      <c r="AIC98" s="167"/>
      <c r="AID98" s="167"/>
      <c r="AIE98" s="167"/>
      <c r="AIF98" s="167"/>
      <c r="AIG98" s="167"/>
      <c r="AIH98" s="167"/>
      <c r="AII98" s="167"/>
      <c r="AIJ98" s="167"/>
      <c r="AIK98" s="167"/>
      <c r="AIL98" s="167"/>
      <c r="AIM98" s="167"/>
      <c r="AIN98" s="167"/>
      <c r="AIO98" s="167"/>
      <c r="AIP98" s="167"/>
      <c r="AIQ98" s="167"/>
      <c r="AIR98" s="167"/>
      <c r="AIS98" s="167"/>
      <c r="AIT98" s="167"/>
      <c r="AIU98" s="167"/>
      <c r="AIV98" s="167"/>
      <c r="AIW98" s="167"/>
      <c r="AIX98" s="167"/>
      <c r="AIY98" s="167"/>
      <c r="AIZ98" s="167"/>
      <c r="AJA98" s="167"/>
      <c r="AJB98" s="167"/>
      <c r="AJC98" s="167"/>
      <c r="AJD98" s="167"/>
      <c r="AJE98" s="167"/>
      <c r="AJF98" s="167"/>
      <c r="AJG98" s="167"/>
      <c r="AJH98" s="167"/>
      <c r="AJI98" s="167"/>
      <c r="AJJ98" s="167"/>
      <c r="AJK98" s="167"/>
      <c r="AJL98" s="167"/>
      <c r="AJM98" s="167"/>
      <c r="AJN98" s="167"/>
      <c r="AJO98" s="167"/>
      <c r="AJP98" s="167"/>
      <c r="AJQ98" s="167"/>
      <c r="AJR98" s="167"/>
      <c r="AJS98" s="167"/>
      <c r="AJT98" s="167"/>
      <c r="AJU98" s="167"/>
      <c r="AJV98" s="167"/>
      <c r="AJW98" s="167"/>
      <c r="AJX98" s="167"/>
      <c r="AJY98" s="167"/>
      <c r="AJZ98" s="167"/>
      <c r="AKA98" s="167"/>
      <c r="AKB98" s="167"/>
      <c r="AKC98" s="167"/>
      <c r="AKD98" s="167"/>
      <c r="AKE98" s="167"/>
      <c r="AKF98" s="167"/>
      <c r="AKG98" s="167"/>
      <c r="AKH98" s="167"/>
      <c r="AKI98" s="167"/>
      <c r="AKJ98" s="167"/>
      <c r="AKK98" s="167"/>
      <c r="AKL98" s="167"/>
      <c r="AKM98" s="167"/>
      <c r="AKN98" s="167"/>
      <c r="AKO98" s="167"/>
      <c r="AKP98" s="167"/>
      <c r="AKQ98" s="167"/>
      <c r="AKR98" s="167"/>
      <c r="AKS98" s="167"/>
      <c r="AKT98" s="167"/>
      <c r="AKU98" s="167"/>
      <c r="AKV98" s="167"/>
      <c r="AKW98" s="167"/>
      <c r="AKX98" s="167"/>
      <c r="AKY98" s="167"/>
      <c r="AKZ98" s="167"/>
      <c r="ALA98" s="167"/>
      <c r="ALB98" s="167"/>
      <c r="ALC98" s="167"/>
      <c r="ALD98" s="167"/>
      <c r="ALE98" s="167"/>
      <c r="ALF98" s="167"/>
      <c r="ALG98" s="167"/>
      <c r="ALH98" s="167"/>
      <c r="ALI98" s="167"/>
      <c r="ALJ98" s="167"/>
      <c r="ALK98" s="167"/>
      <c r="ALL98" s="167"/>
      <c r="ALM98" s="167"/>
      <c r="ALN98" s="167"/>
      <c r="ALO98" s="167"/>
      <c r="ALP98" s="167"/>
      <c r="ALQ98" s="167"/>
      <c r="ALR98" s="167"/>
      <c r="ALS98" s="167"/>
      <c r="ALT98" s="167"/>
      <c r="ALU98" s="167"/>
      <c r="ALV98" s="167"/>
      <c r="ALW98" s="167"/>
      <c r="ALX98" s="167"/>
      <c r="ALY98" s="167"/>
      <c r="ALZ98" s="167"/>
      <c r="AMA98" s="167"/>
      <c r="AMB98" s="167"/>
      <c r="AMC98" s="167"/>
      <c r="AMD98" s="167"/>
      <c r="AME98" s="167"/>
      <c r="AMF98" s="167"/>
      <c r="AMG98" s="167"/>
      <c r="AMH98" s="167"/>
      <c r="AMI98" s="167"/>
      <c r="AMJ98" s="167"/>
      <c r="AMK98" s="167"/>
      <c r="AML98" s="167"/>
      <c r="AMM98" s="167"/>
      <c r="AMN98" s="167"/>
      <c r="AMO98" s="167"/>
      <c r="AMP98" s="167"/>
      <c r="AMQ98" s="167"/>
      <c r="AMR98" s="167"/>
      <c r="AMS98" s="167"/>
      <c r="AMT98" s="167"/>
      <c r="AMU98" s="167"/>
      <c r="AMV98" s="167"/>
      <c r="AMW98" s="167"/>
      <c r="AMX98" s="167"/>
      <c r="AMY98" s="167"/>
      <c r="AMZ98" s="167"/>
      <c r="ANA98" s="167"/>
      <c r="ANB98" s="167"/>
      <c r="ANC98" s="167"/>
      <c r="AND98" s="167"/>
      <c r="ANE98" s="167"/>
      <c r="ANF98" s="167"/>
      <c r="ANG98" s="167"/>
      <c r="ANH98" s="167"/>
      <c r="ANI98" s="167"/>
      <c r="ANJ98" s="167"/>
      <c r="ANK98" s="167"/>
      <c r="ANL98" s="167"/>
      <c r="ANM98" s="167"/>
      <c r="ANN98" s="167"/>
      <c r="ANO98" s="167"/>
      <c r="ANP98" s="167"/>
      <c r="ANQ98" s="167"/>
      <c r="ANR98" s="167"/>
      <c r="ANS98" s="167"/>
      <c r="ANT98" s="167"/>
      <c r="ANU98" s="167"/>
      <c r="ANV98" s="167"/>
      <c r="ANW98" s="167"/>
      <c r="ANX98" s="167"/>
      <c r="ANY98" s="167"/>
      <c r="ANZ98" s="167"/>
      <c r="AOA98" s="167"/>
      <c r="AOB98" s="167"/>
      <c r="AOC98" s="167"/>
      <c r="AOD98" s="167"/>
      <c r="AOE98" s="167"/>
      <c r="AOF98" s="167"/>
      <c r="AOG98" s="167"/>
      <c r="AOH98" s="167"/>
      <c r="AOI98" s="167"/>
      <c r="AOJ98" s="167"/>
      <c r="AOK98" s="167"/>
      <c r="AOL98" s="167"/>
      <c r="AOM98" s="167"/>
      <c r="AON98" s="167"/>
      <c r="AOO98" s="167"/>
      <c r="AOP98" s="167"/>
      <c r="AOQ98" s="167"/>
      <c r="AOR98" s="167"/>
      <c r="AOS98" s="167"/>
      <c r="AOT98" s="167"/>
      <c r="AOU98" s="167"/>
      <c r="AOV98" s="167"/>
      <c r="AOW98" s="167"/>
      <c r="AOX98" s="167"/>
      <c r="AOY98" s="167"/>
      <c r="AOZ98" s="167"/>
      <c r="APA98" s="167"/>
      <c r="APB98" s="167"/>
      <c r="APC98" s="167"/>
      <c r="APD98" s="167"/>
      <c r="APE98" s="167"/>
      <c r="APF98" s="167"/>
      <c r="APG98" s="167"/>
      <c r="APH98" s="167"/>
      <c r="API98" s="167"/>
      <c r="APJ98" s="167"/>
      <c r="APK98" s="167"/>
      <c r="APL98" s="167"/>
      <c r="APM98" s="167"/>
      <c r="APN98" s="167"/>
      <c r="APO98" s="167"/>
      <c r="APP98" s="167"/>
      <c r="APQ98" s="167"/>
      <c r="APR98" s="167"/>
      <c r="APS98" s="167"/>
      <c r="APT98" s="167"/>
      <c r="APU98" s="167"/>
      <c r="APV98" s="167"/>
      <c r="APW98" s="167"/>
      <c r="APX98" s="167"/>
      <c r="APY98" s="167"/>
      <c r="APZ98" s="167"/>
      <c r="AQA98" s="167"/>
      <c r="AQB98" s="167"/>
      <c r="AQC98" s="167"/>
      <c r="AQD98" s="167"/>
      <c r="AQE98" s="167"/>
      <c r="AQF98" s="167"/>
      <c r="AQG98" s="167"/>
      <c r="AQH98" s="167"/>
      <c r="AQI98" s="167"/>
      <c r="AQJ98" s="167"/>
      <c r="AQK98" s="167"/>
      <c r="AQL98" s="167"/>
      <c r="AQM98" s="167"/>
      <c r="AQN98" s="167"/>
      <c r="AQO98" s="167"/>
      <c r="AQP98" s="167"/>
      <c r="AQQ98" s="167"/>
      <c r="AQR98" s="167"/>
      <c r="AQS98" s="167"/>
      <c r="AQT98" s="167"/>
      <c r="AQU98" s="167"/>
      <c r="AQV98" s="167"/>
      <c r="AQW98" s="167"/>
      <c r="AQX98" s="167"/>
      <c r="AQY98" s="167"/>
      <c r="AQZ98" s="167"/>
      <c r="ARA98" s="167"/>
      <c r="ARB98" s="167"/>
      <c r="ARC98" s="167"/>
      <c r="ARD98" s="167"/>
      <c r="ARE98" s="167"/>
      <c r="ARF98" s="167"/>
      <c r="ARG98" s="167"/>
      <c r="ARH98" s="167"/>
      <c r="ARI98" s="167"/>
      <c r="ARJ98" s="167"/>
      <c r="ARK98" s="167"/>
      <c r="ARL98" s="167"/>
      <c r="ARM98" s="167"/>
      <c r="ARN98" s="167"/>
      <c r="ARO98" s="167"/>
      <c r="ARP98" s="167"/>
      <c r="ARQ98" s="167"/>
      <c r="ARR98" s="167"/>
      <c r="ARS98" s="167"/>
      <c r="ART98" s="167"/>
      <c r="ARU98" s="167"/>
      <c r="ARV98" s="167"/>
      <c r="ARW98" s="167"/>
      <c r="ARX98" s="167"/>
      <c r="ARY98" s="167"/>
      <c r="ARZ98" s="167"/>
      <c r="ASA98" s="167"/>
      <c r="ASB98" s="167"/>
      <c r="ASC98" s="167"/>
      <c r="ASD98" s="167"/>
      <c r="ASE98" s="167"/>
      <c r="ASF98" s="167"/>
      <c r="ASG98" s="167"/>
      <c r="ASH98" s="167"/>
      <c r="ASI98" s="167"/>
      <c r="ASJ98" s="167"/>
      <c r="ASK98" s="167"/>
      <c r="ASL98" s="167"/>
      <c r="ASM98" s="167"/>
      <c r="ASN98" s="167"/>
      <c r="ASO98" s="167"/>
      <c r="ASP98" s="167"/>
      <c r="ASQ98" s="167"/>
      <c r="ASR98" s="167"/>
      <c r="ASS98" s="167"/>
      <c r="AST98" s="167"/>
      <c r="ASU98" s="167"/>
      <c r="ASV98" s="167"/>
      <c r="ASW98" s="167"/>
      <c r="ASX98" s="167"/>
      <c r="ASY98" s="167"/>
      <c r="ASZ98" s="167"/>
      <c r="ATA98" s="167"/>
      <c r="ATB98" s="167"/>
      <c r="ATC98" s="167"/>
      <c r="ATD98" s="167"/>
      <c r="ATE98" s="167"/>
      <c r="ATF98" s="167"/>
      <c r="ATG98" s="167"/>
      <c r="ATH98" s="167"/>
      <c r="ATI98" s="167"/>
      <c r="ATJ98" s="167"/>
      <c r="ATK98" s="167"/>
      <c r="ATL98" s="167"/>
      <c r="ATM98" s="167"/>
      <c r="ATN98" s="167"/>
      <c r="ATO98" s="167"/>
      <c r="ATP98" s="167"/>
      <c r="ATQ98" s="167"/>
      <c r="ATR98" s="167"/>
      <c r="ATS98" s="167"/>
      <c r="ATT98" s="167"/>
      <c r="ATU98" s="167"/>
      <c r="ATV98" s="167"/>
      <c r="ATW98" s="167"/>
      <c r="ATX98" s="167"/>
      <c r="ATY98" s="167"/>
      <c r="ATZ98" s="167"/>
      <c r="AUA98" s="167"/>
      <c r="AUB98" s="167"/>
      <c r="AUC98" s="167"/>
      <c r="AUD98" s="167"/>
      <c r="AUE98" s="167"/>
      <c r="AUF98" s="167"/>
      <c r="AUG98" s="167"/>
      <c r="AUH98" s="167"/>
      <c r="AUI98" s="167"/>
      <c r="AUJ98" s="167"/>
      <c r="AUK98" s="167"/>
      <c r="AUL98" s="167"/>
      <c r="AUM98" s="167"/>
      <c r="AUN98" s="167"/>
      <c r="AUO98" s="167"/>
      <c r="AUP98" s="167"/>
      <c r="AUQ98" s="167"/>
      <c r="AUR98" s="167"/>
      <c r="AUS98" s="167"/>
      <c r="AUT98" s="167"/>
      <c r="AUU98" s="167"/>
      <c r="AUV98" s="167"/>
      <c r="AUW98" s="167"/>
      <c r="AUX98" s="167"/>
      <c r="AUY98" s="167"/>
      <c r="AUZ98" s="167"/>
      <c r="AVA98" s="167"/>
      <c r="AVB98" s="167"/>
      <c r="AVC98" s="167"/>
      <c r="AVD98" s="167"/>
      <c r="AVE98" s="167"/>
      <c r="AVF98" s="167"/>
      <c r="AVG98" s="167"/>
      <c r="AVH98" s="167"/>
      <c r="AVI98" s="167"/>
      <c r="AVJ98" s="167"/>
      <c r="AVK98" s="167"/>
      <c r="AVL98" s="167"/>
      <c r="AVM98" s="167"/>
      <c r="AVN98" s="167"/>
      <c r="AVO98" s="167"/>
      <c r="AVP98" s="167"/>
      <c r="AVQ98" s="167"/>
      <c r="AVR98" s="167"/>
      <c r="AVS98" s="167"/>
      <c r="AVT98" s="167"/>
      <c r="AVU98" s="167"/>
      <c r="AVV98" s="167"/>
      <c r="AVW98" s="167"/>
      <c r="AVX98" s="167"/>
      <c r="AVY98" s="167"/>
      <c r="AVZ98" s="167"/>
      <c r="AWA98" s="167"/>
      <c r="AWB98" s="167"/>
      <c r="AWC98" s="167"/>
      <c r="AWD98" s="167"/>
      <c r="AWE98" s="167"/>
      <c r="AWF98" s="167"/>
      <c r="AWG98" s="167"/>
      <c r="AWH98" s="167"/>
      <c r="AWI98" s="167"/>
      <c r="AWJ98" s="167"/>
      <c r="AWK98" s="167"/>
      <c r="AWL98" s="167"/>
      <c r="AWM98" s="167"/>
      <c r="AWN98" s="167"/>
      <c r="AWO98" s="167"/>
      <c r="AWP98" s="167"/>
      <c r="AWQ98" s="167"/>
      <c r="AWR98" s="167"/>
      <c r="AWS98" s="167"/>
      <c r="AWT98" s="167"/>
      <c r="AWU98" s="167"/>
      <c r="AWV98" s="167"/>
      <c r="AWW98" s="167"/>
      <c r="AWX98" s="167"/>
      <c r="AWY98" s="167"/>
      <c r="AWZ98" s="167"/>
      <c r="AXA98" s="167"/>
      <c r="AXB98" s="167"/>
      <c r="AXC98" s="167"/>
      <c r="AXD98" s="167"/>
      <c r="AXE98" s="167"/>
      <c r="AXF98" s="167"/>
      <c r="AXG98" s="167"/>
      <c r="AXH98" s="167"/>
      <c r="AXI98" s="167"/>
      <c r="AXJ98" s="167"/>
      <c r="AXK98" s="167"/>
      <c r="AXL98" s="167"/>
      <c r="AXM98" s="167"/>
      <c r="AXN98" s="167"/>
      <c r="AXO98" s="167"/>
      <c r="AXP98" s="167"/>
      <c r="AXQ98" s="167"/>
      <c r="AXR98" s="167"/>
      <c r="AXS98" s="167"/>
      <c r="AXT98" s="167"/>
      <c r="AXU98" s="167"/>
      <c r="AXV98" s="167"/>
      <c r="AXW98" s="167"/>
      <c r="AXX98" s="167"/>
      <c r="AXY98" s="167"/>
      <c r="AXZ98" s="167"/>
      <c r="AYA98" s="167"/>
      <c r="AYB98" s="167"/>
      <c r="AYC98" s="167"/>
      <c r="AYD98" s="167"/>
      <c r="AYE98" s="167"/>
      <c r="AYF98" s="167"/>
      <c r="AYG98" s="167"/>
      <c r="AYH98" s="167"/>
      <c r="AYI98" s="167"/>
      <c r="AYJ98" s="167"/>
      <c r="AYK98" s="167"/>
      <c r="AYL98" s="167"/>
      <c r="AYM98" s="167"/>
      <c r="AYN98" s="167"/>
      <c r="AYO98" s="167"/>
      <c r="AYP98" s="167"/>
      <c r="AYQ98" s="167"/>
      <c r="AYR98" s="167"/>
      <c r="AYS98" s="167"/>
      <c r="AYT98" s="167"/>
      <c r="AYU98" s="167"/>
      <c r="AYV98" s="167"/>
      <c r="AYW98" s="167"/>
      <c r="AYX98" s="167"/>
      <c r="AYY98" s="167"/>
      <c r="AYZ98" s="167"/>
      <c r="AZA98" s="167"/>
      <c r="AZB98" s="167"/>
      <c r="AZC98" s="167"/>
      <c r="AZD98" s="167"/>
      <c r="AZE98" s="167"/>
      <c r="AZF98" s="167"/>
      <c r="AZG98" s="167"/>
      <c r="AZH98" s="167"/>
      <c r="AZI98" s="167"/>
      <c r="AZJ98" s="167"/>
      <c r="AZK98" s="167"/>
      <c r="AZL98" s="167"/>
      <c r="AZM98" s="167"/>
      <c r="AZN98" s="167"/>
      <c r="AZO98" s="167"/>
      <c r="AZP98" s="167"/>
      <c r="AZQ98" s="167"/>
      <c r="AZR98" s="167"/>
      <c r="AZS98" s="167"/>
      <c r="AZT98" s="167"/>
      <c r="AZU98" s="167"/>
      <c r="AZV98" s="167"/>
      <c r="AZW98" s="167"/>
      <c r="AZX98" s="167"/>
      <c r="AZY98" s="167"/>
      <c r="AZZ98" s="167"/>
      <c r="BAA98" s="167"/>
      <c r="BAB98" s="167"/>
      <c r="BAC98" s="167"/>
      <c r="BAD98" s="167"/>
      <c r="BAE98" s="167"/>
      <c r="BAF98" s="167"/>
      <c r="BAG98" s="167"/>
      <c r="BAH98" s="167"/>
      <c r="BAI98" s="167"/>
      <c r="BAJ98" s="167"/>
      <c r="BAK98" s="167"/>
      <c r="BAL98" s="167"/>
      <c r="BAM98" s="167"/>
      <c r="BAN98" s="167"/>
      <c r="BAO98" s="167"/>
      <c r="BAP98" s="167"/>
      <c r="BAQ98" s="167"/>
      <c r="BAR98" s="167"/>
      <c r="BAS98" s="167"/>
      <c r="BAT98" s="167"/>
      <c r="BAU98" s="167"/>
      <c r="BAV98" s="167"/>
      <c r="BAW98" s="167"/>
      <c r="BAX98" s="167"/>
      <c r="BAY98" s="167"/>
      <c r="BAZ98" s="167"/>
      <c r="BBA98" s="167"/>
      <c r="BBB98" s="167"/>
      <c r="BBC98" s="167"/>
      <c r="BBD98" s="167"/>
      <c r="BBE98" s="167"/>
      <c r="BBF98" s="167"/>
      <c r="BBG98" s="167"/>
      <c r="BBH98" s="167"/>
      <c r="BBI98" s="167"/>
      <c r="BBJ98" s="167"/>
      <c r="BBK98" s="167"/>
      <c r="BBL98" s="167"/>
      <c r="BBM98" s="167"/>
      <c r="BBN98" s="167"/>
      <c r="BBO98" s="167"/>
      <c r="BBP98" s="167"/>
      <c r="BBQ98" s="167"/>
      <c r="BBR98" s="167"/>
      <c r="BBS98" s="167"/>
      <c r="BBT98" s="167"/>
      <c r="BBU98" s="167"/>
      <c r="BBV98" s="167"/>
      <c r="BBW98" s="167"/>
      <c r="BBX98" s="167"/>
      <c r="BBY98" s="167"/>
      <c r="BBZ98" s="167"/>
      <c r="BCA98" s="167"/>
      <c r="BCB98" s="167"/>
      <c r="BCC98" s="167"/>
      <c r="BCD98" s="167"/>
      <c r="BCE98" s="167"/>
      <c r="BCF98" s="167"/>
      <c r="BCG98" s="167"/>
      <c r="BCH98" s="167"/>
      <c r="BCI98" s="167"/>
      <c r="BCJ98" s="167"/>
      <c r="BCK98" s="167"/>
      <c r="BCL98" s="167"/>
      <c r="BCM98" s="167"/>
      <c r="BCN98" s="167"/>
      <c r="BCO98" s="167"/>
      <c r="BCP98" s="167"/>
      <c r="BCQ98" s="167"/>
      <c r="BCR98" s="167"/>
      <c r="BCS98" s="167"/>
      <c r="BCT98" s="167"/>
      <c r="BCU98" s="167"/>
      <c r="BCV98" s="167"/>
      <c r="BCW98" s="167"/>
      <c r="BCX98" s="167"/>
      <c r="BCY98" s="167"/>
      <c r="BCZ98" s="167"/>
      <c r="BDA98" s="167"/>
      <c r="BDB98" s="167"/>
      <c r="BDC98" s="167"/>
      <c r="BDD98" s="167"/>
      <c r="BDE98" s="167"/>
      <c r="BDF98" s="167"/>
      <c r="BDG98" s="167"/>
      <c r="BDH98" s="167"/>
      <c r="BDI98" s="167"/>
      <c r="BDJ98" s="167"/>
      <c r="BDK98" s="167"/>
      <c r="BDL98" s="167"/>
      <c r="BDM98" s="167"/>
      <c r="BDN98" s="167"/>
      <c r="BDO98" s="167"/>
      <c r="BDP98" s="167"/>
      <c r="BDQ98" s="167"/>
      <c r="BDR98" s="167"/>
      <c r="BDS98" s="167"/>
      <c r="BDT98" s="167"/>
      <c r="BDU98" s="167"/>
      <c r="BDV98" s="167"/>
      <c r="BDW98" s="167"/>
      <c r="BDX98" s="167"/>
      <c r="BDY98" s="167"/>
      <c r="BDZ98" s="167"/>
      <c r="BEA98" s="167"/>
      <c r="BEB98" s="167"/>
      <c r="BEC98" s="167"/>
      <c r="BED98" s="167"/>
      <c r="BEE98" s="167"/>
      <c r="BEF98" s="167"/>
      <c r="BEG98" s="167"/>
      <c r="BEH98" s="167"/>
      <c r="BEI98" s="167"/>
      <c r="BEJ98" s="167"/>
      <c r="BEK98" s="167"/>
      <c r="BEL98" s="167"/>
      <c r="BEM98" s="167"/>
      <c r="BEN98" s="167"/>
      <c r="BEO98" s="167"/>
      <c r="BEP98" s="167"/>
      <c r="BEQ98" s="167"/>
      <c r="BER98" s="167"/>
      <c r="BES98" s="167"/>
      <c r="BET98" s="167"/>
      <c r="BEU98" s="167"/>
      <c r="BEV98" s="167"/>
      <c r="BEW98" s="167"/>
      <c r="BEX98" s="167"/>
      <c r="BEY98" s="167"/>
      <c r="BEZ98" s="167"/>
      <c r="BFA98" s="167"/>
      <c r="BFB98" s="167"/>
      <c r="BFC98" s="167"/>
      <c r="BFD98" s="167"/>
      <c r="BFE98" s="167"/>
      <c r="BFF98" s="167"/>
      <c r="BFG98" s="167"/>
      <c r="BFH98" s="167"/>
      <c r="BFI98" s="167"/>
      <c r="BFJ98" s="167"/>
      <c r="BFK98" s="167"/>
      <c r="BFL98" s="167"/>
      <c r="BFM98" s="167"/>
      <c r="BFN98" s="167"/>
      <c r="BFO98" s="167"/>
      <c r="BFP98" s="167"/>
      <c r="BFQ98" s="167"/>
      <c r="BFR98" s="167"/>
      <c r="BFS98" s="167"/>
      <c r="BFT98" s="167"/>
      <c r="BFU98" s="167"/>
      <c r="BFV98" s="167"/>
      <c r="BFW98" s="167"/>
      <c r="BFX98" s="167"/>
      <c r="BFY98" s="167"/>
      <c r="BFZ98" s="167"/>
      <c r="BGA98" s="167"/>
      <c r="BGB98" s="167"/>
      <c r="BGC98" s="167"/>
      <c r="BGD98" s="167"/>
      <c r="BGE98" s="167"/>
      <c r="BGF98" s="167"/>
      <c r="BGG98" s="167"/>
      <c r="BGH98" s="167"/>
      <c r="BGI98" s="167"/>
      <c r="BGJ98" s="167"/>
      <c r="BGK98" s="167"/>
      <c r="BGL98" s="167"/>
      <c r="BGM98" s="167"/>
      <c r="BGN98" s="167"/>
      <c r="BGO98" s="167"/>
      <c r="BGP98" s="167"/>
      <c r="BGQ98" s="167"/>
      <c r="BGR98" s="167"/>
      <c r="BGS98" s="167"/>
      <c r="BGT98" s="167"/>
      <c r="BGU98" s="167"/>
      <c r="BGV98" s="167"/>
      <c r="BGW98" s="167"/>
      <c r="BGX98" s="167"/>
      <c r="BGY98" s="167"/>
      <c r="BGZ98" s="167"/>
      <c r="BHA98" s="167"/>
      <c r="BHB98" s="167"/>
      <c r="BHC98" s="167"/>
      <c r="BHD98" s="167"/>
      <c r="BHE98" s="167"/>
      <c r="BHF98" s="167"/>
      <c r="BHG98" s="167"/>
      <c r="BHH98" s="167"/>
      <c r="BHI98" s="167"/>
      <c r="BHJ98" s="167"/>
      <c r="BHK98" s="167"/>
      <c r="BHL98" s="167"/>
      <c r="BHM98" s="167"/>
      <c r="BHN98" s="167"/>
      <c r="BHO98" s="167"/>
      <c r="BHP98" s="167"/>
      <c r="BHQ98" s="167"/>
      <c r="BHR98" s="167"/>
      <c r="BHS98" s="167"/>
      <c r="BHT98" s="167"/>
      <c r="BHU98" s="167"/>
      <c r="BHV98" s="167"/>
      <c r="BHW98" s="167"/>
      <c r="BHX98" s="167"/>
      <c r="BHY98" s="167"/>
      <c r="BHZ98" s="167"/>
      <c r="BIA98" s="167"/>
      <c r="BIB98" s="167"/>
      <c r="BIC98" s="167"/>
      <c r="BID98" s="167"/>
      <c r="BIE98" s="167"/>
      <c r="BIF98" s="167"/>
      <c r="BIG98" s="167"/>
      <c r="BIH98" s="167"/>
      <c r="BII98" s="167"/>
      <c r="BIJ98" s="167"/>
      <c r="BIK98" s="167"/>
      <c r="BIL98" s="167"/>
      <c r="BIM98" s="167"/>
      <c r="BIN98" s="167"/>
      <c r="BIO98" s="167"/>
      <c r="BIP98" s="167"/>
      <c r="BIQ98" s="167"/>
      <c r="BIR98" s="167"/>
      <c r="BIS98" s="167"/>
      <c r="BIT98" s="167"/>
      <c r="BIU98" s="167"/>
      <c r="BIV98" s="167"/>
      <c r="BIW98" s="167"/>
      <c r="BIX98" s="167"/>
      <c r="BIY98" s="167"/>
      <c r="BIZ98" s="167"/>
      <c r="BJA98" s="167"/>
      <c r="BJB98" s="167"/>
      <c r="BJC98" s="167"/>
      <c r="BJD98" s="167"/>
      <c r="BJE98" s="167"/>
      <c r="BJF98" s="167"/>
      <c r="BJG98" s="167"/>
      <c r="BJH98" s="167"/>
      <c r="BJI98" s="167"/>
      <c r="BJJ98" s="167"/>
      <c r="BJK98" s="167"/>
      <c r="BJL98" s="167"/>
      <c r="BJM98" s="167"/>
      <c r="BJN98" s="167"/>
      <c r="BJO98" s="167"/>
      <c r="BJP98" s="167"/>
      <c r="BJQ98" s="167"/>
      <c r="BJR98" s="167"/>
      <c r="BJS98" s="167"/>
      <c r="BJT98" s="167"/>
      <c r="BJU98" s="167"/>
      <c r="BJV98" s="167"/>
      <c r="BJW98" s="167"/>
      <c r="BJX98" s="167"/>
      <c r="BJY98" s="167"/>
      <c r="BJZ98" s="167"/>
      <c r="BKA98" s="167"/>
      <c r="BKB98" s="167"/>
      <c r="BKC98" s="167"/>
      <c r="BKD98" s="167"/>
      <c r="BKE98" s="167"/>
      <c r="BKF98" s="167"/>
      <c r="BKG98" s="167"/>
      <c r="BKH98" s="167"/>
      <c r="BKI98" s="167"/>
      <c r="BKJ98" s="167"/>
      <c r="BKK98" s="167"/>
      <c r="BKL98" s="167"/>
      <c r="BKM98" s="167"/>
      <c r="BKN98" s="167"/>
      <c r="BKO98" s="167"/>
      <c r="BKP98" s="167"/>
      <c r="BKQ98" s="167"/>
      <c r="BKR98" s="167"/>
      <c r="BKS98" s="167"/>
      <c r="BKT98" s="167"/>
      <c r="BKU98" s="167"/>
      <c r="BKV98" s="167"/>
      <c r="BKW98" s="167"/>
      <c r="BKX98" s="167"/>
      <c r="BKY98" s="167"/>
      <c r="BKZ98" s="167"/>
      <c r="BLA98" s="167"/>
      <c r="BLB98" s="167"/>
      <c r="BLC98" s="167"/>
      <c r="BLD98" s="167"/>
      <c r="BLE98" s="167"/>
      <c r="BLF98" s="167"/>
      <c r="BLG98" s="167"/>
      <c r="BLH98" s="167"/>
      <c r="BLI98" s="167"/>
      <c r="BLJ98" s="167"/>
      <c r="BLK98" s="167"/>
      <c r="BLL98" s="167"/>
      <c r="BLM98" s="167"/>
      <c r="BLN98" s="167"/>
      <c r="BLO98" s="167"/>
      <c r="BLP98" s="167"/>
      <c r="BLQ98" s="167"/>
      <c r="BLR98" s="167"/>
      <c r="BLS98" s="167"/>
      <c r="BLT98" s="167"/>
      <c r="BLU98" s="167"/>
      <c r="BLV98" s="167"/>
      <c r="BLW98" s="167"/>
      <c r="BLX98" s="167"/>
      <c r="BLY98" s="167"/>
      <c r="BLZ98" s="167"/>
      <c r="BMA98" s="167"/>
      <c r="BMB98" s="167"/>
      <c r="BMC98" s="167"/>
      <c r="BMD98" s="167"/>
      <c r="BME98" s="167"/>
      <c r="BMF98" s="167"/>
      <c r="BMG98" s="167"/>
      <c r="BMH98" s="167"/>
      <c r="BMI98" s="167"/>
      <c r="BMJ98" s="167"/>
      <c r="BMK98" s="167"/>
      <c r="BML98" s="167"/>
      <c r="BMM98" s="167"/>
      <c r="BMN98" s="167"/>
      <c r="BMO98" s="167"/>
      <c r="BMP98" s="167"/>
      <c r="BMQ98" s="167"/>
      <c r="BMR98" s="167"/>
      <c r="BMS98" s="167"/>
      <c r="BMT98" s="167"/>
      <c r="BMU98" s="167"/>
      <c r="BMV98" s="167"/>
      <c r="BMW98" s="167"/>
      <c r="BMX98" s="167"/>
      <c r="BMY98" s="167"/>
      <c r="BMZ98" s="167"/>
      <c r="BNA98" s="167"/>
      <c r="BNB98" s="167"/>
      <c r="BNC98" s="167"/>
      <c r="BND98" s="167"/>
      <c r="BNE98" s="167"/>
      <c r="BNF98" s="167"/>
      <c r="BNG98" s="167"/>
      <c r="BNH98" s="167"/>
      <c r="BNI98" s="167"/>
      <c r="BNJ98" s="167"/>
      <c r="BNK98" s="167"/>
      <c r="BNL98" s="167"/>
      <c r="BNM98" s="167"/>
      <c r="BNN98" s="167"/>
      <c r="BNO98" s="167"/>
      <c r="BNP98" s="167"/>
      <c r="BNQ98" s="167"/>
      <c r="BNR98" s="167"/>
      <c r="BNS98" s="167"/>
      <c r="BNT98" s="167"/>
      <c r="BNU98" s="167"/>
      <c r="BNV98" s="167"/>
      <c r="BNW98" s="167"/>
      <c r="BNX98" s="167"/>
      <c r="BNY98" s="167"/>
      <c r="BNZ98" s="167"/>
      <c r="BOA98" s="167"/>
      <c r="BOB98" s="167"/>
      <c r="BOC98" s="167"/>
      <c r="BOD98" s="167"/>
      <c r="BOE98" s="167"/>
      <c r="BOF98" s="167"/>
      <c r="BOG98" s="167"/>
      <c r="BOH98" s="167"/>
      <c r="BOI98" s="167"/>
      <c r="BOJ98" s="167"/>
      <c r="BOK98" s="167"/>
      <c r="BOL98" s="167"/>
      <c r="BOM98" s="167"/>
      <c r="BON98" s="167"/>
      <c r="BOO98" s="167"/>
      <c r="BOP98" s="167"/>
      <c r="BOQ98" s="167"/>
      <c r="BOR98" s="167"/>
      <c r="BOS98" s="167"/>
      <c r="BOT98" s="167"/>
      <c r="BOU98" s="167"/>
      <c r="BOV98" s="167"/>
      <c r="BOW98" s="167"/>
      <c r="BOX98" s="167"/>
      <c r="BOY98" s="167"/>
      <c r="BOZ98" s="167"/>
      <c r="BPA98" s="167"/>
      <c r="BPB98" s="167"/>
      <c r="BPC98" s="167"/>
      <c r="BPD98" s="167"/>
      <c r="BPE98" s="167"/>
      <c r="BPF98" s="167"/>
      <c r="BPG98" s="167"/>
      <c r="BPH98" s="167"/>
      <c r="BPI98" s="167"/>
      <c r="BPJ98" s="167"/>
      <c r="BPK98" s="167"/>
      <c r="BPL98" s="167"/>
      <c r="BPM98" s="167"/>
      <c r="BPN98" s="167"/>
      <c r="BPO98" s="167"/>
      <c r="BPP98" s="167"/>
      <c r="BPQ98" s="167"/>
      <c r="BPR98" s="167"/>
      <c r="BPS98" s="167"/>
      <c r="BPT98" s="167"/>
      <c r="BPU98" s="167"/>
      <c r="BPV98" s="167"/>
      <c r="BPW98" s="167"/>
      <c r="BPX98" s="167"/>
      <c r="BPY98" s="167"/>
      <c r="BPZ98" s="167"/>
      <c r="BQA98" s="167"/>
      <c r="BQB98" s="167"/>
      <c r="BQC98" s="167"/>
      <c r="BQD98" s="167"/>
      <c r="BQE98" s="167"/>
      <c r="BQF98" s="167"/>
      <c r="BQG98" s="167"/>
      <c r="BQH98" s="167"/>
      <c r="BQI98" s="167"/>
      <c r="BQJ98" s="167"/>
      <c r="BQK98" s="167"/>
      <c r="BQL98" s="167"/>
      <c r="BQM98" s="167"/>
      <c r="BQN98" s="167"/>
      <c r="BQO98" s="167"/>
      <c r="BQP98" s="167"/>
      <c r="BQQ98" s="167"/>
      <c r="BQR98" s="167"/>
      <c r="BQS98" s="167"/>
      <c r="BQT98" s="167"/>
      <c r="BQU98" s="167"/>
      <c r="BQV98" s="167"/>
      <c r="BQW98" s="167"/>
      <c r="BQX98" s="167"/>
      <c r="BQY98" s="167"/>
      <c r="BQZ98" s="167"/>
      <c r="BRA98" s="167"/>
      <c r="BRB98" s="167"/>
      <c r="BRC98" s="167"/>
      <c r="BRD98" s="167"/>
      <c r="BRE98" s="167"/>
      <c r="BRF98" s="167"/>
      <c r="BRG98" s="167"/>
      <c r="BRH98" s="167"/>
      <c r="BRI98" s="167"/>
      <c r="BRJ98" s="167"/>
      <c r="BRK98" s="167"/>
      <c r="BRL98" s="167"/>
      <c r="BRM98" s="167"/>
      <c r="BRN98" s="167"/>
      <c r="BRO98" s="167"/>
      <c r="BRP98" s="167"/>
      <c r="BRQ98" s="167"/>
      <c r="BRR98" s="167"/>
      <c r="BRS98" s="167"/>
      <c r="BRT98" s="167"/>
      <c r="BRU98" s="167"/>
      <c r="BRV98" s="167"/>
      <c r="BRW98" s="167"/>
      <c r="BRX98" s="167"/>
      <c r="BRY98" s="167"/>
      <c r="BRZ98" s="167"/>
      <c r="BSA98" s="167"/>
      <c r="BSB98" s="167"/>
      <c r="BSC98" s="167"/>
      <c r="BSD98" s="167"/>
      <c r="BSE98" s="167"/>
      <c r="BSF98" s="167"/>
      <c r="BSG98" s="167"/>
      <c r="BSH98" s="167"/>
      <c r="BSI98" s="167"/>
      <c r="BSJ98" s="167"/>
      <c r="BSK98" s="167"/>
      <c r="BSL98" s="167"/>
      <c r="BSM98" s="167"/>
      <c r="BSN98" s="167"/>
      <c r="BSO98" s="167"/>
      <c r="BSP98" s="167"/>
      <c r="BSQ98" s="167"/>
      <c r="BSR98" s="167"/>
      <c r="BSS98" s="167"/>
      <c r="BST98" s="167"/>
      <c r="BSU98" s="167"/>
      <c r="BSV98" s="167"/>
      <c r="BSW98" s="167"/>
      <c r="BSX98" s="167"/>
      <c r="BSY98" s="167"/>
      <c r="BSZ98" s="167"/>
      <c r="BTA98" s="167"/>
      <c r="BTB98" s="167"/>
      <c r="BTC98" s="167"/>
      <c r="BTD98" s="167"/>
      <c r="BTE98" s="167"/>
      <c r="BTF98" s="167"/>
      <c r="BTG98" s="167"/>
      <c r="BTH98" s="167"/>
      <c r="BTI98" s="167"/>
      <c r="BTJ98" s="167"/>
      <c r="BTK98" s="167"/>
      <c r="BTL98" s="167"/>
      <c r="BTM98" s="167"/>
      <c r="BTN98" s="167"/>
      <c r="BTO98" s="167"/>
      <c r="BTP98" s="167"/>
      <c r="BTQ98" s="167"/>
      <c r="BTR98" s="167"/>
      <c r="BTS98" s="167"/>
      <c r="BTT98" s="167"/>
      <c r="BTU98" s="167"/>
      <c r="BTV98" s="167"/>
      <c r="BTW98" s="167"/>
      <c r="BTX98" s="167"/>
      <c r="BTY98" s="167"/>
      <c r="BTZ98" s="167"/>
      <c r="BUA98" s="167"/>
      <c r="BUB98" s="167"/>
      <c r="BUC98" s="167"/>
      <c r="BUD98" s="167"/>
      <c r="BUE98" s="167"/>
      <c r="BUF98" s="167"/>
      <c r="BUG98" s="167"/>
      <c r="BUH98" s="167"/>
      <c r="BUI98" s="167"/>
      <c r="BUJ98" s="167"/>
      <c r="BUK98" s="167"/>
      <c r="BUL98" s="167"/>
      <c r="BUM98" s="167"/>
      <c r="BUN98" s="167"/>
      <c r="BUO98" s="167"/>
      <c r="BUP98" s="167"/>
      <c r="BUQ98" s="167"/>
      <c r="BUR98" s="167"/>
      <c r="BUS98" s="167"/>
      <c r="BUT98" s="167"/>
      <c r="BUU98" s="167"/>
      <c r="BUV98" s="167"/>
      <c r="BUW98" s="167"/>
      <c r="BUX98" s="167"/>
      <c r="BUY98" s="167"/>
      <c r="BUZ98" s="167"/>
      <c r="BVA98" s="167"/>
      <c r="BVB98" s="167"/>
      <c r="BVC98" s="167"/>
      <c r="BVD98" s="167"/>
      <c r="BVE98" s="167"/>
      <c r="BVF98" s="167"/>
      <c r="BVG98" s="167"/>
      <c r="BVH98" s="167"/>
      <c r="BVI98" s="167"/>
      <c r="BVJ98" s="167"/>
      <c r="BVK98" s="167"/>
      <c r="BVL98" s="167"/>
      <c r="BVM98" s="167"/>
      <c r="BVN98" s="167"/>
      <c r="BVO98" s="167"/>
      <c r="BVP98" s="167"/>
      <c r="BVQ98" s="167"/>
      <c r="BVR98" s="167"/>
      <c r="BVS98" s="167"/>
      <c r="BVT98" s="167"/>
      <c r="BVU98" s="167"/>
      <c r="BVV98" s="167"/>
      <c r="BVW98" s="167"/>
      <c r="BVX98" s="167"/>
      <c r="BVY98" s="167"/>
      <c r="BVZ98" s="167"/>
      <c r="BWA98" s="167"/>
      <c r="BWB98" s="167"/>
      <c r="BWC98" s="167"/>
      <c r="BWD98" s="167"/>
      <c r="BWE98" s="167"/>
      <c r="BWF98" s="167"/>
      <c r="BWG98" s="167"/>
      <c r="BWH98" s="167"/>
      <c r="BWI98" s="167"/>
      <c r="BWJ98" s="167"/>
      <c r="BWK98" s="167"/>
      <c r="BWL98" s="167"/>
      <c r="BWM98" s="167"/>
      <c r="BWN98" s="167"/>
      <c r="BWO98" s="167"/>
      <c r="BWP98" s="167"/>
      <c r="BWQ98" s="167"/>
      <c r="BWR98" s="167"/>
      <c r="BWS98" s="167"/>
      <c r="BWT98" s="167"/>
      <c r="BWU98" s="167"/>
      <c r="BWV98" s="167"/>
      <c r="BWW98" s="167"/>
      <c r="BWX98" s="167"/>
      <c r="BWY98" s="167"/>
      <c r="BWZ98" s="167"/>
      <c r="BXA98" s="167"/>
      <c r="BXB98" s="167"/>
      <c r="BXC98" s="167"/>
      <c r="BXD98" s="167"/>
      <c r="BXE98" s="167"/>
      <c r="BXF98" s="167"/>
      <c r="BXG98" s="167"/>
      <c r="BXH98" s="167"/>
      <c r="BXI98" s="167"/>
      <c r="BXJ98" s="167"/>
      <c r="BXK98" s="167"/>
      <c r="BXL98" s="167"/>
      <c r="BXM98" s="167"/>
      <c r="BXN98" s="167"/>
      <c r="BXO98" s="167"/>
      <c r="BXP98" s="167"/>
      <c r="BXQ98" s="167"/>
      <c r="BXR98" s="167"/>
      <c r="BXS98" s="167"/>
      <c r="BXT98" s="167"/>
      <c r="BXU98" s="167"/>
      <c r="BXV98" s="167"/>
      <c r="BXW98" s="167"/>
      <c r="BXX98" s="167"/>
      <c r="BXY98" s="167"/>
      <c r="BXZ98" s="167"/>
      <c r="BYA98" s="167"/>
      <c r="BYB98" s="167"/>
      <c r="BYC98" s="167"/>
      <c r="BYD98" s="167"/>
      <c r="BYE98" s="167"/>
      <c r="BYF98" s="167"/>
      <c r="BYG98" s="167"/>
      <c r="BYH98" s="167"/>
      <c r="BYI98" s="167"/>
      <c r="BYJ98" s="167"/>
      <c r="BYK98" s="167"/>
      <c r="BYL98" s="167"/>
      <c r="BYM98" s="167"/>
      <c r="BYN98" s="167"/>
      <c r="BYO98" s="167"/>
      <c r="BYP98" s="167"/>
      <c r="BYQ98" s="167"/>
      <c r="BYR98" s="167"/>
      <c r="BYS98" s="167"/>
      <c r="BYT98" s="167"/>
      <c r="BYU98" s="167"/>
      <c r="BYV98" s="167"/>
      <c r="BYW98" s="167"/>
      <c r="BYX98" s="167"/>
      <c r="BYY98" s="167"/>
      <c r="BYZ98" s="167"/>
      <c r="BZA98" s="167"/>
      <c r="BZB98" s="167"/>
      <c r="BZC98" s="167"/>
      <c r="BZD98" s="167"/>
      <c r="BZE98" s="167"/>
      <c r="BZF98" s="167"/>
      <c r="BZG98" s="167"/>
      <c r="BZH98" s="167"/>
      <c r="BZI98" s="167"/>
      <c r="BZJ98" s="167"/>
      <c r="BZK98" s="167"/>
      <c r="BZL98" s="167"/>
      <c r="BZM98" s="167"/>
      <c r="BZN98" s="167"/>
      <c r="BZO98" s="167"/>
      <c r="BZP98" s="167"/>
      <c r="BZQ98" s="167"/>
      <c r="BZR98" s="167"/>
      <c r="BZS98" s="167"/>
      <c r="BZT98" s="167"/>
      <c r="BZU98" s="167"/>
      <c r="BZV98" s="167"/>
      <c r="BZW98" s="167"/>
      <c r="BZX98" s="167"/>
      <c r="BZY98" s="167"/>
      <c r="BZZ98" s="167"/>
      <c r="CAA98" s="167"/>
      <c r="CAB98" s="167"/>
      <c r="CAC98" s="167"/>
      <c r="CAD98" s="167"/>
      <c r="CAE98" s="167"/>
      <c r="CAF98" s="167"/>
      <c r="CAG98" s="167"/>
      <c r="CAH98" s="167"/>
      <c r="CAI98" s="167"/>
      <c r="CAJ98" s="167"/>
      <c r="CAK98" s="167"/>
      <c r="CAL98" s="167"/>
      <c r="CAM98" s="167"/>
      <c r="CAN98" s="167"/>
      <c r="CAO98" s="167"/>
      <c r="CAP98" s="167"/>
      <c r="CAQ98" s="167"/>
      <c r="CAR98" s="167"/>
      <c r="CAS98" s="167"/>
      <c r="CAT98" s="167"/>
      <c r="CAU98" s="167"/>
      <c r="CAV98" s="167"/>
      <c r="CAW98" s="167"/>
      <c r="CAX98" s="167"/>
      <c r="CAY98" s="167"/>
      <c r="CAZ98" s="167"/>
      <c r="CBA98" s="167"/>
      <c r="CBB98" s="167"/>
      <c r="CBC98" s="167"/>
      <c r="CBD98" s="167"/>
      <c r="CBE98" s="167"/>
      <c r="CBF98" s="167"/>
      <c r="CBG98" s="167"/>
      <c r="CBH98" s="167"/>
      <c r="CBI98" s="167"/>
      <c r="CBJ98" s="167"/>
      <c r="CBK98" s="167"/>
      <c r="CBL98" s="167"/>
      <c r="CBM98" s="167"/>
      <c r="CBN98" s="167"/>
      <c r="CBO98" s="167"/>
      <c r="CBP98" s="167"/>
      <c r="CBQ98" s="167"/>
      <c r="CBR98" s="167"/>
      <c r="CBS98" s="167"/>
      <c r="CBT98" s="167"/>
      <c r="CBU98" s="167"/>
      <c r="CBV98" s="167"/>
      <c r="CBW98" s="167"/>
      <c r="CBX98" s="167"/>
      <c r="CBY98" s="167"/>
      <c r="CBZ98" s="167"/>
      <c r="CCA98" s="167"/>
      <c r="CCB98" s="167"/>
      <c r="CCC98" s="167"/>
      <c r="CCD98" s="167"/>
      <c r="CCE98" s="167"/>
      <c r="CCF98" s="167"/>
      <c r="CCG98" s="167"/>
      <c r="CCH98" s="167"/>
      <c r="CCI98" s="167"/>
      <c r="CCJ98" s="167"/>
      <c r="CCK98" s="167"/>
      <c r="CCL98" s="167"/>
      <c r="CCM98" s="167"/>
      <c r="CCN98" s="167"/>
      <c r="CCO98" s="167"/>
      <c r="CCP98" s="167"/>
      <c r="CCQ98" s="167"/>
      <c r="CCR98" s="167"/>
      <c r="CCS98" s="167"/>
      <c r="CCT98" s="167"/>
      <c r="CCU98" s="167"/>
      <c r="CCV98" s="167"/>
      <c r="CCW98" s="167"/>
      <c r="CCX98" s="167"/>
      <c r="CCY98" s="167"/>
      <c r="CCZ98" s="167"/>
      <c r="CDA98" s="167"/>
      <c r="CDB98" s="167"/>
      <c r="CDC98" s="167"/>
      <c r="CDD98" s="167"/>
      <c r="CDE98" s="167"/>
      <c r="CDF98" s="167"/>
      <c r="CDG98" s="167"/>
      <c r="CDH98" s="167"/>
      <c r="CDI98" s="167"/>
      <c r="CDJ98" s="167"/>
      <c r="CDK98" s="167"/>
      <c r="CDL98" s="167"/>
      <c r="CDM98" s="167"/>
      <c r="CDN98" s="167"/>
      <c r="CDO98" s="167"/>
      <c r="CDP98" s="167"/>
      <c r="CDQ98" s="167"/>
      <c r="CDR98" s="167"/>
      <c r="CDS98" s="167"/>
      <c r="CDT98" s="167"/>
      <c r="CDU98" s="167"/>
      <c r="CDV98" s="167"/>
      <c r="CDW98" s="167"/>
      <c r="CDX98" s="167"/>
      <c r="CDY98" s="167"/>
      <c r="CDZ98" s="167"/>
      <c r="CEA98" s="167"/>
      <c r="CEB98" s="167"/>
      <c r="CEC98" s="167"/>
      <c r="CED98" s="167"/>
      <c r="CEE98" s="167"/>
      <c r="CEF98" s="167"/>
      <c r="CEG98" s="167"/>
      <c r="CEH98" s="167"/>
      <c r="CEI98" s="167"/>
      <c r="CEJ98" s="167"/>
      <c r="CEK98" s="167"/>
      <c r="CEL98" s="167"/>
      <c r="CEM98" s="167"/>
      <c r="CEN98" s="167"/>
      <c r="CEO98" s="167"/>
      <c r="CEP98" s="167"/>
      <c r="CEQ98" s="167"/>
      <c r="CER98" s="167"/>
      <c r="CES98" s="167"/>
      <c r="CET98" s="167"/>
      <c r="CEU98" s="167"/>
      <c r="CEV98" s="167"/>
      <c r="CEW98" s="167"/>
      <c r="CEX98" s="167"/>
      <c r="CEY98" s="167"/>
      <c r="CEZ98" s="167"/>
      <c r="CFA98" s="167"/>
      <c r="CFB98" s="167"/>
      <c r="CFC98" s="167"/>
      <c r="CFD98" s="167"/>
      <c r="CFE98" s="167"/>
      <c r="CFF98" s="167"/>
      <c r="CFG98" s="167"/>
      <c r="CFH98" s="167"/>
      <c r="CFI98" s="167"/>
      <c r="CFJ98" s="167"/>
      <c r="CFK98" s="167"/>
      <c r="CFL98" s="167"/>
      <c r="CFM98" s="167"/>
      <c r="CFN98" s="167"/>
      <c r="CFO98" s="167"/>
      <c r="CFP98" s="167"/>
      <c r="CFQ98" s="167"/>
      <c r="CFR98" s="167"/>
      <c r="CFS98" s="167"/>
      <c r="CFT98" s="167"/>
      <c r="CFU98" s="167"/>
      <c r="CFV98" s="167"/>
      <c r="CFW98" s="167"/>
      <c r="CFX98" s="167"/>
      <c r="CFY98" s="167"/>
      <c r="CFZ98" s="167"/>
      <c r="CGA98" s="167"/>
      <c r="CGB98" s="167"/>
      <c r="CGC98" s="167"/>
      <c r="CGD98" s="167"/>
      <c r="CGE98" s="167"/>
      <c r="CGF98" s="167"/>
      <c r="CGG98" s="167"/>
      <c r="CGH98" s="167"/>
      <c r="CGI98" s="167"/>
      <c r="CGJ98" s="167"/>
      <c r="CGK98" s="167"/>
      <c r="CGL98" s="167"/>
      <c r="CGM98" s="167"/>
      <c r="CGN98" s="167"/>
      <c r="CGO98" s="167"/>
      <c r="CGP98" s="167"/>
      <c r="CGQ98" s="167"/>
      <c r="CGR98" s="167"/>
      <c r="CGS98" s="167"/>
      <c r="CGT98" s="167"/>
      <c r="CGU98" s="167"/>
      <c r="CGV98" s="167"/>
      <c r="CGW98" s="167"/>
      <c r="CGX98" s="167"/>
      <c r="CGY98" s="167"/>
      <c r="CGZ98" s="167"/>
      <c r="CHA98" s="167"/>
      <c r="CHB98" s="167"/>
      <c r="CHC98" s="167"/>
      <c r="CHD98" s="167"/>
      <c r="CHE98" s="167"/>
      <c r="CHF98" s="167"/>
      <c r="CHG98" s="167"/>
      <c r="CHH98" s="167"/>
      <c r="CHI98" s="167"/>
      <c r="CHJ98" s="167"/>
      <c r="CHK98" s="167"/>
      <c r="CHL98" s="167"/>
      <c r="CHM98" s="167"/>
      <c r="CHN98" s="167"/>
      <c r="CHO98" s="167"/>
      <c r="CHP98" s="167"/>
      <c r="CHQ98" s="167"/>
      <c r="CHR98" s="167"/>
      <c r="CHS98" s="167"/>
      <c r="CHT98" s="167"/>
      <c r="CHU98" s="167"/>
      <c r="CHV98" s="167"/>
      <c r="CHW98" s="167"/>
      <c r="CHX98" s="167"/>
      <c r="CHY98" s="167"/>
      <c r="CHZ98" s="167"/>
      <c r="CIA98" s="167"/>
      <c r="CIB98" s="167"/>
      <c r="CIC98" s="167"/>
      <c r="CID98" s="167"/>
      <c r="CIE98" s="167"/>
      <c r="CIF98" s="167"/>
      <c r="CIG98" s="167"/>
      <c r="CIH98" s="167"/>
      <c r="CII98" s="167"/>
      <c r="CIJ98" s="167"/>
      <c r="CIK98" s="167"/>
      <c r="CIL98" s="167"/>
      <c r="CIM98" s="167"/>
      <c r="CIN98" s="167"/>
      <c r="CIO98" s="167"/>
      <c r="CIP98" s="167"/>
      <c r="CIQ98" s="167"/>
      <c r="CIR98" s="167"/>
      <c r="CIS98" s="167"/>
      <c r="CIT98" s="167"/>
      <c r="CIU98" s="167"/>
      <c r="CIV98" s="167"/>
      <c r="CIW98" s="167"/>
      <c r="CIX98" s="167"/>
      <c r="CIY98" s="167"/>
      <c r="CIZ98" s="167"/>
      <c r="CJA98" s="167"/>
      <c r="CJB98" s="167"/>
      <c r="CJC98" s="167"/>
      <c r="CJD98" s="167"/>
      <c r="CJE98" s="167"/>
      <c r="CJF98" s="167"/>
      <c r="CJG98" s="167"/>
      <c r="CJH98" s="167"/>
      <c r="CJI98" s="167"/>
      <c r="CJJ98" s="167"/>
      <c r="CJK98" s="167"/>
      <c r="CJL98" s="167"/>
      <c r="CJM98" s="167"/>
      <c r="CJN98" s="167"/>
      <c r="CJO98" s="167"/>
      <c r="CJP98" s="167"/>
      <c r="CJQ98" s="167"/>
      <c r="CJR98" s="167"/>
      <c r="CJS98" s="167"/>
      <c r="CJT98" s="167"/>
      <c r="CJU98" s="167"/>
      <c r="CJV98" s="167"/>
      <c r="CJW98" s="167"/>
      <c r="CJX98" s="167"/>
      <c r="CJY98" s="167"/>
      <c r="CJZ98" s="167"/>
      <c r="CKA98" s="167"/>
      <c r="CKB98" s="167"/>
      <c r="CKC98" s="167"/>
      <c r="CKD98" s="167"/>
      <c r="CKE98" s="167"/>
      <c r="CKF98" s="167"/>
      <c r="CKG98" s="167"/>
      <c r="CKH98" s="167"/>
      <c r="CKI98" s="167"/>
      <c r="CKJ98" s="167"/>
      <c r="CKK98" s="167"/>
      <c r="CKL98" s="167"/>
      <c r="CKM98" s="167"/>
      <c r="CKN98" s="167"/>
      <c r="CKO98" s="167"/>
      <c r="CKP98" s="167"/>
      <c r="CKQ98" s="167"/>
      <c r="CKR98" s="167"/>
      <c r="CKS98" s="167"/>
      <c r="CKT98" s="167"/>
      <c r="CKU98" s="167"/>
      <c r="CKV98" s="167"/>
      <c r="CKW98" s="167"/>
      <c r="CKX98" s="167"/>
      <c r="CKY98" s="167"/>
      <c r="CKZ98" s="167"/>
      <c r="CLA98" s="167"/>
      <c r="CLB98" s="167"/>
      <c r="CLC98" s="167"/>
      <c r="CLD98" s="167"/>
      <c r="CLE98" s="167"/>
      <c r="CLF98" s="167"/>
      <c r="CLG98" s="167"/>
      <c r="CLH98" s="167"/>
      <c r="CLI98" s="167"/>
      <c r="CLJ98" s="167"/>
      <c r="CLK98" s="167"/>
      <c r="CLL98" s="167"/>
      <c r="CLM98" s="167"/>
      <c r="CLN98" s="167"/>
      <c r="CLO98" s="167"/>
      <c r="CLP98" s="167"/>
      <c r="CLQ98" s="167"/>
      <c r="CLR98" s="167"/>
      <c r="CLS98" s="167"/>
      <c r="CLT98" s="167"/>
      <c r="CLU98" s="167"/>
      <c r="CLV98" s="167"/>
      <c r="CLW98" s="167"/>
      <c r="CLX98" s="167"/>
      <c r="CLY98" s="167"/>
      <c r="CLZ98" s="167"/>
      <c r="CMA98" s="167"/>
      <c r="CMB98" s="167"/>
      <c r="CMC98" s="167"/>
      <c r="CMD98" s="167"/>
      <c r="CME98" s="167"/>
      <c r="CMF98" s="167"/>
      <c r="CMG98" s="167"/>
      <c r="CMH98" s="167"/>
      <c r="CMI98" s="167"/>
      <c r="CMJ98" s="167"/>
      <c r="CMK98" s="167"/>
      <c r="CML98" s="167"/>
      <c r="CMM98" s="167"/>
      <c r="CMN98" s="167"/>
      <c r="CMO98" s="167"/>
      <c r="CMP98" s="167"/>
      <c r="CMQ98" s="167"/>
      <c r="CMR98" s="167"/>
      <c r="CMS98" s="167"/>
      <c r="CMT98" s="167"/>
      <c r="CMU98" s="167"/>
      <c r="CMV98" s="167"/>
      <c r="CMW98" s="167"/>
      <c r="CMX98" s="167"/>
      <c r="CMY98" s="167"/>
      <c r="CMZ98" s="167"/>
      <c r="CNA98" s="167"/>
      <c r="CNB98" s="167"/>
      <c r="CNC98" s="167"/>
      <c r="CND98" s="167"/>
      <c r="CNE98" s="167"/>
      <c r="CNF98" s="167"/>
      <c r="CNG98" s="167"/>
      <c r="CNH98" s="167"/>
      <c r="CNI98" s="167"/>
      <c r="CNJ98" s="167"/>
      <c r="CNK98" s="167"/>
      <c r="CNL98" s="167"/>
      <c r="CNM98" s="167"/>
      <c r="CNN98" s="167"/>
      <c r="CNO98" s="167"/>
      <c r="CNP98" s="167"/>
      <c r="CNQ98" s="167"/>
      <c r="CNR98" s="167"/>
      <c r="CNS98" s="167"/>
      <c r="CNT98" s="167"/>
      <c r="CNU98" s="167"/>
      <c r="CNV98" s="167"/>
      <c r="CNW98" s="167"/>
      <c r="CNX98" s="167"/>
      <c r="CNY98" s="167"/>
      <c r="CNZ98" s="167"/>
      <c r="COA98" s="167"/>
      <c r="COB98" s="167"/>
      <c r="COC98" s="167"/>
      <c r="COD98" s="167"/>
      <c r="COE98" s="167"/>
      <c r="COF98" s="167"/>
      <c r="COG98" s="167"/>
      <c r="COH98" s="167"/>
      <c r="COI98" s="167"/>
      <c r="COJ98" s="167"/>
      <c r="COK98" s="167"/>
      <c r="COL98" s="167"/>
      <c r="COM98" s="167"/>
      <c r="CON98" s="167"/>
      <c r="COO98" s="167"/>
      <c r="COP98" s="167"/>
      <c r="COQ98" s="167"/>
      <c r="COR98" s="167"/>
      <c r="COS98" s="167"/>
      <c r="COT98" s="167"/>
      <c r="COU98" s="167"/>
      <c r="COV98" s="167"/>
      <c r="COW98" s="167"/>
      <c r="COX98" s="167"/>
      <c r="COY98" s="167"/>
      <c r="COZ98" s="167"/>
      <c r="CPA98" s="167"/>
      <c r="CPB98" s="167"/>
      <c r="CPC98" s="167"/>
      <c r="CPD98" s="167"/>
      <c r="CPE98" s="167"/>
      <c r="CPF98" s="167"/>
      <c r="CPG98" s="167"/>
      <c r="CPH98" s="167"/>
      <c r="CPI98" s="167"/>
      <c r="CPJ98" s="167"/>
      <c r="CPK98" s="167"/>
      <c r="CPL98" s="167"/>
      <c r="CPM98" s="167"/>
      <c r="CPN98" s="167"/>
      <c r="CPO98" s="167"/>
      <c r="CPP98" s="167"/>
      <c r="CPQ98" s="167"/>
      <c r="CPR98" s="167"/>
      <c r="CPS98" s="167"/>
      <c r="CPT98" s="167"/>
      <c r="CPU98" s="167"/>
      <c r="CPV98" s="167"/>
      <c r="CPW98" s="167"/>
      <c r="CPX98" s="167"/>
      <c r="CPY98" s="167"/>
      <c r="CPZ98" s="167"/>
      <c r="CQA98" s="167"/>
      <c r="CQB98" s="167"/>
      <c r="CQC98" s="167"/>
      <c r="CQD98" s="167"/>
      <c r="CQE98" s="167"/>
      <c r="CQF98" s="167"/>
      <c r="CQG98" s="167"/>
      <c r="CQH98" s="167"/>
      <c r="CQI98" s="167"/>
      <c r="CQJ98" s="167"/>
      <c r="CQK98" s="167"/>
      <c r="CQL98" s="167"/>
      <c r="CQM98" s="167"/>
      <c r="CQN98" s="167"/>
      <c r="CQO98" s="167"/>
      <c r="CQP98" s="167"/>
      <c r="CQQ98" s="167"/>
      <c r="CQR98" s="167"/>
      <c r="CQS98" s="167"/>
      <c r="CQT98" s="167"/>
      <c r="CQU98" s="167"/>
      <c r="CQV98" s="167"/>
      <c r="CQW98" s="167"/>
      <c r="CQX98" s="167"/>
      <c r="CQY98" s="167"/>
      <c r="CQZ98" s="167"/>
      <c r="CRA98" s="167"/>
      <c r="CRB98" s="167"/>
      <c r="CRC98" s="167"/>
      <c r="CRD98" s="167"/>
      <c r="CRE98" s="167"/>
      <c r="CRF98" s="167"/>
      <c r="CRG98" s="167"/>
      <c r="CRH98" s="167"/>
      <c r="CRI98" s="167"/>
      <c r="CRJ98" s="167"/>
      <c r="CRK98" s="167"/>
      <c r="CRL98" s="167"/>
      <c r="CRM98" s="167"/>
      <c r="CRN98" s="167"/>
      <c r="CRO98" s="167"/>
      <c r="CRP98" s="167"/>
      <c r="CRQ98" s="167"/>
      <c r="CRR98" s="167"/>
      <c r="CRS98" s="167"/>
      <c r="CRT98" s="167"/>
      <c r="CRU98" s="167"/>
      <c r="CRV98" s="167"/>
      <c r="CRW98" s="167"/>
      <c r="CRX98" s="167"/>
      <c r="CRY98" s="167"/>
      <c r="CRZ98" s="167"/>
      <c r="CSA98" s="167"/>
      <c r="CSB98" s="167"/>
      <c r="CSC98" s="167"/>
      <c r="CSD98" s="167"/>
      <c r="CSE98" s="167"/>
      <c r="CSF98" s="167"/>
      <c r="CSG98" s="167"/>
      <c r="CSH98" s="167"/>
      <c r="CSI98" s="167"/>
      <c r="CSJ98" s="167"/>
      <c r="CSK98" s="167"/>
      <c r="CSL98" s="167"/>
      <c r="CSM98" s="167"/>
      <c r="CSN98" s="167"/>
      <c r="CSO98" s="167"/>
      <c r="CSP98" s="167"/>
      <c r="CSQ98" s="167"/>
      <c r="CSR98" s="167"/>
      <c r="CSS98" s="167"/>
      <c r="CST98" s="167"/>
      <c r="CSU98" s="167"/>
      <c r="CSV98" s="167"/>
      <c r="CSW98" s="167"/>
      <c r="CSX98" s="167"/>
      <c r="CSY98" s="167"/>
      <c r="CSZ98" s="167"/>
      <c r="CTA98" s="167"/>
      <c r="CTB98" s="167"/>
      <c r="CTC98" s="167"/>
      <c r="CTD98" s="167"/>
      <c r="CTE98" s="167"/>
      <c r="CTF98" s="167"/>
      <c r="CTG98" s="167"/>
      <c r="CTH98" s="167"/>
      <c r="CTI98" s="167"/>
      <c r="CTJ98" s="167"/>
      <c r="CTK98" s="167"/>
      <c r="CTL98" s="167"/>
      <c r="CTM98" s="167"/>
      <c r="CTN98" s="167"/>
      <c r="CTO98" s="167"/>
      <c r="CTP98" s="167"/>
      <c r="CTQ98" s="167"/>
      <c r="CTR98" s="167"/>
      <c r="CTS98" s="167"/>
      <c r="CTT98" s="167"/>
      <c r="CTU98" s="167"/>
      <c r="CTV98" s="167"/>
      <c r="CTW98" s="167"/>
      <c r="CTX98" s="167"/>
      <c r="CTY98" s="167"/>
      <c r="CTZ98" s="167"/>
      <c r="CUA98" s="167"/>
      <c r="CUB98" s="167"/>
      <c r="CUC98" s="167"/>
      <c r="CUD98" s="167"/>
      <c r="CUE98" s="167"/>
      <c r="CUF98" s="167"/>
      <c r="CUG98" s="167"/>
      <c r="CUH98" s="167"/>
      <c r="CUI98" s="167"/>
      <c r="CUJ98" s="167"/>
      <c r="CUK98" s="167"/>
      <c r="CUL98" s="167"/>
      <c r="CUM98" s="167"/>
      <c r="CUN98" s="167"/>
      <c r="CUO98" s="167"/>
      <c r="CUP98" s="167"/>
      <c r="CUQ98" s="167"/>
      <c r="CUR98" s="167"/>
      <c r="CUS98" s="167"/>
      <c r="CUT98" s="167"/>
      <c r="CUU98" s="167"/>
      <c r="CUV98" s="167"/>
      <c r="CUW98" s="167"/>
      <c r="CUX98" s="167"/>
      <c r="CUY98" s="167"/>
      <c r="CUZ98" s="167"/>
      <c r="CVA98" s="167"/>
      <c r="CVB98" s="167"/>
      <c r="CVC98" s="167"/>
      <c r="CVD98" s="167"/>
      <c r="CVE98" s="167"/>
      <c r="CVF98" s="167"/>
      <c r="CVG98" s="167"/>
      <c r="CVH98" s="167"/>
      <c r="CVI98" s="167"/>
      <c r="CVJ98" s="167"/>
      <c r="CVK98" s="167"/>
      <c r="CVL98" s="167"/>
      <c r="CVM98" s="167"/>
      <c r="CVN98" s="167"/>
      <c r="CVO98" s="167"/>
      <c r="CVP98" s="167"/>
      <c r="CVQ98" s="167"/>
      <c r="CVR98" s="167"/>
      <c r="CVS98" s="167"/>
      <c r="CVT98" s="167"/>
      <c r="CVU98" s="167"/>
      <c r="CVV98" s="167"/>
      <c r="CVW98" s="167"/>
      <c r="CVX98" s="167"/>
      <c r="CVY98" s="167"/>
      <c r="CVZ98" s="167"/>
      <c r="CWA98" s="167"/>
      <c r="CWB98" s="167"/>
      <c r="CWC98" s="167"/>
      <c r="CWD98" s="167"/>
      <c r="CWE98" s="167"/>
      <c r="CWF98" s="167"/>
      <c r="CWG98" s="167"/>
      <c r="CWH98" s="167"/>
      <c r="CWI98" s="167"/>
      <c r="CWJ98" s="167"/>
      <c r="CWK98" s="167"/>
      <c r="CWL98" s="167"/>
      <c r="CWM98" s="167"/>
      <c r="CWN98" s="167"/>
      <c r="CWO98" s="167"/>
      <c r="CWP98" s="167"/>
      <c r="CWQ98" s="167"/>
      <c r="CWR98" s="167"/>
      <c r="CWS98" s="167"/>
      <c r="CWT98" s="167"/>
      <c r="CWU98" s="167"/>
      <c r="CWV98" s="167"/>
      <c r="CWW98" s="167"/>
      <c r="CWX98" s="167"/>
      <c r="CWY98" s="167"/>
      <c r="CWZ98" s="167"/>
      <c r="CXA98" s="167"/>
      <c r="CXB98" s="167"/>
      <c r="CXC98" s="167"/>
      <c r="CXD98" s="167"/>
      <c r="CXE98" s="167"/>
      <c r="CXF98" s="167"/>
      <c r="CXG98" s="167"/>
      <c r="CXH98" s="167"/>
      <c r="CXI98" s="167"/>
      <c r="CXJ98" s="167"/>
      <c r="CXK98" s="167"/>
      <c r="CXL98" s="167"/>
      <c r="CXM98" s="167"/>
      <c r="CXN98" s="167"/>
      <c r="CXO98" s="167"/>
      <c r="CXP98" s="167"/>
      <c r="CXQ98" s="167"/>
      <c r="CXR98" s="167"/>
      <c r="CXS98" s="167"/>
      <c r="CXT98" s="167"/>
      <c r="CXU98" s="167"/>
      <c r="CXV98" s="167"/>
      <c r="CXW98" s="167"/>
      <c r="CXX98" s="167"/>
      <c r="CXY98" s="167"/>
      <c r="CXZ98" s="167"/>
      <c r="CYA98" s="167"/>
      <c r="CYB98" s="167"/>
      <c r="CYC98" s="167"/>
      <c r="CYD98" s="167"/>
      <c r="CYE98" s="167"/>
      <c r="CYF98" s="167"/>
      <c r="CYG98" s="167"/>
      <c r="CYH98" s="167"/>
      <c r="CYI98" s="167"/>
      <c r="CYJ98" s="167"/>
      <c r="CYK98" s="167"/>
      <c r="CYL98" s="167"/>
      <c r="CYM98" s="167"/>
      <c r="CYN98" s="167"/>
      <c r="CYO98" s="167"/>
      <c r="CYP98" s="167"/>
      <c r="CYQ98" s="167"/>
      <c r="CYR98" s="167"/>
      <c r="CYS98" s="167"/>
      <c r="CYT98" s="167"/>
      <c r="CYU98" s="167"/>
      <c r="CYV98" s="167"/>
      <c r="CYW98" s="167"/>
      <c r="CYX98" s="167"/>
      <c r="CYY98" s="167"/>
      <c r="CYZ98" s="167"/>
      <c r="CZA98" s="167"/>
      <c r="CZB98" s="167"/>
      <c r="CZC98" s="167"/>
      <c r="CZD98" s="167"/>
      <c r="CZE98" s="167"/>
      <c r="CZF98" s="167"/>
      <c r="CZG98" s="167"/>
      <c r="CZH98" s="167"/>
      <c r="CZI98" s="167"/>
      <c r="CZJ98" s="167"/>
      <c r="CZK98" s="167"/>
      <c r="CZL98" s="167"/>
      <c r="CZM98" s="167"/>
      <c r="CZN98" s="167"/>
      <c r="CZO98" s="167"/>
      <c r="CZP98" s="167"/>
      <c r="CZQ98" s="167"/>
      <c r="CZR98" s="167"/>
      <c r="CZS98" s="167"/>
      <c r="CZT98" s="167"/>
      <c r="CZU98" s="167"/>
      <c r="CZV98" s="167"/>
      <c r="CZW98" s="167"/>
      <c r="CZX98" s="167"/>
      <c r="CZY98" s="167"/>
      <c r="CZZ98" s="167"/>
      <c r="DAA98" s="167"/>
      <c r="DAB98" s="167"/>
      <c r="DAC98" s="167"/>
      <c r="DAD98" s="167"/>
      <c r="DAE98" s="167"/>
      <c r="DAF98" s="167"/>
      <c r="DAG98" s="167"/>
      <c r="DAH98" s="167"/>
      <c r="DAI98" s="167"/>
      <c r="DAJ98" s="167"/>
      <c r="DAK98" s="167"/>
      <c r="DAL98" s="167"/>
      <c r="DAM98" s="167"/>
      <c r="DAN98" s="167"/>
      <c r="DAO98" s="167"/>
      <c r="DAP98" s="167"/>
      <c r="DAQ98" s="167"/>
      <c r="DAR98" s="167"/>
      <c r="DAS98" s="167"/>
      <c r="DAT98" s="167"/>
      <c r="DAU98" s="167"/>
      <c r="DAV98" s="167"/>
      <c r="DAW98" s="167"/>
      <c r="DAX98" s="167"/>
      <c r="DAY98" s="167"/>
      <c r="DAZ98" s="167"/>
      <c r="DBA98" s="167"/>
      <c r="DBB98" s="167"/>
      <c r="DBC98" s="167"/>
      <c r="DBD98" s="167"/>
      <c r="DBE98" s="167"/>
      <c r="DBF98" s="167"/>
      <c r="DBG98" s="167"/>
      <c r="DBH98" s="167"/>
      <c r="DBI98" s="167"/>
      <c r="DBJ98" s="167"/>
      <c r="DBK98" s="167"/>
      <c r="DBL98" s="167"/>
      <c r="DBM98" s="167"/>
      <c r="DBN98" s="167"/>
      <c r="DBO98" s="167"/>
      <c r="DBP98" s="167"/>
      <c r="DBQ98" s="167"/>
      <c r="DBR98" s="167"/>
      <c r="DBS98" s="167"/>
      <c r="DBT98" s="167"/>
      <c r="DBU98" s="167"/>
      <c r="DBV98" s="167"/>
      <c r="DBW98" s="167"/>
      <c r="DBX98" s="167"/>
      <c r="DBY98" s="167"/>
      <c r="DBZ98" s="167"/>
      <c r="DCA98" s="167"/>
      <c r="DCB98" s="167"/>
      <c r="DCC98" s="167"/>
      <c r="DCD98" s="167"/>
      <c r="DCE98" s="167"/>
      <c r="DCF98" s="167"/>
      <c r="DCG98" s="167"/>
      <c r="DCH98" s="167"/>
      <c r="DCI98" s="167"/>
      <c r="DCJ98" s="167"/>
      <c r="DCK98" s="167"/>
      <c r="DCL98" s="167"/>
      <c r="DCM98" s="167"/>
      <c r="DCN98" s="167"/>
      <c r="DCO98" s="167"/>
      <c r="DCP98" s="167"/>
      <c r="DCQ98" s="167"/>
      <c r="DCR98" s="167"/>
      <c r="DCS98" s="167"/>
      <c r="DCT98" s="167"/>
      <c r="DCU98" s="167"/>
      <c r="DCV98" s="167"/>
      <c r="DCW98" s="167"/>
      <c r="DCX98" s="167"/>
      <c r="DCY98" s="167"/>
      <c r="DCZ98" s="167"/>
      <c r="DDA98" s="167"/>
      <c r="DDB98" s="167"/>
      <c r="DDC98" s="167"/>
      <c r="DDD98" s="167"/>
      <c r="DDE98" s="167"/>
      <c r="DDF98" s="167"/>
      <c r="DDG98" s="167"/>
      <c r="DDH98" s="167"/>
      <c r="DDI98" s="167"/>
      <c r="DDJ98" s="167"/>
      <c r="DDK98" s="167"/>
      <c r="DDL98" s="167"/>
      <c r="DDM98" s="167"/>
      <c r="DDN98" s="167"/>
      <c r="DDO98" s="167"/>
      <c r="DDP98" s="167"/>
      <c r="DDQ98" s="167"/>
      <c r="DDR98" s="167"/>
      <c r="DDS98" s="167"/>
      <c r="DDT98" s="167"/>
      <c r="DDU98" s="167"/>
      <c r="DDV98" s="167"/>
      <c r="DDW98" s="167"/>
      <c r="DDX98" s="167"/>
      <c r="DDY98" s="167"/>
      <c r="DDZ98" s="167"/>
      <c r="DEA98" s="167"/>
      <c r="DEB98" s="167"/>
      <c r="DEC98" s="167"/>
      <c r="DED98" s="167"/>
      <c r="DEE98" s="167"/>
      <c r="DEF98" s="167"/>
      <c r="DEG98" s="167"/>
      <c r="DEH98" s="167"/>
      <c r="DEI98" s="167"/>
      <c r="DEJ98" s="167"/>
      <c r="DEK98" s="167"/>
      <c r="DEL98" s="167"/>
      <c r="DEM98" s="167"/>
      <c r="DEN98" s="167"/>
      <c r="DEO98" s="167"/>
      <c r="DEP98" s="167"/>
      <c r="DEQ98" s="167"/>
      <c r="DER98" s="167"/>
      <c r="DES98" s="167"/>
      <c r="DET98" s="167"/>
      <c r="DEU98" s="167"/>
      <c r="DEV98" s="167"/>
      <c r="DEW98" s="167"/>
      <c r="DEX98" s="167"/>
      <c r="DEY98" s="167"/>
      <c r="DEZ98" s="167"/>
      <c r="DFA98" s="167"/>
      <c r="DFB98" s="167"/>
      <c r="DFC98" s="167"/>
      <c r="DFD98" s="167"/>
      <c r="DFE98" s="167"/>
      <c r="DFF98" s="167"/>
      <c r="DFG98" s="167"/>
      <c r="DFH98" s="167"/>
      <c r="DFI98" s="167"/>
      <c r="DFJ98" s="167"/>
      <c r="DFK98" s="167"/>
      <c r="DFL98" s="167"/>
      <c r="DFM98" s="167"/>
      <c r="DFN98" s="167"/>
      <c r="DFO98" s="167"/>
      <c r="DFP98" s="167"/>
      <c r="DFQ98" s="167"/>
      <c r="DFR98" s="167"/>
      <c r="DFS98" s="167"/>
      <c r="DFT98" s="167"/>
      <c r="DFU98" s="167"/>
      <c r="DFV98" s="167"/>
      <c r="DFW98" s="167"/>
      <c r="DFX98" s="167"/>
      <c r="DFY98" s="167"/>
      <c r="DFZ98" s="167"/>
      <c r="DGA98" s="167"/>
      <c r="DGB98" s="167"/>
      <c r="DGC98" s="167"/>
      <c r="DGD98" s="167"/>
      <c r="DGE98" s="167"/>
      <c r="DGF98" s="167"/>
      <c r="DGG98" s="167"/>
      <c r="DGH98" s="167"/>
      <c r="DGI98" s="167"/>
      <c r="DGJ98" s="167"/>
      <c r="DGK98" s="167"/>
      <c r="DGL98" s="167"/>
      <c r="DGM98" s="167"/>
      <c r="DGN98" s="167"/>
      <c r="DGO98" s="167"/>
      <c r="DGP98" s="167"/>
      <c r="DGQ98" s="167"/>
      <c r="DGR98" s="167"/>
      <c r="DGS98" s="167"/>
      <c r="DGT98" s="167"/>
      <c r="DGU98" s="167"/>
      <c r="DGV98" s="167"/>
      <c r="DGW98" s="167"/>
      <c r="DGX98" s="167"/>
      <c r="DGY98" s="167"/>
      <c r="DGZ98" s="167"/>
      <c r="DHA98" s="167"/>
      <c r="DHB98" s="167"/>
      <c r="DHC98" s="167"/>
      <c r="DHD98" s="167"/>
      <c r="DHE98" s="167"/>
      <c r="DHF98" s="167"/>
      <c r="DHG98" s="167"/>
      <c r="DHH98" s="167"/>
      <c r="DHI98" s="167"/>
      <c r="DHJ98" s="167"/>
      <c r="DHK98" s="167"/>
      <c r="DHL98" s="167"/>
      <c r="DHM98" s="167"/>
      <c r="DHN98" s="167"/>
      <c r="DHO98" s="167"/>
      <c r="DHP98" s="167"/>
      <c r="DHQ98" s="167"/>
      <c r="DHR98" s="167"/>
      <c r="DHS98" s="167"/>
      <c r="DHT98" s="167"/>
      <c r="DHU98" s="167"/>
      <c r="DHV98" s="167"/>
      <c r="DHW98" s="167"/>
      <c r="DHX98" s="167"/>
      <c r="DHY98" s="167"/>
      <c r="DHZ98" s="167"/>
      <c r="DIA98" s="167"/>
      <c r="DIB98" s="167"/>
      <c r="DIC98" s="167"/>
      <c r="DID98" s="167"/>
      <c r="DIE98" s="167"/>
      <c r="DIF98" s="167"/>
      <c r="DIG98" s="167"/>
      <c r="DIH98" s="167"/>
      <c r="DII98" s="167"/>
      <c r="DIJ98" s="167"/>
      <c r="DIK98" s="167"/>
      <c r="DIL98" s="167"/>
      <c r="DIM98" s="167"/>
      <c r="DIN98" s="167"/>
      <c r="DIO98" s="167"/>
      <c r="DIP98" s="167"/>
      <c r="DIQ98" s="167"/>
      <c r="DIR98" s="167"/>
      <c r="DIS98" s="167"/>
      <c r="DIT98" s="167"/>
      <c r="DIU98" s="167"/>
      <c r="DIV98" s="167"/>
      <c r="DIW98" s="167"/>
      <c r="DIX98" s="167"/>
      <c r="DIY98" s="167"/>
      <c r="DIZ98" s="167"/>
      <c r="DJA98" s="167"/>
      <c r="DJB98" s="167"/>
      <c r="DJC98" s="167"/>
      <c r="DJD98" s="167"/>
      <c r="DJE98" s="167"/>
      <c r="DJF98" s="167"/>
      <c r="DJG98" s="167"/>
      <c r="DJH98" s="167"/>
      <c r="DJI98" s="167"/>
      <c r="DJJ98" s="167"/>
      <c r="DJK98" s="167"/>
      <c r="DJL98" s="167"/>
      <c r="DJM98" s="167"/>
      <c r="DJN98" s="167"/>
      <c r="DJO98" s="167"/>
      <c r="DJP98" s="167"/>
      <c r="DJQ98" s="167"/>
      <c r="DJR98" s="167"/>
      <c r="DJS98" s="167"/>
      <c r="DJT98" s="167"/>
      <c r="DJU98" s="167"/>
      <c r="DJV98" s="167"/>
      <c r="DJW98" s="167"/>
      <c r="DJX98" s="167"/>
      <c r="DJY98" s="167"/>
      <c r="DJZ98" s="167"/>
      <c r="DKA98" s="167"/>
      <c r="DKB98" s="167"/>
      <c r="DKC98" s="167"/>
      <c r="DKD98" s="167"/>
      <c r="DKE98" s="167"/>
      <c r="DKF98" s="167"/>
      <c r="DKG98" s="167"/>
      <c r="DKH98" s="167"/>
      <c r="DKI98" s="167"/>
      <c r="DKJ98" s="167"/>
      <c r="DKK98" s="167"/>
      <c r="DKL98" s="167"/>
      <c r="DKM98" s="167"/>
      <c r="DKN98" s="167"/>
      <c r="DKO98" s="167"/>
      <c r="DKP98" s="167"/>
      <c r="DKQ98" s="167"/>
      <c r="DKR98" s="167"/>
      <c r="DKS98" s="167"/>
      <c r="DKT98" s="167"/>
      <c r="DKU98" s="167"/>
      <c r="DKV98" s="167"/>
      <c r="DKW98" s="167"/>
      <c r="DKX98" s="167"/>
      <c r="DKY98" s="167"/>
      <c r="DKZ98" s="167"/>
      <c r="DLA98" s="167"/>
      <c r="DLB98" s="167"/>
      <c r="DLC98" s="167"/>
      <c r="DLD98" s="167"/>
      <c r="DLE98" s="167"/>
      <c r="DLF98" s="167"/>
      <c r="DLG98" s="167"/>
      <c r="DLH98" s="167"/>
      <c r="DLI98" s="167"/>
      <c r="DLJ98" s="167"/>
      <c r="DLK98" s="167"/>
      <c r="DLL98" s="167"/>
      <c r="DLM98" s="167"/>
      <c r="DLN98" s="167"/>
      <c r="DLO98" s="167"/>
      <c r="DLP98" s="167"/>
      <c r="DLQ98" s="167"/>
      <c r="DLR98" s="167"/>
      <c r="DLS98" s="167"/>
      <c r="DLT98" s="167"/>
      <c r="DLU98" s="167"/>
      <c r="DLV98" s="167"/>
      <c r="DLW98" s="167"/>
      <c r="DLX98" s="167"/>
      <c r="DLY98" s="167"/>
      <c r="DLZ98" s="167"/>
      <c r="DMA98" s="167"/>
      <c r="DMB98" s="167"/>
      <c r="DMC98" s="167"/>
      <c r="DMD98" s="167"/>
      <c r="DME98" s="167"/>
      <c r="DMF98" s="167"/>
      <c r="DMG98" s="167"/>
      <c r="DMH98" s="167"/>
      <c r="DMI98" s="167"/>
      <c r="DMJ98" s="167"/>
      <c r="DMK98" s="167"/>
      <c r="DML98" s="167"/>
      <c r="DMM98" s="167"/>
      <c r="DMN98" s="167"/>
      <c r="DMO98" s="167"/>
      <c r="DMP98" s="167"/>
      <c r="DMQ98" s="167"/>
      <c r="DMR98" s="167"/>
      <c r="DMS98" s="167"/>
      <c r="DMT98" s="167"/>
      <c r="DMU98" s="167"/>
      <c r="DMV98" s="167"/>
      <c r="DMW98" s="167"/>
      <c r="DMX98" s="167"/>
      <c r="DMY98" s="167"/>
      <c r="DMZ98" s="167"/>
      <c r="DNA98" s="167"/>
      <c r="DNB98" s="167"/>
      <c r="DNC98" s="167"/>
      <c r="DND98" s="167"/>
      <c r="DNE98" s="167"/>
      <c r="DNF98" s="167"/>
      <c r="DNG98" s="167"/>
      <c r="DNH98" s="167"/>
      <c r="DNI98" s="167"/>
      <c r="DNJ98" s="167"/>
      <c r="DNK98" s="167"/>
      <c r="DNL98" s="167"/>
      <c r="DNM98" s="167"/>
      <c r="DNN98" s="167"/>
      <c r="DNO98" s="167"/>
      <c r="DNP98" s="167"/>
      <c r="DNQ98" s="167"/>
      <c r="DNR98" s="167"/>
      <c r="DNS98" s="167"/>
      <c r="DNT98" s="167"/>
      <c r="DNU98" s="167"/>
      <c r="DNV98" s="167"/>
      <c r="DNW98" s="167"/>
      <c r="DNX98" s="167"/>
      <c r="DNY98" s="167"/>
      <c r="DNZ98" s="167"/>
      <c r="DOA98" s="167"/>
      <c r="DOB98" s="167"/>
      <c r="DOC98" s="167"/>
      <c r="DOD98" s="167"/>
      <c r="DOE98" s="167"/>
      <c r="DOF98" s="167"/>
      <c r="DOG98" s="167"/>
      <c r="DOH98" s="167"/>
      <c r="DOI98" s="167"/>
      <c r="DOJ98" s="167"/>
      <c r="DOK98" s="167"/>
      <c r="DOL98" s="167"/>
      <c r="DOM98" s="167"/>
      <c r="DON98" s="167"/>
      <c r="DOO98" s="167"/>
      <c r="DOP98" s="167"/>
      <c r="DOQ98" s="167"/>
      <c r="DOR98" s="167"/>
      <c r="DOS98" s="167"/>
      <c r="DOT98" s="167"/>
      <c r="DOU98" s="167"/>
      <c r="DOV98" s="167"/>
      <c r="DOW98" s="167"/>
      <c r="DOX98" s="167"/>
      <c r="DOY98" s="167"/>
      <c r="DOZ98" s="167"/>
      <c r="DPA98" s="167"/>
      <c r="DPB98" s="167"/>
      <c r="DPC98" s="167"/>
      <c r="DPD98" s="167"/>
      <c r="DPE98" s="167"/>
      <c r="DPF98" s="167"/>
      <c r="DPG98" s="167"/>
      <c r="DPH98" s="167"/>
      <c r="DPI98" s="167"/>
      <c r="DPJ98" s="167"/>
      <c r="DPK98" s="167"/>
      <c r="DPL98" s="167"/>
      <c r="DPM98" s="167"/>
      <c r="DPN98" s="167"/>
      <c r="DPO98" s="167"/>
      <c r="DPP98" s="167"/>
      <c r="DPQ98" s="167"/>
      <c r="DPR98" s="167"/>
      <c r="DPS98" s="167"/>
      <c r="DPT98" s="167"/>
      <c r="DPU98" s="167"/>
      <c r="DPV98" s="167"/>
      <c r="DPW98" s="167"/>
      <c r="DPX98" s="167"/>
      <c r="DPY98" s="167"/>
      <c r="DPZ98" s="167"/>
      <c r="DQA98" s="167"/>
      <c r="DQB98" s="167"/>
      <c r="DQC98" s="167"/>
      <c r="DQD98" s="167"/>
      <c r="DQE98" s="167"/>
      <c r="DQF98" s="167"/>
      <c r="DQG98" s="167"/>
      <c r="DQH98" s="167"/>
      <c r="DQI98" s="167"/>
      <c r="DQJ98" s="167"/>
      <c r="DQK98" s="167"/>
      <c r="DQL98" s="167"/>
      <c r="DQM98" s="167"/>
      <c r="DQN98" s="167"/>
      <c r="DQO98" s="167"/>
      <c r="DQP98" s="167"/>
      <c r="DQQ98" s="167"/>
      <c r="DQR98" s="167"/>
      <c r="DQS98" s="167"/>
      <c r="DQT98" s="167"/>
      <c r="DQU98" s="167"/>
      <c r="DQV98" s="167"/>
      <c r="DQW98" s="167"/>
      <c r="DQX98" s="167"/>
      <c r="DQY98" s="167"/>
      <c r="DQZ98" s="167"/>
      <c r="DRA98" s="167"/>
      <c r="DRB98" s="167"/>
      <c r="DRC98" s="167"/>
      <c r="DRD98" s="167"/>
      <c r="DRE98" s="167"/>
      <c r="DRF98" s="167"/>
      <c r="DRG98" s="167"/>
      <c r="DRH98" s="167"/>
      <c r="DRI98" s="167"/>
      <c r="DRJ98" s="167"/>
      <c r="DRK98" s="167"/>
      <c r="DRL98" s="167"/>
      <c r="DRM98" s="167"/>
      <c r="DRN98" s="167"/>
      <c r="DRO98" s="167"/>
      <c r="DRP98" s="167"/>
      <c r="DRQ98" s="167"/>
      <c r="DRR98" s="167"/>
      <c r="DRS98" s="167"/>
      <c r="DRT98" s="167"/>
      <c r="DRU98" s="167"/>
      <c r="DRV98" s="167"/>
      <c r="DRW98" s="167"/>
      <c r="DRX98" s="167"/>
      <c r="DRY98" s="167"/>
      <c r="DRZ98" s="167"/>
      <c r="DSA98" s="167"/>
      <c r="DSB98" s="167"/>
      <c r="DSC98" s="167"/>
      <c r="DSD98" s="167"/>
      <c r="DSE98" s="167"/>
      <c r="DSF98" s="167"/>
      <c r="DSG98" s="167"/>
      <c r="DSH98" s="167"/>
      <c r="DSI98" s="167"/>
      <c r="DSJ98" s="167"/>
      <c r="DSK98" s="167"/>
      <c r="DSL98" s="167"/>
      <c r="DSM98" s="167"/>
      <c r="DSN98" s="167"/>
      <c r="DSO98" s="167"/>
      <c r="DSP98" s="167"/>
      <c r="DSQ98" s="167"/>
      <c r="DSR98" s="167"/>
      <c r="DSS98" s="167"/>
      <c r="DST98" s="167"/>
      <c r="DSU98" s="167"/>
      <c r="DSV98" s="167"/>
      <c r="DSW98" s="167"/>
      <c r="DSX98" s="167"/>
      <c r="DSY98" s="167"/>
      <c r="DSZ98" s="167"/>
      <c r="DTA98" s="167"/>
      <c r="DTB98" s="167"/>
      <c r="DTC98" s="167"/>
      <c r="DTD98" s="167"/>
      <c r="DTE98" s="167"/>
      <c r="DTF98" s="167"/>
      <c r="DTG98" s="167"/>
      <c r="DTH98" s="167"/>
      <c r="DTI98" s="167"/>
      <c r="DTJ98" s="167"/>
      <c r="DTK98" s="167"/>
      <c r="DTL98" s="167"/>
      <c r="DTM98" s="167"/>
      <c r="DTN98" s="167"/>
      <c r="DTO98" s="167"/>
      <c r="DTP98" s="167"/>
      <c r="DTQ98" s="167"/>
      <c r="DTR98" s="167"/>
      <c r="DTS98" s="167"/>
      <c r="DTT98" s="167"/>
      <c r="DTU98" s="167"/>
      <c r="DTV98" s="167"/>
      <c r="DTW98" s="167"/>
      <c r="DTX98" s="167"/>
      <c r="DTY98" s="167"/>
      <c r="DTZ98" s="167"/>
      <c r="DUA98" s="167"/>
      <c r="DUB98" s="167"/>
      <c r="DUC98" s="167"/>
      <c r="DUD98" s="167"/>
      <c r="DUE98" s="167"/>
      <c r="DUF98" s="167"/>
      <c r="DUG98" s="167"/>
      <c r="DUH98" s="167"/>
      <c r="DUI98" s="167"/>
      <c r="DUJ98" s="167"/>
      <c r="DUK98" s="167"/>
      <c r="DUL98" s="167"/>
      <c r="DUM98" s="167"/>
      <c r="DUN98" s="167"/>
      <c r="DUO98" s="167"/>
      <c r="DUP98" s="167"/>
      <c r="DUQ98" s="167"/>
      <c r="DUR98" s="167"/>
      <c r="DUS98" s="167"/>
      <c r="DUT98" s="167"/>
      <c r="DUU98" s="167"/>
      <c r="DUV98" s="167"/>
      <c r="DUW98" s="167"/>
      <c r="DUX98" s="167"/>
      <c r="DUY98" s="167"/>
      <c r="DUZ98" s="167"/>
      <c r="DVA98" s="167"/>
      <c r="DVB98" s="167"/>
      <c r="DVC98" s="167"/>
      <c r="DVD98" s="167"/>
      <c r="DVE98" s="167"/>
      <c r="DVF98" s="167"/>
      <c r="DVG98" s="167"/>
      <c r="DVH98" s="167"/>
      <c r="DVI98" s="167"/>
      <c r="DVJ98" s="167"/>
      <c r="DVK98" s="167"/>
      <c r="DVL98" s="167"/>
      <c r="DVM98" s="167"/>
      <c r="DVN98" s="167"/>
      <c r="DVO98" s="167"/>
      <c r="DVP98" s="167"/>
      <c r="DVQ98" s="167"/>
      <c r="DVR98" s="167"/>
      <c r="DVS98" s="167"/>
      <c r="DVT98" s="167"/>
      <c r="DVU98" s="167"/>
      <c r="DVV98" s="167"/>
      <c r="DVW98" s="167"/>
      <c r="DVX98" s="167"/>
      <c r="DVY98" s="167"/>
      <c r="DVZ98" s="167"/>
      <c r="DWA98" s="167"/>
      <c r="DWB98" s="167"/>
      <c r="DWC98" s="167"/>
      <c r="DWD98" s="167"/>
      <c r="DWE98" s="167"/>
      <c r="DWF98" s="167"/>
      <c r="DWG98" s="167"/>
      <c r="DWH98" s="167"/>
      <c r="DWI98" s="167"/>
      <c r="DWJ98" s="167"/>
      <c r="DWK98" s="167"/>
      <c r="DWL98" s="167"/>
      <c r="DWM98" s="167"/>
      <c r="DWN98" s="167"/>
      <c r="DWO98" s="167"/>
      <c r="DWP98" s="167"/>
      <c r="DWQ98" s="167"/>
      <c r="DWR98" s="167"/>
      <c r="DWS98" s="167"/>
      <c r="DWT98" s="167"/>
      <c r="DWU98" s="167"/>
      <c r="DWV98" s="167"/>
      <c r="DWW98" s="167"/>
      <c r="DWX98" s="167"/>
      <c r="DWY98" s="167"/>
      <c r="DWZ98" s="167"/>
      <c r="DXA98" s="167"/>
      <c r="DXB98" s="167"/>
      <c r="DXC98" s="167"/>
      <c r="DXD98" s="167"/>
      <c r="DXE98" s="167"/>
      <c r="DXF98" s="167"/>
      <c r="DXG98" s="167"/>
      <c r="DXH98" s="167"/>
      <c r="DXI98" s="167"/>
      <c r="DXJ98" s="167"/>
      <c r="DXK98" s="167"/>
      <c r="DXL98" s="167"/>
      <c r="DXM98" s="167"/>
      <c r="DXN98" s="167"/>
      <c r="DXO98" s="167"/>
      <c r="DXP98" s="167"/>
      <c r="DXQ98" s="167"/>
      <c r="DXR98" s="167"/>
      <c r="DXS98" s="167"/>
      <c r="DXT98" s="167"/>
      <c r="DXU98" s="167"/>
      <c r="DXV98" s="167"/>
      <c r="DXW98" s="167"/>
      <c r="DXX98" s="167"/>
      <c r="DXY98" s="167"/>
      <c r="DXZ98" s="167"/>
      <c r="DYA98" s="167"/>
      <c r="DYB98" s="167"/>
      <c r="DYC98" s="167"/>
      <c r="DYD98" s="167"/>
      <c r="DYE98" s="167"/>
      <c r="DYF98" s="167"/>
      <c r="DYG98" s="167"/>
      <c r="DYH98" s="167"/>
      <c r="DYI98" s="167"/>
      <c r="DYJ98" s="167"/>
      <c r="DYK98" s="167"/>
      <c r="DYL98" s="167"/>
      <c r="DYM98" s="167"/>
      <c r="DYN98" s="167"/>
      <c r="DYO98" s="167"/>
      <c r="DYP98" s="167"/>
      <c r="DYQ98" s="167"/>
      <c r="DYR98" s="167"/>
      <c r="DYS98" s="167"/>
      <c r="DYT98" s="167"/>
      <c r="DYU98" s="167"/>
      <c r="DYV98" s="167"/>
      <c r="DYW98" s="167"/>
      <c r="DYX98" s="167"/>
      <c r="DYY98" s="167"/>
      <c r="DYZ98" s="167"/>
      <c r="DZA98" s="167"/>
      <c r="DZB98" s="167"/>
      <c r="DZC98" s="167"/>
      <c r="DZD98" s="167"/>
      <c r="DZE98" s="167"/>
      <c r="DZF98" s="167"/>
      <c r="DZG98" s="167"/>
      <c r="DZH98" s="167"/>
      <c r="DZI98" s="167"/>
      <c r="DZJ98" s="167"/>
      <c r="DZK98" s="167"/>
      <c r="DZL98" s="167"/>
      <c r="DZM98" s="167"/>
      <c r="DZN98" s="167"/>
      <c r="DZO98" s="167"/>
      <c r="DZP98" s="167"/>
      <c r="DZQ98" s="167"/>
      <c r="DZR98" s="167"/>
      <c r="DZS98" s="167"/>
      <c r="DZT98" s="167"/>
      <c r="DZU98" s="167"/>
      <c r="DZV98" s="167"/>
      <c r="DZW98" s="167"/>
      <c r="DZX98" s="167"/>
      <c r="DZY98" s="167"/>
      <c r="DZZ98" s="167"/>
      <c r="EAA98" s="167"/>
      <c r="EAB98" s="167"/>
      <c r="EAC98" s="167"/>
      <c r="EAD98" s="167"/>
      <c r="EAE98" s="167"/>
      <c r="EAF98" s="167"/>
      <c r="EAG98" s="167"/>
      <c r="EAH98" s="167"/>
      <c r="EAI98" s="167"/>
      <c r="EAJ98" s="167"/>
      <c r="EAK98" s="167"/>
      <c r="EAL98" s="167"/>
      <c r="EAM98" s="167"/>
      <c r="EAN98" s="167"/>
      <c r="EAO98" s="167"/>
      <c r="EAP98" s="167"/>
      <c r="EAQ98" s="167"/>
      <c r="EAR98" s="167"/>
      <c r="EAS98" s="167"/>
      <c r="EAT98" s="167"/>
      <c r="EAU98" s="167"/>
      <c r="EAV98" s="167"/>
      <c r="EAW98" s="167"/>
      <c r="EAX98" s="167"/>
      <c r="EAY98" s="167"/>
      <c r="EAZ98" s="167"/>
      <c r="EBA98" s="167"/>
      <c r="EBB98" s="167"/>
      <c r="EBC98" s="167"/>
      <c r="EBD98" s="167"/>
      <c r="EBE98" s="167"/>
      <c r="EBF98" s="167"/>
      <c r="EBG98" s="167"/>
      <c r="EBH98" s="167"/>
      <c r="EBI98" s="167"/>
      <c r="EBJ98" s="167"/>
      <c r="EBK98" s="167"/>
      <c r="EBL98" s="167"/>
      <c r="EBM98" s="167"/>
      <c r="EBN98" s="167"/>
      <c r="EBO98" s="167"/>
      <c r="EBP98" s="167"/>
      <c r="EBQ98" s="167"/>
      <c r="EBR98" s="167"/>
      <c r="EBS98" s="167"/>
      <c r="EBT98" s="167"/>
      <c r="EBU98" s="167"/>
      <c r="EBV98" s="167"/>
      <c r="EBW98" s="167"/>
      <c r="EBX98" s="167"/>
      <c r="EBY98" s="167"/>
      <c r="EBZ98" s="167"/>
      <c r="ECA98" s="167"/>
      <c r="ECB98" s="167"/>
      <c r="ECC98" s="167"/>
      <c r="ECD98" s="167"/>
      <c r="ECE98" s="167"/>
      <c r="ECF98" s="167"/>
      <c r="ECG98" s="167"/>
      <c r="ECH98" s="167"/>
      <c r="ECI98" s="167"/>
      <c r="ECJ98" s="167"/>
      <c r="ECK98" s="167"/>
      <c r="ECL98" s="167"/>
      <c r="ECM98" s="167"/>
      <c r="ECN98" s="167"/>
      <c r="ECO98" s="167"/>
      <c r="ECP98" s="167"/>
      <c r="ECQ98" s="167"/>
      <c r="ECR98" s="167"/>
      <c r="ECS98" s="167"/>
      <c r="ECT98" s="167"/>
      <c r="ECU98" s="167"/>
      <c r="ECV98" s="167"/>
      <c r="ECW98" s="167"/>
      <c r="ECX98" s="167"/>
      <c r="ECY98" s="167"/>
      <c r="ECZ98" s="167"/>
      <c r="EDA98" s="167"/>
      <c r="EDB98" s="167"/>
      <c r="EDC98" s="167"/>
      <c r="EDD98" s="167"/>
      <c r="EDE98" s="167"/>
      <c r="EDF98" s="167"/>
      <c r="EDG98" s="167"/>
      <c r="EDH98" s="167"/>
      <c r="EDI98" s="167"/>
      <c r="EDJ98" s="167"/>
      <c r="EDK98" s="167"/>
      <c r="EDL98" s="167"/>
      <c r="EDM98" s="167"/>
      <c r="EDN98" s="167"/>
      <c r="EDO98" s="167"/>
      <c r="EDP98" s="167"/>
      <c r="EDQ98" s="167"/>
      <c r="EDR98" s="167"/>
      <c r="EDS98" s="167"/>
      <c r="EDT98" s="167"/>
      <c r="EDU98" s="167"/>
      <c r="EDV98" s="167"/>
      <c r="EDW98" s="167"/>
      <c r="EDX98" s="167"/>
      <c r="EDY98" s="167"/>
      <c r="EDZ98" s="167"/>
      <c r="EEA98" s="167"/>
      <c r="EEB98" s="167"/>
      <c r="EEC98" s="167"/>
      <c r="EED98" s="167"/>
      <c r="EEE98" s="167"/>
      <c r="EEF98" s="167"/>
      <c r="EEG98" s="167"/>
      <c r="EEH98" s="167"/>
      <c r="EEI98" s="167"/>
      <c r="EEJ98" s="167"/>
      <c r="EEK98" s="167"/>
      <c r="EEL98" s="167"/>
      <c r="EEM98" s="167"/>
      <c r="EEN98" s="167"/>
      <c r="EEO98" s="167"/>
      <c r="EEP98" s="167"/>
      <c r="EEQ98" s="167"/>
      <c r="EER98" s="167"/>
      <c r="EES98" s="167"/>
      <c r="EET98" s="167"/>
      <c r="EEU98" s="167"/>
      <c r="EEV98" s="167"/>
      <c r="EEW98" s="167"/>
      <c r="EEX98" s="167"/>
      <c r="EEY98" s="167"/>
      <c r="EEZ98" s="167"/>
      <c r="EFA98" s="167"/>
      <c r="EFB98" s="167"/>
      <c r="EFC98" s="167"/>
      <c r="EFD98" s="167"/>
      <c r="EFE98" s="167"/>
      <c r="EFF98" s="167"/>
      <c r="EFG98" s="167"/>
      <c r="EFH98" s="167"/>
      <c r="EFI98" s="167"/>
      <c r="EFJ98" s="167"/>
      <c r="EFK98" s="167"/>
      <c r="EFL98" s="167"/>
      <c r="EFM98" s="167"/>
      <c r="EFN98" s="167"/>
      <c r="EFO98" s="167"/>
      <c r="EFP98" s="167"/>
      <c r="EFQ98" s="167"/>
      <c r="EFR98" s="167"/>
      <c r="EFS98" s="167"/>
      <c r="EFT98" s="167"/>
      <c r="EFU98" s="167"/>
      <c r="EFV98" s="167"/>
      <c r="EFW98" s="167"/>
      <c r="EFX98" s="167"/>
      <c r="EFY98" s="167"/>
      <c r="EFZ98" s="167"/>
      <c r="EGA98" s="167"/>
      <c r="EGB98" s="167"/>
      <c r="EGC98" s="167"/>
      <c r="EGD98" s="167"/>
      <c r="EGE98" s="167"/>
      <c r="EGF98" s="167"/>
      <c r="EGG98" s="167"/>
      <c r="EGH98" s="167"/>
      <c r="EGI98" s="167"/>
      <c r="EGJ98" s="167"/>
      <c r="EGK98" s="167"/>
      <c r="EGL98" s="167"/>
      <c r="EGM98" s="167"/>
      <c r="EGN98" s="167"/>
      <c r="EGO98" s="167"/>
      <c r="EGP98" s="167"/>
      <c r="EGQ98" s="167"/>
      <c r="EGR98" s="167"/>
      <c r="EGS98" s="167"/>
      <c r="EGT98" s="167"/>
      <c r="EGU98" s="167"/>
      <c r="EGV98" s="167"/>
      <c r="EGW98" s="167"/>
      <c r="EGX98" s="167"/>
      <c r="EGY98" s="167"/>
      <c r="EGZ98" s="167"/>
      <c r="EHA98" s="167"/>
      <c r="EHB98" s="167"/>
      <c r="EHC98" s="167"/>
      <c r="EHD98" s="167"/>
      <c r="EHE98" s="167"/>
      <c r="EHF98" s="167"/>
      <c r="EHG98" s="167"/>
      <c r="EHH98" s="167"/>
      <c r="EHI98" s="167"/>
      <c r="EHJ98" s="167"/>
      <c r="EHK98" s="167"/>
      <c r="EHL98" s="167"/>
      <c r="EHM98" s="167"/>
      <c r="EHN98" s="167"/>
      <c r="EHO98" s="167"/>
      <c r="EHP98" s="167"/>
      <c r="EHQ98" s="167"/>
      <c r="EHR98" s="167"/>
      <c r="EHS98" s="167"/>
      <c r="EHT98" s="167"/>
      <c r="EHU98" s="167"/>
      <c r="EHV98" s="167"/>
      <c r="EHW98" s="167"/>
      <c r="EHX98" s="167"/>
      <c r="EHY98" s="167"/>
      <c r="EHZ98" s="167"/>
      <c r="EIA98" s="167"/>
      <c r="EIB98" s="167"/>
      <c r="EIC98" s="167"/>
      <c r="EID98" s="167"/>
      <c r="EIE98" s="167"/>
      <c r="EIF98" s="167"/>
      <c r="EIG98" s="167"/>
      <c r="EIH98" s="167"/>
      <c r="EII98" s="167"/>
      <c r="EIJ98" s="167"/>
      <c r="EIK98" s="167"/>
      <c r="EIL98" s="167"/>
      <c r="EIM98" s="167"/>
      <c r="EIN98" s="167"/>
      <c r="EIO98" s="167"/>
      <c r="EIP98" s="167"/>
      <c r="EIQ98" s="167"/>
      <c r="EIR98" s="167"/>
      <c r="EIS98" s="167"/>
      <c r="EIT98" s="167"/>
      <c r="EIU98" s="167"/>
      <c r="EIV98" s="167"/>
      <c r="EIW98" s="167"/>
      <c r="EIX98" s="167"/>
      <c r="EIY98" s="167"/>
      <c r="EIZ98" s="167"/>
      <c r="EJA98" s="167"/>
      <c r="EJB98" s="167"/>
      <c r="EJC98" s="167"/>
      <c r="EJD98" s="167"/>
      <c r="EJE98" s="167"/>
      <c r="EJF98" s="167"/>
      <c r="EJG98" s="167"/>
      <c r="EJH98" s="167"/>
      <c r="EJI98" s="167"/>
      <c r="EJJ98" s="167"/>
      <c r="EJK98" s="167"/>
      <c r="EJL98" s="167"/>
      <c r="EJM98" s="167"/>
      <c r="EJN98" s="167"/>
      <c r="EJO98" s="167"/>
      <c r="EJP98" s="167"/>
      <c r="EJQ98" s="167"/>
      <c r="EJR98" s="167"/>
      <c r="EJS98" s="167"/>
      <c r="EJT98" s="167"/>
      <c r="EJU98" s="167"/>
      <c r="EJV98" s="167"/>
      <c r="EJW98" s="167"/>
      <c r="EJX98" s="167"/>
      <c r="EJY98" s="167"/>
      <c r="EJZ98" s="167"/>
      <c r="EKA98" s="167"/>
      <c r="EKB98" s="167"/>
      <c r="EKC98" s="167"/>
      <c r="EKD98" s="167"/>
      <c r="EKE98" s="167"/>
      <c r="EKF98" s="167"/>
      <c r="EKG98" s="167"/>
      <c r="EKH98" s="167"/>
      <c r="EKI98" s="167"/>
      <c r="EKJ98" s="167"/>
      <c r="EKK98" s="167"/>
      <c r="EKL98" s="167"/>
      <c r="EKM98" s="167"/>
      <c r="EKN98" s="167"/>
      <c r="EKO98" s="167"/>
      <c r="EKP98" s="167"/>
      <c r="EKQ98" s="167"/>
      <c r="EKR98" s="167"/>
      <c r="EKS98" s="167"/>
      <c r="EKT98" s="167"/>
      <c r="EKU98" s="167"/>
      <c r="EKV98" s="167"/>
      <c r="EKW98" s="167"/>
      <c r="EKX98" s="167"/>
      <c r="EKY98" s="167"/>
      <c r="EKZ98" s="167"/>
      <c r="ELA98" s="167"/>
      <c r="ELB98" s="167"/>
      <c r="ELC98" s="167"/>
      <c r="ELD98" s="167"/>
      <c r="ELE98" s="167"/>
      <c r="ELF98" s="167"/>
      <c r="ELG98" s="167"/>
      <c r="ELH98" s="167"/>
      <c r="ELI98" s="167"/>
      <c r="ELJ98" s="167"/>
      <c r="ELK98" s="167"/>
      <c r="ELL98" s="167"/>
      <c r="ELM98" s="167"/>
      <c r="ELN98" s="167"/>
      <c r="ELO98" s="167"/>
      <c r="ELP98" s="167"/>
      <c r="ELQ98" s="167"/>
      <c r="ELR98" s="167"/>
      <c r="ELS98" s="167"/>
      <c r="ELT98" s="167"/>
      <c r="ELU98" s="167"/>
      <c r="ELV98" s="167"/>
      <c r="ELW98" s="167"/>
      <c r="ELX98" s="167"/>
      <c r="ELY98" s="167"/>
      <c r="ELZ98" s="167"/>
      <c r="EMA98" s="167"/>
      <c r="EMB98" s="167"/>
      <c r="EMC98" s="167"/>
      <c r="EMD98" s="167"/>
      <c r="EME98" s="167"/>
      <c r="EMF98" s="167"/>
      <c r="EMG98" s="167"/>
      <c r="EMH98" s="167"/>
      <c r="EMI98" s="167"/>
      <c r="EMJ98" s="167"/>
      <c r="EMK98" s="167"/>
      <c r="EML98" s="167"/>
      <c r="EMM98" s="167"/>
      <c r="EMN98" s="167"/>
      <c r="EMO98" s="167"/>
      <c r="EMP98" s="167"/>
      <c r="EMQ98" s="167"/>
      <c r="EMR98" s="167"/>
      <c r="EMS98" s="167"/>
      <c r="EMT98" s="167"/>
      <c r="EMU98" s="167"/>
      <c r="EMV98" s="167"/>
      <c r="EMW98" s="167"/>
      <c r="EMX98" s="167"/>
      <c r="EMY98" s="167"/>
      <c r="EMZ98" s="167"/>
      <c r="ENA98" s="167"/>
      <c r="ENB98" s="167"/>
      <c r="ENC98" s="167"/>
      <c r="END98" s="167"/>
      <c r="ENE98" s="167"/>
      <c r="ENF98" s="167"/>
      <c r="ENG98" s="167"/>
      <c r="ENH98" s="167"/>
      <c r="ENI98" s="167"/>
      <c r="ENJ98" s="167"/>
      <c r="ENK98" s="167"/>
      <c r="ENL98" s="167"/>
      <c r="ENM98" s="167"/>
      <c r="ENN98" s="167"/>
      <c r="ENO98" s="167"/>
      <c r="ENP98" s="167"/>
      <c r="ENQ98" s="167"/>
      <c r="ENR98" s="167"/>
      <c r="ENS98" s="167"/>
      <c r="ENT98" s="167"/>
      <c r="ENU98" s="167"/>
      <c r="ENV98" s="167"/>
      <c r="ENW98" s="167"/>
      <c r="ENX98" s="167"/>
      <c r="ENY98" s="167"/>
      <c r="ENZ98" s="167"/>
      <c r="EOA98" s="167"/>
      <c r="EOB98" s="167"/>
      <c r="EOC98" s="167"/>
      <c r="EOD98" s="167"/>
      <c r="EOE98" s="167"/>
      <c r="EOF98" s="167"/>
      <c r="EOG98" s="167"/>
      <c r="EOH98" s="167"/>
      <c r="EOI98" s="167"/>
      <c r="EOJ98" s="167"/>
      <c r="EOK98" s="167"/>
      <c r="EOL98" s="167"/>
      <c r="EOM98" s="167"/>
      <c r="EON98" s="167"/>
      <c r="EOO98" s="167"/>
      <c r="EOP98" s="167"/>
      <c r="EOQ98" s="167"/>
      <c r="EOR98" s="167"/>
      <c r="EOS98" s="167"/>
      <c r="EOT98" s="167"/>
      <c r="EOU98" s="167"/>
      <c r="EOV98" s="167"/>
      <c r="EOW98" s="167"/>
      <c r="EOX98" s="167"/>
      <c r="EOY98" s="167"/>
      <c r="EOZ98" s="167"/>
      <c r="EPA98" s="167"/>
      <c r="EPB98" s="167"/>
      <c r="EPC98" s="167"/>
      <c r="EPD98" s="167"/>
      <c r="EPE98" s="167"/>
      <c r="EPF98" s="167"/>
      <c r="EPG98" s="167"/>
      <c r="EPH98" s="167"/>
      <c r="EPI98" s="167"/>
      <c r="EPJ98" s="167"/>
      <c r="EPK98" s="167"/>
      <c r="EPL98" s="167"/>
      <c r="EPM98" s="167"/>
      <c r="EPN98" s="167"/>
      <c r="EPO98" s="167"/>
      <c r="EPP98" s="167"/>
      <c r="EPQ98" s="167"/>
      <c r="EPR98" s="167"/>
      <c r="EPS98" s="167"/>
      <c r="EPT98" s="167"/>
      <c r="EPU98" s="167"/>
      <c r="EPV98" s="167"/>
      <c r="EPW98" s="167"/>
      <c r="EPX98" s="167"/>
      <c r="EPY98" s="167"/>
      <c r="EPZ98" s="167"/>
      <c r="EQA98" s="167"/>
      <c r="EQB98" s="167"/>
      <c r="EQC98" s="167"/>
      <c r="EQD98" s="167"/>
      <c r="EQE98" s="167"/>
      <c r="EQF98" s="167"/>
      <c r="EQG98" s="167"/>
      <c r="EQH98" s="167"/>
      <c r="EQI98" s="167"/>
      <c r="EQJ98" s="167"/>
      <c r="EQK98" s="167"/>
      <c r="EQL98" s="167"/>
      <c r="EQM98" s="167"/>
      <c r="EQN98" s="167"/>
      <c r="EQO98" s="167"/>
      <c r="EQP98" s="167"/>
      <c r="EQQ98" s="167"/>
      <c r="EQR98" s="167"/>
      <c r="EQS98" s="167"/>
      <c r="EQT98" s="167"/>
      <c r="EQU98" s="167"/>
      <c r="EQV98" s="167"/>
      <c r="EQW98" s="167"/>
      <c r="EQX98" s="167"/>
      <c r="EQY98" s="167"/>
      <c r="EQZ98" s="167"/>
      <c r="ERA98" s="167"/>
      <c r="ERB98" s="167"/>
      <c r="ERC98" s="167"/>
      <c r="ERD98" s="167"/>
      <c r="ERE98" s="167"/>
      <c r="ERF98" s="167"/>
      <c r="ERG98" s="167"/>
      <c r="ERH98" s="167"/>
      <c r="ERI98" s="167"/>
      <c r="ERJ98" s="167"/>
      <c r="ERK98" s="167"/>
      <c r="ERL98" s="167"/>
      <c r="ERM98" s="167"/>
      <c r="ERN98" s="167"/>
      <c r="ERO98" s="167"/>
      <c r="ERP98" s="167"/>
      <c r="ERQ98" s="167"/>
      <c r="ERR98" s="167"/>
      <c r="ERS98" s="167"/>
      <c r="ERT98" s="167"/>
      <c r="ERU98" s="167"/>
      <c r="ERV98" s="167"/>
      <c r="ERW98" s="167"/>
      <c r="ERX98" s="167"/>
      <c r="ERY98" s="167"/>
      <c r="ERZ98" s="167"/>
      <c r="ESA98" s="167"/>
      <c r="ESB98" s="167"/>
      <c r="ESC98" s="167"/>
      <c r="ESD98" s="167"/>
      <c r="ESE98" s="167"/>
      <c r="ESF98" s="167"/>
      <c r="ESG98" s="167"/>
      <c r="ESH98" s="167"/>
      <c r="ESI98" s="167"/>
      <c r="ESJ98" s="167"/>
      <c r="ESK98" s="167"/>
      <c r="ESL98" s="167"/>
      <c r="ESM98" s="167"/>
      <c r="ESN98" s="167"/>
      <c r="ESO98" s="167"/>
      <c r="ESP98" s="167"/>
      <c r="ESQ98" s="167"/>
      <c r="ESR98" s="167"/>
      <c r="ESS98" s="167"/>
      <c r="EST98" s="167"/>
      <c r="ESU98" s="167"/>
      <c r="ESV98" s="167"/>
      <c r="ESW98" s="167"/>
      <c r="ESX98" s="167"/>
      <c r="ESY98" s="167"/>
      <c r="ESZ98" s="167"/>
      <c r="ETA98" s="167"/>
      <c r="ETB98" s="167"/>
      <c r="ETC98" s="167"/>
      <c r="ETD98" s="167"/>
      <c r="ETE98" s="167"/>
      <c r="ETF98" s="167"/>
      <c r="ETG98" s="167"/>
      <c r="ETH98" s="167"/>
      <c r="ETI98" s="167"/>
      <c r="ETJ98" s="167"/>
      <c r="ETK98" s="167"/>
      <c r="ETL98" s="167"/>
      <c r="ETM98" s="167"/>
      <c r="ETN98" s="167"/>
      <c r="ETO98" s="167"/>
      <c r="ETP98" s="167"/>
      <c r="ETQ98" s="167"/>
      <c r="ETR98" s="167"/>
      <c r="ETS98" s="167"/>
      <c r="ETT98" s="167"/>
      <c r="ETU98" s="167"/>
      <c r="ETV98" s="167"/>
      <c r="ETW98" s="167"/>
      <c r="ETX98" s="167"/>
      <c r="ETY98" s="167"/>
      <c r="ETZ98" s="167"/>
      <c r="EUA98" s="167"/>
      <c r="EUB98" s="167"/>
      <c r="EUC98" s="167"/>
      <c r="EUD98" s="167"/>
      <c r="EUE98" s="167"/>
      <c r="EUF98" s="167"/>
      <c r="EUG98" s="167"/>
      <c r="EUH98" s="167"/>
      <c r="EUI98" s="167"/>
      <c r="EUJ98" s="167"/>
      <c r="EUK98" s="167"/>
      <c r="EUL98" s="167"/>
      <c r="EUM98" s="167"/>
      <c r="EUN98" s="167"/>
      <c r="EUO98" s="167"/>
      <c r="EUP98" s="167"/>
      <c r="EUQ98" s="167"/>
      <c r="EUR98" s="167"/>
      <c r="EUS98" s="167"/>
      <c r="EUT98" s="167"/>
      <c r="EUU98" s="167"/>
      <c r="EUV98" s="167"/>
      <c r="EUW98" s="167"/>
      <c r="EUX98" s="167"/>
      <c r="EUY98" s="167"/>
      <c r="EUZ98" s="167"/>
      <c r="EVA98" s="167"/>
      <c r="EVB98" s="167"/>
      <c r="EVC98" s="167"/>
      <c r="EVD98" s="167"/>
      <c r="EVE98" s="167"/>
      <c r="EVF98" s="167"/>
      <c r="EVG98" s="167"/>
      <c r="EVH98" s="167"/>
      <c r="EVI98" s="167"/>
      <c r="EVJ98" s="167"/>
      <c r="EVK98" s="167"/>
      <c r="EVL98" s="167"/>
      <c r="EVM98" s="167"/>
      <c r="EVN98" s="167"/>
      <c r="EVO98" s="167"/>
      <c r="EVP98" s="167"/>
      <c r="EVQ98" s="167"/>
      <c r="EVR98" s="167"/>
      <c r="EVS98" s="167"/>
      <c r="EVT98" s="167"/>
      <c r="EVU98" s="167"/>
      <c r="EVV98" s="167"/>
      <c r="EVW98" s="167"/>
      <c r="EVX98" s="167"/>
      <c r="EVY98" s="167"/>
      <c r="EVZ98" s="167"/>
      <c r="EWA98" s="167"/>
      <c r="EWB98" s="167"/>
      <c r="EWC98" s="167"/>
      <c r="EWD98" s="167"/>
      <c r="EWE98" s="167"/>
      <c r="EWF98" s="167"/>
      <c r="EWG98" s="167"/>
      <c r="EWH98" s="167"/>
      <c r="EWI98" s="167"/>
      <c r="EWJ98" s="167"/>
      <c r="EWK98" s="167"/>
      <c r="EWL98" s="167"/>
      <c r="EWM98" s="167"/>
      <c r="EWN98" s="167"/>
      <c r="EWO98" s="167"/>
      <c r="EWP98" s="167"/>
      <c r="EWQ98" s="167"/>
      <c r="EWR98" s="167"/>
      <c r="EWS98" s="167"/>
      <c r="EWT98" s="167"/>
      <c r="EWU98" s="167"/>
      <c r="EWV98" s="167"/>
      <c r="EWW98" s="167"/>
      <c r="EWX98" s="167"/>
      <c r="EWY98" s="167"/>
      <c r="EWZ98" s="167"/>
      <c r="EXA98" s="167"/>
      <c r="EXB98" s="167"/>
      <c r="EXC98" s="167"/>
      <c r="EXD98" s="167"/>
      <c r="EXE98" s="167"/>
      <c r="EXF98" s="167"/>
      <c r="EXG98" s="167"/>
      <c r="EXH98" s="167"/>
      <c r="EXI98" s="167"/>
      <c r="EXJ98" s="167"/>
      <c r="EXK98" s="167"/>
      <c r="EXL98" s="167"/>
      <c r="EXM98" s="167"/>
      <c r="EXN98" s="167"/>
      <c r="EXO98" s="167"/>
      <c r="EXP98" s="167"/>
      <c r="EXQ98" s="167"/>
      <c r="EXR98" s="167"/>
      <c r="EXS98" s="167"/>
      <c r="EXT98" s="167"/>
      <c r="EXU98" s="167"/>
      <c r="EXV98" s="167"/>
      <c r="EXW98" s="167"/>
      <c r="EXX98" s="167"/>
      <c r="EXY98" s="167"/>
      <c r="EXZ98" s="167"/>
      <c r="EYA98" s="167"/>
      <c r="EYB98" s="167"/>
      <c r="EYC98" s="167"/>
      <c r="EYD98" s="167"/>
      <c r="EYE98" s="167"/>
      <c r="EYF98" s="167"/>
      <c r="EYG98" s="167"/>
      <c r="EYH98" s="167"/>
      <c r="EYI98" s="167"/>
      <c r="EYJ98" s="167"/>
      <c r="EYK98" s="167"/>
      <c r="EYL98" s="167"/>
      <c r="EYM98" s="167"/>
      <c r="EYN98" s="167"/>
      <c r="EYO98" s="167"/>
      <c r="EYP98" s="167"/>
      <c r="EYQ98" s="167"/>
      <c r="EYR98" s="167"/>
      <c r="EYS98" s="167"/>
      <c r="EYT98" s="167"/>
      <c r="EYU98" s="167"/>
      <c r="EYV98" s="167"/>
      <c r="EYW98" s="167"/>
      <c r="EYX98" s="167"/>
      <c r="EYY98" s="167"/>
      <c r="EYZ98" s="167"/>
      <c r="EZA98" s="167"/>
      <c r="EZB98" s="167"/>
      <c r="EZC98" s="167"/>
      <c r="EZD98" s="167"/>
      <c r="EZE98" s="167"/>
      <c r="EZF98" s="167"/>
      <c r="EZG98" s="167"/>
      <c r="EZH98" s="167"/>
      <c r="EZI98" s="167"/>
      <c r="EZJ98" s="167"/>
      <c r="EZK98" s="167"/>
      <c r="EZL98" s="167"/>
      <c r="EZM98" s="167"/>
      <c r="EZN98" s="167"/>
      <c r="EZO98" s="167"/>
      <c r="EZP98" s="167"/>
      <c r="EZQ98" s="167"/>
      <c r="EZR98" s="167"/>
      <c r="EZS98" s="167"/>
      <c r="EZT98" s="167"/>
      <c r="EZU98" s="167"/>
      <c r="EZV98" s="167"/>
      <c r="EZW98" s="167"/>
      <c r="EZX98" s="167"/>
      <c r="EZY98" s="167"/>
      <c r="EZZ98" s="167"/>
      <c r="FAA98" s="167"/>
      <c r="FAB98" s="167"/>
      <c r="FAC98" s="167"/>
      <c r="FAD98" s="167"/>
      <c r="FAE98" s="167"/>
      <c r="FAF98" s="167"/>
      <c r="FAG98" s="167"/>
      <c r="FAH98" s="167"/>
      <c r="FAI98" s="167"/>
      <c r="FAJ98" s="167"/>
      <c r="FAK98" s="167"/>
      <c r="FAL98" s="167"/>
      <c r="FAM98" s="167"/>
      <c r="FAN98" s="167"/>
      <c r="FAO98" s="167"/>
      <c r="FAP98" s="167"/>
      <c r="FAQ98" s="167"/>
      <c r="FAR98" s="167"/>
      <c r="FAS98" s="167"/>
      <c r="FAT98" s="167"/>
      <c r="FAU98" s="167"/>
      <c r="FAV98" s="167"/>
      <c r="FAW98" s="167"/>
      <c r="FAX98" s="167"/>
      <c r="FAY98" s="167"/>
      <c r="FAZ98" s="167"/>
      <c r="FBA98" s="167"/>
      <c r="FBB98" s="167"/>
      <c r="FBC98" s="167"/>
      <c r="FBD98" s="167"/>
      <c r="FBE98" s="167"/>
      <c r="FBF98" s="167"/>
      <c r="FBG98" s="167"/>
      <c r="FBH98" s="167"/>
      <c r="FBI98" s="167"/>
      <c r="FBJ98" s="167"/>
      <c r="FBK98" s="167"/>
      <c r="FBL98" s="167"/>
      <c r="FBM98" s="167"/>
      <c r="FBN98" s="167"/>
      <c r="FBO98" s="167"/>
      <c r="FBP98" s="167"/>
      <c r="FBQ98" s="167"/>
      <c r="FBR98" s="167"/>
      <c r="FBS98" s="167"/>
      <c r="FBT98" s="167"/>
      <c r="FBU98" s="167"/>
      <c r="FBV98" s="167"/>
      <c r="FBW98" s="167"/>
      <c r="FBX98" s="167"/>
      <c r="FBY98" s="167"/>
      <c r="FBZ98" s="167"/>
      <c r="FCA98" s="167"/>
      <c r="FCB98" s="167"/>
      <c r="FCC98" s="167"/>
      <c r="FCD98" s="167"/>
      <c r="FCE98" s="167"/>
      <c r="FCF98" s="167"/>
      <c r="FCG98" s="167"/>
      <c r="FCH98" s="167"/>
      <c r="FCI98" s="167"/>
      <c r="FCJ98" s="167"/>
      <c r="FCK98" s="167"/>
      <c r="FCL98" s="167"/>
      <c r="FCM98" s="167"/>
      <c r="FCN98" s="167"/>
      <c r="FCO98" s="167"/>
      <c r="FCP98" s="167"/>
      <c r="FCQ98" s="167"/>
      <c r="FCR98" s="167"/>
      <c r="FCS98" s="167"/>
      <c r="FCT98" s="167"/>
      <c r="FCU98" s="167"/>
      <c r="FCV98" s="167"/>
      <c r="FCW98" s="167"/>
      <c r="FCX98" s="167"/>
      <c r="FCY98" s="167"/>
      <c r="FCZ98" s="167"/>
      <c r="FDA98" s="167"/>
      <c r="FDB98" s="167"/>
      <c r="FDC98" s="167"/>
      <c r="FDD98" s="167"/>
      <c r="FDE98" s="167"/>
      <c r="FDF98" s="167"/>
      <c r="FDG98" s="167"/>
      <c r="FDH98" s="167"/>
      <c r="FDI98" s="167"/>
      <c r="FDJ98" s="167"/>
      <c r="FDK98" s="167"/>
      <c r="FDL98" s="167"/>
      <c r="FDM98" s="167"/>
      <c r="FDN98" s="167"/>
      <c r="FDO98" s="167"/>
      <c r="FDP98" s="167"/>
      <c r="FDQ98" s="167"/>
      <c r="FDR98" s="167"/>
      <c r="FDS98" s="167"/>
      <c r="FDT98" s="167"/>
      <c r="FDU98" s="167"/>
      <c r="FDV98" s="167"/>
      <c r="FDW98" s="167"/>
      <c r="FDX98" s="167"/>
      <c r="FDY98" s="167"/>
      <c r="FDZ98" s="167"/>
      <c r="FEA98" s="167"/>
      <c r="FEB98" s="167"/>
      <c r="FEC98" s="167"/>
      <c r="FED98" s="167"/>
      <c r="FEE98" s="167"/>
      <c r="FEF98" s="167"/>
      <c r="FEG98" s="167"/>
      <c r="FEH98" s="167"/>
      <c r="FEI98" s="167"/>
      <c r="FEJ98" s="167"/>
      <c r="FEK98" s="167"/>
      <c r="FEL98" s="167"/>
      <c r="FEM98" s="167"/>
      <c r="FEN98" s="167"/>
      <c r="FEO98" s="167"/>
      <c r="FEP98" s="167"/>
      <c r="FEQ98" s="167"/>
      <c r="FER98" s="167"/>
      <c r="FES98" s="167"/>
      <c r="FET98" s="167"/>
      <c r="FEU98" s="167"/>
      <c r="FEV98" s="167"/>
      <c r="FEW98" s="167"/>
      <c r="FEX98" s="167"/>
      <c r="FEY98" s="167"/>
      <c r="FEZ98" s="167"/>
      <c r="FFA98" s="167"/>
      <c r="FFB98" s="167"/>
      <c r="FFC98" s="167"/>
      <c r="FFD98" s="167"/>
      <c r="FFE98" s="167"/>
      <c r="FFF98" s="167"/>
      <c r="FFG98" s="167"/>
      <c r="FFH98" s="167"/>
      <c r="FFI98" s="167"/>
      <c r="FFJ98" s="167"/>
      <c r="FFK98" s="167"/>
      <c r="FFL98" s="167"/>
      <c r="FFM98" s="167"/>
      <c r="FFN98" s="167"/>
      <c r="FFO98" s="167"/>
      <c r="FFP98" s="167"/>
      <c r="FFQ98" s="167"/>
      <c r="FFR98" s="167"/>
      <c r="FFS98" s="167"/>
      <c r="FFT98" s="167"/>
      <c r="FFU98" s="167"/>
      <c r="FFV98" s="167"/>
      <c r="FFW98" s="167"/>
      <c r="FFX98" s="167"/>
      <c r="FFY98" s="167"/>
      <c r="FFZ98" s="167"/>
      <c r="FGA98" s="167"/>
      <c r="FGB98" s="167"/>
      <c r="FGC98" s="167"/>
      <c r="FGD98" s="167"/>
      <c r="FGE98" s="167"/>
      <c r="FGF98" s="167"/>
      <c r="FGG98" s="167"/>
      <c r="FGH98" s="167"/>
      <c r="FGI98" s="167"/>
      <c r="FGJ98" s="167"/>
      <c r="FGK98" s="167"/>
      <c r="FGL98" s="167"/>
      <c r="FGM98" s="167"/>
      <c r="FGN98" s="167"/>
      <c r="FGO98" s="167"/>
      <c r="FGP98" s="167"/>
      <c r="FGQ98" s="167"/>
      <c r="FGR98" s="167"/>
      <c r="FGS98" s="167"/>
      <c r="FGT98" s="167"/>
      <c r="FGU98" s="167"/>
      <c r="FGV98" s="167"/>
      <c r="FGW98" s="167"/>
      <c r="FGX98" s="167"/>
      <c r="FGY98" s="167"/>
      <c r="FGZ98" s="167"/>
      <c r="FHA98" s="167"/>
      <c r="FHB98" s="167"/>
      <c r="FHC98" s="167"/>
      <c r="FHD98" s="167"/>
      <c r="FHE98" s="167"/>
      <c r="FHF98" s="167"/>
      <c r="FHG98" s="167"/>
      <c r="FHH98" s="167"/>
      <c r="FHI98" s="167"/>
      <c r="FHJ98" s="167"/>
      <c r="FHK98" s="167"/>
      <c r="FHL98" s="167"/>
      <c r="FHM98" s="167"/>
      <c r="FHN98" s="167"/>
      <c r="FHO98" s="167"/>
      <c r="FHP98" s="167"/>
      <c r="FHQ98" s="167"/>
      <c r="FHR98" s="167"/>
      <c r="FHS98" s="167"/>
      <c r="FHT98" s="167"/>
      <c r="FHU98" s="167"/>
      <c r="FHV98" s="167"/>
      <c r="FHW98" s="167"/>
      <c r="FHX98" s="167"/>
      <c r="FHY98" s="167"/>
      <c r="FHZ98" s="167"/>
      <c r="FIA98" s="167"/>
      <c r="FIB98" s="167"/>
      <c r="FIC98" s="167"/>
      <c r="FID98" s="167"/>
      <c r="FIE98" s="167"/>
      <c r="FIF98" s="167"/>
      <c r="FIG98" s="167"/>
      <c r="FIH98" s="167"/>
      <c r="FII98" s="167"/>
      <c r="FIJ98" s="167"/>
      <c r="FIK98" s="167"/>
      <c r="FIL98" s="167"/>
      <c r="FIM98" s="167"/>
      <c r="FIN98" s="167"/>
      <c r="FIO98" s="167"/>
      <c r="FIP98" s="167"/>
      <c r="FIQ98" s="167"/>
      <c r="FIR98" s="167"/>
      <c r="FIS98" s="167"/>
      <c r="FIT98" s="167"/>
      <c r="FIU98" s="167"/>
      <c r="FIV98" s="167"/>
      <c r="FIW98" s="167"/>
      <c r="FIX98" s="167"/>
      <c r="FIY98" s="167"/>
      <c r="FIZ98" s="167"/>
      <c r="FJA98" s="167"/>
      <c r="FJB98" s="167"/>
      <c r="FJC98" s="167"/>
      <c r="FJD98" s="167"/>
      <c r="FJE98" s="167"/>
      <c r="FJF98" s="167"/>
      <c r="FJG98" s="167"/>
      <c r="FJH98" s="167"/>
      <c r="FJI98" s="167"/>
      <c r="FJJ98" s="167"/>
      <c r="FJK98" s="167"/>
      <c r="FJL98" s="167"/>
      <c r="FJM98" s="167"/>
      <c r="FJN98" s="167"/>
      <c r="FJO98" s="167"/>
      <c r="FJP98" s="167"/>
      <c r="FJQ98" s="167"/>
      <c r="FJR98" s="167"/>
      <c r="FJS98" s="167"/>
      <c r="FJT98" s="167"/>
      <c r="FJU98" s="167"/>
      <c r="FJV98" s="167"/>
      <c r="FJW98" s="167"/>
      <c r="FJX98" s="167"/>
      <c r="FJY98" s="167"/>
      <c r="FJZ98" s="167"/>
      <c r="FKA98" s="167"/>
      <c r="FKB98" s="167"/>
      <c r="FKC98" s="167"/>
      <c r="FKD98" s="167"/>
      <c r="FKE98" s="167"/>
      <c r="FKF98" s="167"/>
      <c r="FKG98" s="167"/>
      <c r="FKH98" s="167"/>
      <c r="FKI98" s="167"/>
      <c r="FKJ98" s="167"/>
      <c r="FKK98" s="167"/>
      <c r="FKL98" s="167"/>
      <c r="FKM98" s="167"/>
      <c r="FKN98" s="167"/>
      <c r="FKO98" s="167"/>
      <c r="FKP98" s="167"/>
      <c r="FKQ98" s="167"/>
      <c r="FKR98" s="167"/>
      <c r="FKS98" s="167"/>
      <c r="FKT98" s="167"/>
      <c r="FKU98" s="167"/>
      <c r="FKV98" s="167"/>
      <c r="FKW98" s="167"/>
      <c r="FKX98" s="167"/>
      <c r="FKY98" s="167"/>
      <c r="FKZ98" s="167"/>
      <c r="FLA98" s="167"/>
      <c r="FLB98" s="167"/>
      <c r="FLC98" s="167"/>
      <c r="FLD98" s="167"/>
      <c r="FLE98" s="167"/>
      <c r="FLF98" s="167"/>
      <c r="FLG98" s="167"/>
      <c r="FLH98" s="167"/>
      <c r="FLI98" s="167"/>
      <c r="FLJ98" s="167"/>
      <c r="FLK98" s="167"/>
      <c r="FLL98" s="167"/>
      <c r="FLM98" s="167"/>
      <c r="FLN98" s="167"/>
      <c r="FLO98" s="167"/>
      <c r="FLP98" s="167"/>
      <c r="FLQ98" s="167"/>
      <c r="FLR98" s="167"/>
      <c r="FLS98" s="167"/>
      <c r="FLT98" s="167"/>
      <c r="FLU98" s="167"/>
      <c r="FLV98" s="167"/>
      <c r="FLW98" s="167"/>
      <c r="FLX98" s="167"/>
      <c r="FLY98" s="167"/>
      <c r="FLZ98" s="167"/>
      <c r="FMA98" s="167"/>
      <c r="FMB98" s="167"/>
      <c r="FMC98" s="167"/>
      <c r="FMD98" s="167"/>
      <c r="FME98" s="167"/>
      <c r="FMF98" s="167"/>
      <c r="FMG98" s="167"/>
      <c r="FMH98" s="167"/>
      <c r="FMI98" s="167"/>
      <c r="FMJ98" s="167"/>
      <c r="FMK98" s="167"/>
      <c r="FML98" s="167"/>
      <c r="FMM98" s="167"/>
      <c r="FMN98" s="167"/>
      <c r="FMO98" s="167"/>
      <c r="FMP98" s="167"/>
      <c r="FMQ98" s="167"/>
      <c r="FMR98" s="167"/>
      <c r="FMS98" s="167"/>
      <c r="FMT98" s="167"/>
      <c r="FMU98" s="167"/>
      <c r="FMV98" s="167"/>
      <c r="FMW98" s="167"/>
      <c r="FMX98" s="167"/>
      <c r="FMY98" s="167"/>
      <c r="FMZ98" s="167"/>
      <c r="FNA98" s="167"/>
      <c r="FNB98" s="167"/>
      <c r="FNC98" s="167"/>
      <c r="FND98" s="167"/>
      <c r="FNE98" s="167"/>
      <c r="FNF98" s="167"/>
      <c r="FNG98" s="167"/>
      <c r="FNH98" s="167"/>
      <c r="FNI98" s="167"/>
      <c r="FNJ98" s="167"/>
      <c r="FNK98" s="167"/>
      <c r="FNL98" s="167"/>
      <c r="FNM98" s="167"/>
      <c r="FNN98" s="167"/>
      <c r="FNO98" s="167"/>
      <c r="FNP98" s="167"/>
      <c r="FNQ98" s="167"/>
      <c r="FNR98" s="167"/>
      <c r="FNS98" s="167"/>
      <c r="FNT98" s="167"/>
      <c r="FNU98" s="167"/>
      <c r="FNV98" s="167"/>
      <c r="FNW98" s="167"/>
      <c r="FNX98" s="167"/>
      <c r="FNY98" s="167"/>
      <c r="FNZ98" s="167"/>
      <c r="FOA98" s="167"/>
      <c r="FOB98" s="167"/>
      <c r="FOC98" s="167"/>
      <c r="FOD98" s="167"/>
      <c r="FOE98" s="167"/>
      <c r="FOF98" s="167"/>
      <c r="FOG98" s="167"/>
      <c r="FOH98" s="167"/>
      <c r="FOI98" s="167"/>
      <c r="FOJ98" s="167"/>
      <c r="FOK98" s="167"/>
      <c r="FOL98" s="167"/>
      <c r="FOM98" s="167"/>
      <c r="FON98" s="167"/>
      <c r="FOO98" s="167"/>
      <c r="FOP98" s="167"/>
      <c r="FOQ98" s="167"/>
      <c r="FOR98" s="167"/>
      <c r="FOS98" s="167"/>
      <c r="FOT98" s="167"/>
      <c r="FOU98" s="167"/>
      <c r="FOV98" s="167"/>
      <c r="FOW98" s="167"/>
      <c r="FOX98" s="167"/>
      <c r="FOY98" s="167"/>
      <c r="FOZ98" s="167"/>
      <c r="FPA98" s="167"/>
      <c r="FPB98" s="167"/>
      <c r="FPC98" s="167"/>
      <c r="FPD98" s="167"/>
      <c r="FPE98" s="167"/>
      <c r="FPF98" s="167"/>
      <c r="FPG98" s="167"/>
      <c r="FPH98" s="167"/>
      <c r="FPI98" s="167"/>
      <c r="FPJ98" s="167"/>
      <c r="FPK98" s="167"/>
      <c r="FPL98" s="167"/>
      <c r="FPM98" s="167"/>
      <c r="FPN98" s="167"/>
      <c r="FPO98" s="167"/>
      <c r="FPP98" s="167"/>
      <c r="FPQ98" s="167"/>
      <c r="FPR98" s="167"/>
      <c r="FPS98" s="167"/>
      <c r="FPT98" s="167"/>
      <c r="FPU98" s="167"/>
      <c r="FPV98" s="167"/>
      <c r="FPW98" s="167"/>
      <c r="FPX98" s="167"/>
      <c r="FPY98" s="167"/>
      <c r="FPZ98" s="167"/>
      <c r="FQA98" s="167"/>
      <c r="FQB98" s="167"/>
      <c r="FQC98" s="167"/>
      <c r="FQD98" s="167"/>
      <c r="FQE98" s="167"/>
      <c r="FQF98" s="167"/>
      <c r="FQG98" s="167"/>
      <c r="FQH98" s="167"/>
      <c r="FQI98" s="167"/>
      <c r="FQJ98" s="167"/>
      <c r="FQK98" s="167"/>
      <c r="FQL98" s="167"/>
      <c r="FQM98" s="167"/>
      <c r="FQN98" s="167"/>
      <c r="FQO98" s="167"/>
      <c r="FQP98" s="167"/>
      <c r="FQQ98" s="167"/>
      <c r="FQR98" s="167"/>
      <c r="FQS98" s="167"/>
      <c r="FQT98" s="167"/>
      <c r="FQU98" s="167"/>
      <c r="FQV98" s="167"/>
      <c r="FQW98" s="167"/>
      <c r="FQX98" s="167"/>
      <c r="FQY98" s="167"/>
      <c r="FQZ98" s="167"/>
      <c r="FRA98" s="167"/>
      <c r="FRB98" s="167"/>
      <c r="FRC98" s="167"/>
      <c r="FRD98" s="167"/>
      <c r="FRE98" s="167"/>
      <c r="FRF98" s="167"/>
      <c r="FRG98" s="167"/>
      <c r="FRH98" s="167"/>
      <c r="FRI98" s="167"/>
      <c r="FRJ98" s="167"/>
      <c r="FRK98" s="167"/>
      <c r="FRL98" s="167"/>
      <c r="FRM98" s="167"/>
      <c r="FRN98" s="167"/>
      <c r="FRO98" s="167"/>
      <c r="FRP98" s="167"/>
      <c r="FRQ98" s="167"/>
      <c r="FRR98" s="167"/>
      <c r="FRS98" s="167"/>
      <c r="FRT98" s="167"/>
      <c r="FRU98" s="167"/>
      <c r="FRV98" s="167"/>
      <c r="FRW98" s="167"/>
      <c r="FRX98" s="167"/>
      <c r="FRY98" s="167"/>
      <c r="FRZ98" s="167"/>
      <c r="FSA98" s="167"/>
      <c r="FSB98" s="167"/>
      <c r="FSC98" s="167"/>
      <c r="FSD98" s="167"/>
      <c r="FSE98" s="167"/>
      <c r="FSF98" s="167"/>
      <c r="FSG98" s="167"/>
      <c r="FSH98" s="167"/>
      <c r="FSI98" s="167"/>
      <c r="FSJ98" s="167"/>
      <c r="FSK98" s="167"/>
      <c r="FSL98" s="167"/>
      <c r="FSM98" s="167"/>
      <c r="FSN98" s="167"/>
      <c r="FSO98" s="167"/>
      <c r="FSP98" s="167"/>
      <c r="FSQ98" s="167"/>
      <c r="FSR98" s="167"/>
      <c r="FSS98" s="167"/>
      <c r="FST98" s="167"/>
      <c r="FSU98" s="167"/>
      <c r="FSV98" s="167"/>
      <c r="FSW98" s="167"/>
      <c r="FSX98" s="167"/>
      <c r="FSY98" s="167"/>
      <c r="FSZ98" s="167"/>
      <c r="FTA98" s="167"/>
      <c r="FTB98" s="167"/>
      <c r="FTC98" s="167"/>
      <c r="FTD98" s="167"/>
      <c r="FTE98" s="167"/>
      <c r="FTF98" s="167"/>
      <c r="FTG98" s="167"/>
      <c r="FTH98" s="167"/>
      <c r="FTI98" s="167"/>
      <c r="FTJ98" s="167"/>
      <c r="FTK98" s="167"/>
      <c r="FTL98" s="167"/>
      <c r="FTM98" s="167"/>
      <c r="FTN98" s="167"/>
      <c r="FTO98" s="167"/>
      <c r="FTP98" s="167"/>
      <c r="FTQ98" s="167"/>
      <c r="FTR98" s="167"/>
      <c r="FTS98" s="167"/>
      <c r="FTT98" s="167"/>
      <c r="FTU98" s="167"/>
      <c r="FTV98" s="167"/>
      <c r="FTW98" s="167"/>
      <c r="FTX98" s="167"/>
      <c r="FTY98" s="167"/>
      <c r="FTZ98" s="167"/>
      <c r="FUA98" s="167"/>
      <c r="FUB98" s="167"/>
      <c r="FUC98" s="167"/>
      <c r="FUD98" s="167"/>
      <c r="FUE98" s="167"/>
      <c r="FUF98" s="167"/>
      <c r="FUG98" s="167"/>
      <c r="FUH98" s="167"/>
      <c r="FUI98" s="167"/>
      <c r="FUJ98" s="167"/>
      <c r="FUK98" s="167"/>
      <c r="FUL98" s="167"/>
      <c r="FUM98" s="167"/>
      <c r="FUN98" s="167"/>
      <c r="FUO98" s="167"/>
      <c r="FUP98" s="167"/>
      <c r="FUQ98" s="167"/>
      <c r="FUR98" s="167"/>
      <c r="FUS98" s="167"/>
      <c r="FUT98" s="167"/>
      <c r="FUU98" s="167"/>
      <c r="FUV98" s="167"/>
      <c r="FUW98" s="167"/>
      <c r="FUX98" s="167"/>
      <c r="FUY98" s="167"/>
      <c r="FUZ98" s="167"/>
      <c r="FVA98" s="167"/>
      <c r="FVB98" s="167"/>
      <c r="FVC98" s="167"/>
      <c r="FVD98" s="167"/>
      <c r="FVE98" s="167"/>
      <c r="FVF98" s="167"/>
      <c r="FVG98" s="167"/>
      <c r="FVH98" s="167"/>
      <c r="FVI98" s="167"/>
      <c r="FVJ98" s="167"/>
      <c r="FVK98" s="167"/>
      <c r="FVL98" s="167"/>
      <c r="FVM98" s="167"/>
      <c r="FVN98" s="167"/>
      <c r="FVO98" s="167"/>
      <c r="FVP98" s="167"/>
      <c r="FVQ98" s="167"/>
      <c r="FVR98" s="167"/>
      <c r="FVS98" s="167"/>
      <c r="FVT98" s="167"/>
      <c r="FVU98" s="167"/>
      <c r="FVV98" s="167"/>
      <c r="FVW98" s="167"/>
      <c r="FVX98" s="167"/>
      <c r="FVY98" s="167"/>
      <c r="FVZ98" s="167"/>
      <c r="FWA98" s="167"/>
      <c r="FWB98" s="167"/>
      <c r="FWC98" s="167"/>
      <c r="FWD98" s="167"/>
      <c r="FWE98" s="167"/>
      <c r="FWF98" s="167"/>
      <c r="FWG98" s="167"/>
      <c r="FWH98" s="167"/>
      <c r="FWI98" s="167"/>
      <c r="FWJ98" s="167"/>
      <c r="FWK98" s="167"/>
      <c r="FWL98" s="167"/>
      <c r="FWM98" s="167"/>
      <c r="FWN98" s="167"/>
      <c r="FWO98" s="167"/>
      <c r="FWP98" s="167"/>
      <c r="FWQ98" s="167"/>
      <c r="FWR98" s="167"/>
      <c r="FWS98" s="167"/>
      <c r="FWT98" s="167"/>
      <c r="FWU98" s="167"/>
      <c r="FWV98" s="167"/>
      <c r="FWW98" s="167"/>
      <c r="FWX98" s="167"/>
      <c r="FWY98" s="167"/>
      <c r="FWZ98" s="167"/>
      <c r="FXA98" s="167"/>
      <c r="FXB98" s="167"/>
      <c r="FXC98" s="167"/>
      <c r="FXD98" s="167"/>
      <c r="FXE98" s="167"/>
      <c r="FXF98" s="167"/>
      <c r="FXG98" s="167"/>
      <c r="FXH98" s="167"/>
      <c r="FXI98" s="167"/>
      <c r="FXJ98" s="167"/>
      <c r="FXK98" s="167"/>
      <c r="FXL98" s="167"/>
      <c r="FXM98" s="167"/>
      <c r="FXN98" s="167"/>
      <c r="FXO98" s="167"/>
      <c r="FXP98" s="167"/>
      <c r="FXQ98" s="167"/>
      <c r="FXR98" s="167"/>
      <c r="FXS98" s="167"/>
      <c r="FXT98" s="167"/>
      <c r="FXU98" s="167"/>
      <c r="FXV98" s="167"/>
      <c r="FXW98" s="167"/>
      <c r="FXX98" s="167"/>
      <c r="FXY98" s="167"/>
      <c r="FXZ98" s="167"/>
      <c r="FYA98" s="167"/>
      <c r="FYB98" s="167"/>
      <c r="FYC98" s="167"/>
      <c r="FYD98" s="167"/>
      <c r="FYE98" s="167"/>
      <c r="FYF98" s="167"/>
      <c r="FYG98" s="167"/>
      <c r="FYH98" s="167"/>
      <c r="FYI98" s="167"/>
      <c r="FYJ98" s="167"/>
      <c r="FYK98" s="167"/>
      <c r="FYL98" s="167"/>
      <c r="FYM98" s="167"/>
      <c r="FYN98" s="167"/>
      <c r="FYO98" s="167"/>
      <c r="FYP98" s="167"/>
      <c r="FYQ98" s="167"/>
      <c r="FYR98" s="167"/>
      <c r="FYS98" s="167"/>
      <c r="FYT98" s="167"/>
      <c r="FYU98" s="167"/>
      <c r="FYV98" s="167"/>
      <c r="FYW98" s="167"/>
      <c r="FYX98" s="167"/>
      <c r="FYY98" s="167"/>
      <c r="FYZ98" s="167"/>
      <c r="FZA98" s="167"/>
      <c r="FZB98" s="167"/>
      <c r="FZC98" s="167"/>
      <c r="FZD98" s="167"/>
      <c r="FZE98" s="167"/>
      <c r="FZF98" s="167"/>
      <c r="FZG98" s="167"/>
      <c r="FZH98" s="167"/>
      <c r="FZI98" s="167"/>
      <c r="FZJ98" s="167"/>
      <c r="FZK98" s="167"/>
      <c r="FZL98" s="167"/>
      <c r="FZM98" s="167"/>
      <c r="FZN98" s="167"/>
      <c r="FZO98" s="167"/>
      <c r="FZP98" s="167"/>
      <c r="FZQ98" s="167"/>
      <c r="FZR98" s="167"/>
      <c r="FZS98" s="167"/>
      <c r="FZT98" s="167"/>
      <c r="FZU98" s="167"/>
      <c r="FZV98" s="167"/>
      <c r="FZW98" s="167"/>
      <c r="FZX98" s="167"/>
      <c r="FZY98" s="167"/>
      <c r="FZZ98" s="167"/>
      <c r="GAA98" s="167"/>
      <c r="GAB98" s="167"/>
      <c r="GAC98" s="167"/>
      <c r="GAD98" s="167"/>
      <c r="GAE98" s="167"/>
      <c r="GAF98" s="167"/>
      <c r="GAG98" s="167"/>
      <c r="GAH98" s="167"/>
      <c r="GAI98" s="167"/>
      <c r="GAJ98" s="167"/>
      <c r="GAK98" s="167"/>
      <c r="GAL98" s="167"/>
      <c r="GAM98" s="167"/>
      <c r="GAN98" s="167"/>
      <c r="GAO98" s="167"/>
      <c r="GAP98" s="167"/>
      <c r="GAQ98" s="167"/>
      <c r="GAR98" s="167"/>
      <c r="GAS98" s="167"/>
      <c r="GAT98" s="167"/>
      <c r="GAU98" s="167"/>
      <c r="GAV98" s="167"/>
      <c r="GAW98" s="167"/>
      <c r="GAX98" s="167"/>
      <c r="GAY98" s="167"/>
      <c r="GAZ98" s="167"/>
      <c r="GBA98" s="167"/>
      <c r="GBB98" s="167"/>
      <c r="GBC98" s="167"/>
      <c r="GBD98" s="167"/>
      <c r="GBE98" s="167"/>
      <c r="GBF98" s="167"/>
      <c r="GBG98" s="167"/>
      <c r="GBH98" s="167"/>
      <c r="GBI98" s="167"/>
      <c r="GBJ98" s="167"/>
      <c r="GBK98" s="167"/>
      <c r="GBL98" s="167"/>
      <c r="GBM98" s="167"/>
      <c r="GBN98" s="167"/>
      <c r="GBO98" s="167"/>
      <c r="GBP98" s="167"/>
      <c r="GBQ98" s="167"/>
      <c r="GBR98" s="167"/>
      <c r="GBS98" s="167"/>
      <c r="GBT98" s="167"/>
      <c r="GBU98" s="167"/>
      <c r="GBV98" s="167"/>
      <c r="GBW98" s="167"/>
      <c r="GBX98" s="167"/>
      <c r="GBY98" s="167"/>
      <c r="GBZ98" s="167"/>
      <c r="GCA98" s="167"/>
      <c r="GCB98" s="167"/>
      <c r="GCC98" s="167"/>
      <c r="GCD98" s="167"/>
      <c r="GCE98" s="167"/>
      <c r="GCF98" s="167"/>
      <c r="GCG98" s="167"/>
      <c r="GCH98" s="167"/>
      <c r="GCI98" s="167"/>
      <c r="GCJ98" s="167"/>
      <c r="GCK98" s="167"/>
      <c r="GCL98" s="167"/>
      <c r="GCM98" s="167"/>
      <c r="GCN98" s="167"/>
      <c r="GCO98" s="167"/>
      <c r="GCP98" s="167"/>
      <c r="GCQ98" s="167"/>
      <c r="GCR98" s="167"/>
      <c r="GCS98" s="167"/>
      <c r="GCT98" s="167"/>
      <c r="GCU98" s="167"/>
      <c r="GCV98" s="167"/>
      <c r="GCW98" s="167"/>
      <c r="GCX98" s="167"/>
      <c r="GCY98" s="167"/>
      <c r="GCZ98" s="167"/>
      <c r="GDA98" s="167"/>
      <c r="GDB98" s="167"/>
      <c r="GDC98" s="167"/>
      <c r="GDD98" s="167"/>
      <c r="GDE98" s="167"/>
      <c r="GDF98" s="167"/>
      <c r="GDG98" s="167"/>
      <c r="GDH98" s="167"/>
      <c r="GDI98" s="167"/>
      <c r="GDJ98" s="167"/>
      <c r="GDK98" s="167"/>
      <c r="GDL98" s="167"/>
      <c r="GDM98" s="167"/>
      <c r="GDN98" s="167"/>
      <c r="GDO98" s="167"/>
      <c r="GDP98" s="167"/>
      <c r="GDQ98" s="167"/>
      <c r="GDR98" s="167"/>
      <c r="GDS98" s="167"/>
      <c r="GDT98" s="167"/>
      <c r="GDU98" s="167"/>
      <c r="GDV98" s="167"/>
      <c r="GDW98" s="167"/>
      <c r="GDX98" s="167"/>
      <c r="GDY98" s="167"/>
      <c r="GDZ98" s="167"/>
      <c r="GEA98" s="167"/>
      <c r="GEB98" s="167"/>
      <c r="GEC98" s="167"/>
      <c r="GED98" s="167"/>
      <c r="GEE98" s="167"/>
      <c r="GEF98" s="167"/>
      <c r="GEG98" s="167"/>
      <c r="GEH98" s="167"/>
      <c r="GEI98" s="167"/>
      <c r="GEJ98" s="167"/>
      <c r="GEK98" s="167"/>
      <c r="GEL98" s="167"/>
      <c r="GEM98" s="167"/>
      <c r="GEN98" s="167"/>
      <c r="GEO98" s="167"/>
      <c r="GEP98" s="167"/>
      <c r="GEQ98" s="167"/>
      <c r="GER98" s="167"/>
      <c r="GES98" s="167"/>
      <c r="GET98" s="167"/>
      <c r="GEU98" s="167"/>
      <c r="GEV98" s="167"/>
      <c r="GEW98" s="167"/>
      <c r="GEX98" s="167"/>
      <c r="GEY98" s="167"/>
      <c r="GEZ98" s="167"/>
      <c r="GFA98" s="167"/>
      <c r="GFB98" s="167"/>
      <c r="GFC98" s="167"/>
      <c r="GFD98" s="167"/>
      <c r="GFE98" s="167"/>
      <c r="GFF98" s="167"/>
      <c r="GFG98" s="167"/>
      <c r="GFH98" s="167"/>
      <c r="GFI98" s="167"/>
      <c r="GFJ98" s="167"/>
      <c r="GFK98" s="167"/>
      <c r="GFL98" s="167"/>
      <c r="GFM98" s="167"/>
      <c r="GFN98" s="167"/>
      <c r="GFO98" s="167"/>
      <c r="GFP98" s="167"/>
      <c r="GFQ98" s="167"/>
      <c r="GFR98" s="167"/>
      <c r="GFS98" s="167"/>
      <c r="GFT98" s="167"/>
      <c r="GFU98" s="167"/>
      <c r="GFV98" s="167"/>
      <c r="GFW98" s="167"/>
      <c r="GFX98" s="167"/>
      <c r="GFY98" s="167"/>
      <c r="GFZ98" s="167"/>
      <c r="GGA98" s="167"/>
      <c r="GGB98" s="167"/>
      <c r="GGC98" s="167"/>
      <c r="GGD98" s="167"/>
      <c r="GGE98" s="167"/>
      <c r="GGF98" s="167"/>
      <c r="GGG98" s="167"/>
      <c r="GGH98" s="167"/>
      <c r="GGI98" s="167"/>
      <c r="GGJ98" s="167"/>
      <c r="GGK98" s="167"/>
      <c r="GGL98" s="167"/>
      <c r="GGM98" s="167"/>
      <c r="GGN98" s="167"/>
      <c r="GGO98" s="167"/>
      <c r="GGP98" s="167"/>
      <c r="GGQ98" s="167"/>
      <c r="GGR98" s="167"/>
      <c r="GGS98" s="167"/>
      <c r="GGT98" s="167"/>
      <c r="GGU98" s="167"/>
      <c r="GGV98" s="167"/>
      <c r="GGW98" s="167"/>
      <c r="GGX98" s="167"/>
      <c r="GGY98" s="167"/>
      <c r="GGZ98" s="167"/>
      <c r="GHA98" s="167"/>
      <c r="GHB98" s="167"/>
      <c r="GHC98" s="167"/>
      <c r="GHD98" s="167"/>
      <c r="GHE98" s="167"/>
      <c r="GHF98" s="167"/>
      <c r="GHG98" s="167"/>
      <c r="GHH98" s="167"/>
      <c r="GHI98" s="167"/>
      <c r="GHJ98" s="167"/>
      <c r="GHK98" s="167"/>
      <c r="GHL98" s="167"/>
      <c r="GHM98" s="167"/>
      <c r="GHN98" s="167"/>
      <c r="GHO98" s="167"/>
      <c r="GHP98" s="167"/>
      <c r="GHQ98" s="167"/>
      <c r="GHR98" s="167"/>
      <c r="GHS98" s="167"/>
      <c r="GHT98" s="167"/>
      <c r="GHU98" s="167"/>
      <c r="GHV98" s="167"/>
      <c r="GHW98" s="167"/>
      <c r="GHX98" s="167"/>
      <c r="GHY98" s="167"/>
      <c r="GHZ98" s="167"/>
      <c r="GIA98" s="167"/>
      <c r="GIB98" s="167"/>
      <c r="GIC98" s="167"/>
      <c r="GID98" s="167"/>
      <c r="GIE98" s="167"/>
      <c r="GIF98" s="167"/>
      <c r="GIG98" s="167"/>
      <c r="GIH98" s="167"/>
      <c r="GII98" s="167"/>
      <c r="GIJ98" s="167"/>
      <c r="GIK98" s="167"/>
      <c r="GIL98" s="167"/>
      <c r="GIM98" s="167"/>
      <c r="GIN98" s="167"/>
      <c r="GIO98" s="167"/>
      <c r="GIP98" s="167"/>
      <c r="GIQ98" s="167"/>
      <c r="GIR98" s="167"/>
      <c r="GIS98" s="167"/>
      <c r="GIT98" s="167"/>
      <c r="GIU98" s="167"/>
      <c r="GIV98" s="167"/>
      <c r="GIW98" s="167"/>
      <c r="GIX98" s="167"/>
      <c r="GIY98" s="167"/>
      <c r="GIZ98" s="167"/>
      <c r="GJA98" s="167"/>
      <c r="GJB98" s="167"/>
      <c r="GJC98" s="167"/>
      <c r="GJD98" s="167"/>
      <c r="GJE98" s="167"/>
      <c r="GJF98" s="167"/>
      <c r="GJG98" s="167"/>
      <c r="GJH98" s="167"/>
      <c r="GJI98" s="167"/>
      <c r="GJJ98" s="167"/>
      <c r="GJK98" s="167"/>
      <c r="GJL98" s="167"/>
      <c r="GJM98" s="167"/>
      <c r="GJN98" s="167"/>
      <c r="GJO98" s="167"/>
      <c r="GJP98" s="167"/>
      <c r="GJQ98" s="167"/>
      <c r="GJR98" s="167"/>
      <c r="GJS98" s="167"/>
      <c r="GJT98" s="167"/>
      <c r="GJU98" s="167"/>
      <c r="GJV98" s="167"/>
      <c r="GJW98" s="167"/>
      <c r="GJX98" s="167"/>
      <c r="GJY98" s="167"/>
      <c r="GJZ98" s="167"/>
      <c r="GKA98" s="167"/>
      <c r="GKB98" s="167"/>
      <c r="GKC98" s="167"/>
      <c r="GKD98" s="167"/>
      <c r="GKE98" s="167"/>
      <c r="GKF98" s="167"/>
      <c r="GKG98" s="167"/>
      <c r="GKH98" s="167"/>
      <c r="GKI98" s="167"/>
      <c r="GKJ98" s="167"/>
      <c r="GKK98" s="167"/>
      <c r="GKL98" s="167"/>
      <c r="GKM98" s="167"/>
      <c r="GKN98" s="167"/>
      <c r="GKO98" s="167"/>
      <c r="GKP98" s="167"/>
      <c r="GKQ98" s="167"/>
      <c r="GKR98" s="167"/>
      <c r="GKS98" s="167"/>
      <c r="GKT98" s="167"/>
      <c r="GKU98" s="167"/>
      <c r="GKV98" s="167"/>
      <c r="GKW98" s="167"/>
      <c r="GKX98" s="167"/>
      <c r="GKY98" s="167"/>
      <c r="GKZ98" s="167"/>
      <c r="GLA98" s="167"/>
      <c r="GLB98" s="167"/>
      <c r="GLC98" s="167"/>
      <c r="GLD98" s="167"/>
      <c r="GLE98" s="167"/>
      <c r="GLF98" s="167"/>
      <c r="GLG98" s="167"/>
      <c r="GLH98" s="167"/>
      <c r="GLI98" s="167"/>
      <c r="GLJ98" s="167"/>
      <c r="GLK98" s="167"/>
      <c r="GLL98" s="167"/>
      <c r="GLM98" s="167"/>
      <c r="GLN98" s="167"/>
      <c r="GLO98" s="167"/>
      <c r="GLP98" s="167"/>
      <c r="GLQ98" s="167"/>
      <c r="GLR98" s="167"/>
      <c r="GLS98" s="167"/>
      <c r="GLT98" s="167"/>
      <c r="GLU98" s="167"/>
      <c r="GLV98" s="167"/>
      <c r="GLW98" s="167"/>
      <c r="GLX98" s="167"/>
      <c r="GLY98" s="167"/>
      <c r="GLZ98" s="167"/>
      <c r="GMA98" s="167"/>
      <c r="GMB98" s="167"/>
      <c r="GMC98" s="167"/>
      <c r="GMD98" s="167"/>
      <c r="GME98" s="167"/>
      <c r="GMF98" s="167"/>
      <c r="GMG98" s="167"/>
      <c r="GMH98" s="167"/>
      <c r="GMI98" s="167"/>
      <c r="GMJ98" s="167"/>
      <c r="GMK98" s="167"/>
      <c r="GML98" s="167"/>
      <c r="GMM98" s="167"/>
      <c r="GMN98" s="167"/>
      <c r="GMO98" s="167"/>
      <c r="GMP98" s="167"/>
      <c r="GMQ98" s="167"/>
      <c r="GMR98" s="167"/>
      <c r="GMS98" s="167"/>
      <c r="GMT98" s="167"/>
      <c r="GMU98" s="167"/>
      <c r="GMV98" s="167"/>
      <c r="GMW98" s="167"/>
      <c r="GMX98" s="167"/>
      <c r="GMY98" s="167"/>
      <c r="GMZ98" s="167"/>
      <c r="GNA98" s="167"/>
      <c r="GNB98" s="167"/>
      <c r="GNC98" s="167"/>
      <c r="GND98" s="167"/>
      <c r="GNE98" s="167"/>
      <c r="GNF98" s="167"/>
      <c r="GNG98" s="167"/>
      <c r="GNH98" s="167"/>
      <c r="GNI98" s="167"/>
      <c r="GNJ98" s="167"/>
      <c r="GNK98" s="167"/>
      <c r="GNL98" s="167"/>
      <c r="GNM98" s="167"/>
      <c r="GNN98" s="167"/>
      <c r="GNO98" s="167"/>
      <c r="GNP98" s="167"/>
      <c r="GNQ98" s="167"/>
      <c r="GNR98" s="167"/>
      <c r="GNS98" s="167"/>
      <c r="GNT98" s="167"/>
      <c r="GNU98" s="167"/>
      <c r="GNV98" s="167"/>
      <c r="GNW98" s="167"/>
      <c r="GNX98" s="167"/>
      <c r="GNY98" s="167"/>
      <c r="GNZ98" s="167"/>
      <c r="GOA98" s="167"/>
      <c r="GOB98" s="167"/>
      <c r="GOC98" s="167"/>
      <c r="GOD98" s="167"/>
      <c r="GOE98" s="167"/>
      <c r="GOF98" s="167"/>
      <c r="GOG98" s="167"/>
      <c r="GOH98" s="167"/>
      <c r="GOI98" s="167"/>
      <c r="GOJ98" s="167"/>
      <c r="GOK98" s="167"/>
      <c r="GOL98" s="167"/>
      <c r="GOM98" s="167"/>
      <c r="GON98" s="167"/>
      <c r="GOO98" s="167"/>
      <c r="GOP98" s="167"/>
      <c r="GOQ98" s="167"/>
      <c r="GOR98" s="167"/>
      <c r="GOS98" s="167"/>
      <c r="GOT98" s="167"/>
      <c r="GOU98" s="167"/>
      <c r="GOV98" s="167"/>
      <c r="GOW98" s="167"/>
      <c r="GOX98" s="167"/>
      <c r="GOY98" s="167"/>
      <c r="GOZ98" s="167"/>
      <c r="GPA98" s="167"/>
      <c r="GPB98" s="167"/>
      <c r="GPC98" s="167"/>
      <c r="GPD98" s="167"/>
      <c r="GPE98" s="167"/>
      <c r="GPF98" s="167"/>
      <c r="GPG98" s="167"/>
      <c r="GPH98" s="167"/>
      <c r="GPI98" s="167"/>
      <c r="GPJ98" s="167"/>
      <c r="GPK98" s="167"/>
      <c r="GPL98" s="167"/>
      <c r="GPM98" s="167"/>
      <c r="GPN98" s="167"/>
      <c r="GPO98" s="167"/>
      <c r="GPP98" s="167"/>
      <c r="GPQ98" s="167"/>
      <c r="GPR98" s="167"/>
      <c r="GPS98" s="167"/>
      <c r="GPT98" s="167"/>
      <c r="GPU98" s="167"/>
      <c r="GPV98" s="167"/>
      <c r="GPW98" s="167"/>
      <c r="GPX98" s="167"/>
      <c r="GPY98" s="167"/>
      <c r="GPZ98" s="167"/>
      <c r="GQA98" s="167"/>
      <c r="GQB98" s="167"/>
      <c r="GQC98" s="167"/>
      <c r="GQD98" s="167"/>
      <c r="GQE98" s="167"/>
      <c r="GQF98" s="167"/>
      <c r="GQG98" s="167"/>
      <c r="GQH98" s="167"/>
      <c r="GQI98" s="167"/>
      <c r="GQJ98" s="167"/>
      <c r="GQK98" s="167"/>
      <c r="GQL98" s="167"/>
      <c r="GQM98" s="167"/>
      <c r="GQN98" s="167"/>
      <c r="GQO98" s="167"/>
      <c r="GQP98" s="167"/>
      <c r="GQQ98" s="167"/>
      <c r="GQR98" s="167"/>
      <c r="GQS98" s="167"/>
      <c r="GQT98" s="167"/>
      <c r="GQU98" s="167"/>
      <c r="GQV98" s="167"/>
      <c r="GQW98" s="167"/>
      <c r="GQX98" s="167"/>
      <c r="GQY98" s="167"/>
      <c r="GQZ98" s="167"/>
      <c r="GRA98" s="167"/>
      <c r="GRB98" s="167"/>
      <c r="GRC98" s="167"/>
      <c r="GRD98" s="167"/>
      <c r="GRE98" s="167"/>
      <c r="GRF98" s="167"/>
      <c r="GRG98" s="167"/>
      <c r="GRH98" s="167"/>
      <c r="GRI98" s="167"/>
      <c r="GRJ98" s="167"/>
      <c r="GRK98" s="167"/>
      <c r="GRL98" s="167"/>
      <c r="GRM98" s="167"/>
      <c r="GRN98" s="167"/>
      <c r="GRO98" s="167"/>
      <c r="GRP98" s="167"/>
      <c r="GRQ98" s="167"/>
      <c r="GRR98" s="167"/>
      <c r="GRS98" s="167"/>
      <c r="GRT98" s="167"/>
      <c r="GRU98" s="167"/>
      <c r="GRV98" s="167"/>
      <c r="GRW98" s="167"/>
      <c r="GRX98" s="167"/>
      <c r="GRY98" s="167"/>
      <c r="GRZ98" s="167"/>
      <c r="GSA98" s="167"/>
      <c r="GSB98" s="167"/>
      <c r="GSC98" s="167"/>
      <c r="GSD98" s="167"/>
      <c r="GSE98" s="167"/>
      <c r="GSF98" s="167"/>
      <c r="GSG98" s="167"/>
      <c r="GSH98" s="167"/>
      <c r="GSI98" s="167"/>
      <c r="GSJ98" s="167"/>
      <c r="GSK98" s="167"/>
      <c r="GSL98" s="167"/>
      <c r="GSM98" s="167"/>
      <c r="GSN98" s="167"/>
      <c r="GSO98" s="167"/>
      <c r="GSP98" s="167"/>
      <c r="GSQ98" s="167"/>
      <c r="GSR98" s="167"/>
      <c r="GSS98" s="167"/>
      <c r="GST98" s="167"/>
      <c r="GSU98" s="167"/>
      <c r="GSV98" s="167"/>
      <c r="GSW98" s="167"/>
      <c r="GSX98" s="167"/>
      <c r="GSY98" s="167"/>
      <c r="GSZ98" s="167"/>
      <c r="GTA98" s="167"/>
      <c r="GTB98" s="167"/>
      <c r="GTC98" s="167"/>
      <c r="GTD98" s="167"/>
      <c r="GTE98" s="167"/>
      <c r="GTF98" s="167"/>
      <c r="GTG98" s="167"/>
      <c r="GTH98" s="167"/>
      <c r="GTI98" s="167"/>
      <c r="GTJ98" s="167"/>
      <c r="GTK98" s="167"/>
      <c r="GTL98" s="167"/>
      <c r="GTM98" s="167"/>
      <c r="GTN98" s="167"/>
      <c r="GTO98" s="167"/>
      <c r="GTP98" s="167"/>
      <c r="GTQ98" s="167"/>
      <c r="GTR98" s="167"/>
      <c r="GTS98" s="167"/>
      <c r="GTT98" s="167"/>
      <c r="GTU98" s="167"/>
      <c r="GTV98" s="167"/>
      <c r="GTW98" s="167"/>
      <c r="GTX98" s="167"/>
      <c r="GTY98" s="167"/>
      <c r="GTZ98" s="167"/>
      <c r="GUA98" s="167"/>
      <c r="GUB98" s="167"/>
      <c r="GUC98" s="167"/>
      <c r="GUD98" s="167"/>
      <c r="GUE98" s="167"/>
      <c r="GUF98" s="167"/>
      <c r="GUG98" s="167"/>
      <c r="GUH98" s="167"/>
      <c r="GUI98" s="167"/>
      <c r="GUJ98" s="167"/>
      <c r="GUK98" s="167"/>
      <c r="GUL98" s="167"/>
      <c r="GUM98" s="167"/>
      <c r="GUN98" s="167"/>
      <c r="GUO98" s="167"/>
      <c r="GUP98" s="167"/>
      <c r="GUQ98" s="167"/>
      <c r="GUR98" s="167"/>
      <c r="GUS98" s="167"/>
      <c r="GUT98" s="167"/>
      <c r="GUU98" s="167"/>
      <c r="GUV98" s="167"/>
      <c r="GUW98" s="167"/>
      <c r="GUX98" s="167"/>
      <c r="GUY98" s="167"/>
      <c r="GUZ98" s="167"/>
      <c r="GVA98" s="167"/>
      <c r="GVB98" s="167"/>
      <c r="GVC98" s="167"/>
      <c r="GVD98" s="167"/>
      <c r="GVE98" s="167"/>
      <c r="GVF98" s="167"/>
      <c r="GVG98" s="167"/>
      <c r="GVH98" s="167"/>
      <c r="GVI98" s="167"/>
      <c r="GVJ98" s="167"/>
      <c r="GVK98" s="167"/>
      <c r="GVL98" s="167"/>
      <c r="GVM98" s="167"/>
      <c r="GVN98" s="167"/>
      <c r="GVO98" s="167"/>
      <c r="GVP98" s="167"/>
      <c r="GVQ98" s="167"/>
      <c r="GVR98" s="167"/>
      <c r="GVS98" s="167"/>
      <c r="GVT98" s="167"/>
      <c r="GVU98" s="167"/>
      <c r="GVV98" s="167"/>
      <c r="GVW98" s="167"/>
      <c r="GVX98" s="167"/>
      <c r="GVY98" s="167"/>
      <c r="GVZ98" s="167"/>
      <c r="GWA98" s="167"/>
      <c r="GWB98" s="167"/>
      <c r="GWC98" s="167"/>
      <c r="GWD98" s="167"/>
      <c r="GWE98" s="167"/>
      <c r="GWF98" s="167"/>
      <c r="GWG98" s="167"/>
      <c r="GWH98" s="167"/>
      <c r="GWI98" s="167"/>
      <c r="GWJ98" s="167"/>
      <c r="GWK98" s="167"/>
      <c r="GWL98" s="167"/>
      <c r="GWM98" s="167"/>
      <c r="GWN98" s="167"/>
      <c r="GWO98" s="167"/>
      <c r="GWP98" s="167"/>
      <c r="GWQ98" s="167"/>
      <c r="GWR98" s="167"/>
      <c r="GWS98" s="167"/>
      <c r="GWT98" s="167"/>
      <c r="GWU98" s="167"/>
      <c r="GWV98" s="167"/>
      <c r="GWW98" s="167"/>
      <c r="GWX98" s="167"/>
      <c r="GWY98" s="167"/>
      <c r="GWZ98" s="167"/>
      <c r="GXA98" s="167"/>
      <c r="GXB98" s="167"/>
      <c r="GXC98" s="167"/>
      <c r="GXD98" s="167"/>
      <c r="GXE98" s="167"/>
      <c r="GXF98" s="167"/>
      <c r="GXG98" s="167"/>
      <c r="GXH98" s="167"/>
      <c r="GXI98" s="167"/>
      <c r="GXJ98" s="167"/>
      <c r="GXK98" s="167"/>
      <c r="GXL98" s="167"/>
      <c r="GXM98" s="167"/>
      <c r="GXN98" s="167"/>
      <c r="GXO98" s="167"/>
      <c r="GXP98" s="167"/>
      <c r="GXQ98" s="167"/>
      <c r="GXR98" s="167"/>
      <c r="GXS98" s="167"/>
      <c r="GXT98" s="167"/>
      <c r="GXU98" s="167"/>
      <c r="GXV98" s="167"/>
      <c r="GXW98" s="167"/>
      <c r="GXX98" s="167"/>
      <c r="GXY98" s="167"/>
      <c r="GXZ98" s="167"/>
      <c r="GYA98" s="167"/>
      <c r="GYB98" s="167"/>
      <c r="GYC98" s="167"/>
      <c r="GYD98" s="167"/>
      <c r="GYE98" s="167"/>
      <c r="GYF98" s="167"/>
      <c r="GYG98" s="167"/>
      <c r="GYH98" s="167"/>
      <c r="GYI98" s="167"/>
      <c r="GYJ98" s="167"/>
      <c r="GYK98" s="167"/>
      <c r="GYL98" s="167"/>
      <c r="GYM98" s="167"/>
      <c r="GYN98" s="167"/>
      <c r="GYO98" s="167"/>
      <c r="GYP98" s="167"/>
      <c r="GYQ98" s="167"/>
      <c r="GYR98" s="167"/>
      <c r="GYS98" s="167"/>
      <c r="GYT98" s="167"/>
      <c r="GYU98" s="167"/>
      <c r="GYV98" s="167"/>
      <c r="GYW98" s="167"/>
      <c r="GYX98" s="167"/>
      <c r="GYY98" s="167"/>
      <c r="GYZ98" s="167"/>
      <c r="GZA98" s="167"/>
      <c r="GZB98" s="167"/>
      <c r="GZC98" s="167"/>
      <c r="GZD98" s="167"/>
      <c r="GZE98" s="167"/>
      <c r="GZF98" s="167"/>
      <c r="GZG98" s="167"/>
      <c r="GZH98" s="167"/>
      <c r="GZI98" s="167"/>
      <c r="GZJ98" s="167"/>
      <c r="GZK98" s="167"/>
      <c r="GZL98" s="167"/>
      <c r="GZM98" s="167"/>
      <c r="GZN98" s="167"/>
      <c r="GZO98" s="167"/>
      <c r="GZP98" s="167"/>
      <c r="GZQ98" s="167"/>
      <c r="GZR98" s="167"/>
      <c r="GZS98" s="167"/>
      <c r="GZT98" s="167"/>
      <c r="GZU98" s="167"/>
      <c r="GZV98" s="167"/>
      <c r="GZW98" s="167"/>
      <c r="GZX98" s="167"/>
      <c r="GZY98" s="167"/>
      <c r="GZZ98" s="167"/>
      <c r="HAA98" s="167"/>
      <c r="HAB98" s="167"/>
      <c r="HAC98" s="167"/>
      <c r="HAD98" s="167"/>
      <c r="HAE98" s="167"/>
      <c r="HAF98" s="167"/>
      <c r="HAG98" s="167"/>
      <c r="HAH98" s="167"/>
      <c r="HAI98" s="167"/>
      <c r="HAJ98" s="167"/>
      <c r="HAK98" s="167"/>
      <c r="HAL98" s="167"/>
      <c r="HAM98" s="167"/>
      <c r="HAN98" s="167"/>
      <c r="HAO98" s="167"/>
      <c r="HAP98" s="167"/>
      <c r="HAQ98" s="167"/>
      <c r="HAR98" s="167"/>
      <c r="HAS98" s="167"/>
      <c r="HAT98" s="167"/>
      <c r="HAU98" s="167"/>
      <c r="HAV98" s="167"/>
      <c r="HAW98" s="167"/>
      <c r="HAX98" s="167"/>
      <c r="HAY98" s="167"/>
      <c r="HAZ98" s="167"/>
      <c r="HBA98" s="167"/>
      <c r="HBB98" s="167"/>
      <c r="HBC98" s="167"/>
      <c r="HBD98" s="167"/>
      <c r="HBE98" s="167"/>
      <c r="HBF98" s="167"/>
      <c r="HBG98" s="167"/>
      <c r="HBH98" s="167"/>
      <c r="HBI98" s="167"/>
      <c r="HBJ98" s="167"/>
      <c r="HBK98" s="167"/>
      <c r="HBL98" s="167"/>
      <c r="HBM98" s="167"/>
      <c r="HBN98" s="167"/>
      <c r="HBO98" s="167"/>
      <c r="HBP98" s="167"/>
      <c r="HBQ98" s="167"/>
      <c r="HBR98" s="167"/>
      <c r="HBS98" s="167"/>
      <c r="HBT98" s="167"/>
      <c r="HBU98" s="167"/>
      <c r="HBV98" s="167"/>
      <c r="HBW98" s="167"/>
      <c r="HBX98" s="167"/>
      <c r="HBY98" s="167"/>
      <c r="HBZ98" s="167"/>
      <c r="HCA98" s="167"/>
      <c r="HCB98" s="167"/>
      <c r="HCC98" s="167"/>
      <c r="HCD98" s="167"/>
      <c r="HCE98" s="167"/>
      <c r="HCF98" s="167"/>
      <c r="HCG98" s="167"/>
      <c r="HCH98" s="167"/>
      <c r="HCI98" s="167"/>
      <c r="HCJ98" s="167"/>
      <c r="HCK98" s="167"/>
      <c r="HCL98" s="167"/>
      <c r="HCM98" s="167"/>
      <c r="HCN98" s="167"/>
      <c r="HCO98" s="167"/>
      <c r="HCP98" s="167"/>
      <c r="HCQ98" s="167"/>
      <c r="HCR98" s="167"/>
      <c r="HCS98" s="167"/>
      <c r="HCT98" s="167"/>
      <c r="HCU98" s="167"/>
      <c r="HCV98" s="167"/>
      <c r="HCW98" s="167"/>
      <c r="HCX98" s="167"/>
      <c r="HCY98" s="167"/>
      <c r="HCZ98" s="167"/>
      <c r="HDA98" s="167"/>
      <c r="HDB98" s="167"/>
      <c r="HDC98" s="167"/>
      <c r="HDD98" s="167"/>
      <c r="HDE98" s="167"/>
      <c r="HDF98" s="167"/>
      <c r="HDG98" s="167"/>
      <c r="HDH98" s="167"/>
      <c r="HDI98" s="167"/>
      <c r="HDJ98" s="167"/>
      <c r="HDK98" s="167"/>
      <c r="HDL98" s="167"/>
      <c r="HDM98" s="167"/>
      <c r="HDN98" s="167"/>
      <c r="HDO98" s="167"/>
      <c r="HDP98" s="167"/>
      <c r="HDQ98" s="167"/>
      <c r="HDR98" s="167"/>
      <c r="HDS98" s="167"/>
      <c r="HDT98" s="167"/>
      <c r="HDU98" s="167"/>
      <c r="HDV98" s="167"/>
      <c r="HDW98" s="167"/>
      <c r="HDX98" s="167"/>
      <c r="HDY98" s="167"/>
      <c r="HDZ98" s="167"/>
      <c r="HEA98" s="167"/>
      <c r="HEB98" s="167"/>
      <c r="HEC98" s="167"/>
      <c r="HED98" s="167"/>
      <c r="HEE98" s="167"/>
      <c r="HEF98" s="167"/>
      <c r="HEG98" s="167"/>
      <c r="HEH98" s="167"/>
      <c r="HEI98" s="167"/>
      <c r="HEJ98" s="167"/>
      <c r="HEK98" s="167"/>
      <c r="HEL98" s="167"/>
      <c r="HEM98" s="167"/>
      <c r="HEN98" s="167"/>
      <c r="HEO98" s="167"/>
      <c r="HEP98" s="167"/>
      <c r="HEQ98" s="167"/>
      <c r="HER98" s="167"/>
      <c r="HES98" s="167"/>
      <c r="HET98" s="167"/>
      <c r="HEU98" s="167"/>
      <c r="HEV98" s="167"/>
      <c r="HEW98" s="167"/>
      <c r="HEX98" s="167"/>
      <c r="HEY98" s="167"/>
      <c r="HEZ98" s="167"/>
      <c r="HFA98" s="167"/>
      <c r="HFB98" s="167"/>
      <c r="HFC98" s="167"/>
      <c r="HFD98" s="167"/>
      <c r="HFE98" s="167"/>
      <c r="HFF98" s="167"/>
      <c r="HFG98" s="167"/>
      <c r="HFH98" s="167"/>
      <c r="HFI98" s="167"/>
      <c r="HFJ98" s="167"/>
      <c r="HFK98" s="167"/>
      <c r="HFL98" s="167"/>
      <c r="HFM98" s="167"/>
      <c r="HFN98" s="167"/>
      <c r="HFO98" s="167"/>
      <c r="HFP98" s="167"/>
      <c r="HFQ98" s="167"/>
      <c r="HFR98" s="167"/>
      <c r="HFS98" s="167"/>
      <c r="HFT98" s="167"/>
      <c r="HFU98" s="167"/>
      <c r="HFV98" s="167"/>
      <c r="HFW98" s="167"/>
      <c r="HFX98" s="167"/>
      <c r="HFY98" s="167"/>
      <c r="HFZ98" s="167"/>
      <c r="HGA98" s="167"/>
      <c r="HGB98" s="167"/>
      <c r="HGC98" s="167"/>
      <c r="HGD98" s="167"/>
      <c r="HGE98" s="167"/>
      <c r="HGF98" s="167"/>
      <c r="HGG98" s="167"/>
      <c r="HGH98" s="167"/>
      <c r="HGI98" s="167"/>
      <c r="HGJ98" s="167"/>
      <c r="HGK98" s="167"/>
      <c r="HGL98" s="167"/>
      <c r="HGM98" s="167"/>
      <c r="HGN98" s="167"/>
      <c r="HGO98" s="167"/>
      <c r="HGP98" s="167"/>
      <c r="HGQ98" s="167"/>
      <c r="HGR98" s="167"/>
      <c r="HGS98" s="167"/>
      <c r="HGT98" s="167"/>
      <c r="HGU98" s="167"/>
      <c r="HGV98" s="167"/>
      <c r="HGW98" s="167"/>
      <c r="HGX98" s="167"/>
      <c r="HGY98" s="167"/>
      <c r="HGZ98" s="167"/>
      <c r="HHA98" s="167"/>
      <c r="HHB98" s="167"/>
      <c r="HHC98" s="167"/>
      <c r="HHD98" s="167"/>
      <c r="HHE98" s="167"/>
      <c r="HHF98" s="167"/>
      <c r="HHG98" s="167"/>
      <c r="HHH98" s="167"/>
      <c r="HHI98" s="167"/>
      <c r="HHJ98" s="167"/>
      <c r="HHK98" s="167"/>
      <c r="HHL98" s="167"/>
      <c r="HHM98" s="167"/>
      <c r="HHN98" s="167"/>
      <c r="HHO98" s="167"/>
      <c r="HHP98" s="167"/>
      <c r="HHQ98" s="167"/>
      <c r="HHR98" s="167"/>
      <c r="HHS98" s="167"/>
      <c r="HHT98" s="167"/>
      <c r="HHU98" s="167"/>
      <c r="HHV98" s="167"/>
      <c r="HHW98" s="167"/>
      <c r="HHX98" s="167"/>
      <c r="HHY98" s="167"/>
      <c r="HHZ98" s="167"/>
      <c r="HIA98" s="167"/>
      <c r="HIB98" s="167"/>
      <c r="HIC98" s="167"/>
      <c r="HID98" s="167"/>
      <c r="HIE98" s="167"/>
      <c r="HIF98" s="167"/>
      <c r="HIG98" s="167"/>
      <c r="HIH98" s="167"/>
      <c r="HII98" s="167"/>
      <c r="HIJ98" s="167"/>
      <c r="HIK98" s="167"/>
      <c r="HIL98" s="167"/>
      <c r="HIM98" s="167"/>
      <c r="HIN98" s="167"/>
      <c r="HIO98" s="167"/>
      <c r="HIP98" s="167"/>
      <c r="HIQ98" s="167"/>
      <c r="HIR98" s="167"/>
      <c r="HIS98" s="167"/>
      <c r="HIT98" s="167"/>
      <c r="HIU98" s="167"/>
      <c r="HIV98" s="167"/>
      <c r="HIW98" s="167"/>
      <c r="HIX98" s="167"/>
      <c r="HIY98" s="167"/>
      <c r="HIZ98" s="167"/>
      <c r="HJA98" s="167"/>
      <c r="HJB98" s="167"/>
      <c r="HJC98" s="167"/>
      <c r="HJD98" s="167"/>
      <c r="HJE98" s="167"/>
      <c r="HJF98" s="167"/>
      <c r="HJG98" s="167"/>
      <c r="HJH98" s="167"/>
      <c r="HJI98" s="167"/>
      <c r="HJJ98" s="167"/>
      <c r="HJK98" s="167"/>
      <c r="HJL98" s="167"/>
      <c r="HJM98" s="167"/>
      <c r="HJN98" s="167"/>
      <c r="HJO98" s="167"/>
      <c r="HJP98" s="167"/>
      <c r="HJQ98" s="167"/>
      <c r="HJR98" s="167"/>
      <c r="HJS98" s="167"/>
      <c r="HJT98" s="167"/>
      <c r="HJU98" s="167"/>
      <c r="HJV98" s="167"/>
      <c r="HJW98" s="167"/>
      <c r="HJX98" s="167"/>
      <c r="HJY98" s="167"/>
      <c r="HJZ98" s="167"/>
      <c r="HKA98" s="167"/>
      <c r="HKB98" s="167"/>
      <c r="HKC98" s="167"/>
      <c r="HKD98" s="167"/>
      <c r="HKE98" s="167"/>
      <c r="HKF98" s="167"/>
      <c r="HKG98" s="167"/>
      <c r="HKH98" s="167"/>
      <c r="HKI98" s="167"/>
      <c r="HKJ98" s="167"/>
      <c r="HKK98" s="167"/>
      <c r="HKL98" s="167"/>
      <c r="HKM98" s="167"/>
      <c r="HKN98" s="167"/>
      <c r="HKO98" s="167"/>
      <c r="HKP98" s="167"/>
      <c r="HKQ98" s="167"/>
      <c r="HKR98" s="167"/>
      <c r="HKS98" s="167"/>
      <c r="HKT98" s="167"/>
      <c r="HKU98" s="167"/>
      <c r="HKV98" s="167"/>
      <c r="HKW98" s="167"/>
      <c r="HKX98" s="167"/>
      <c r="HKY98" s="167"/>
      <c r="HKZ98" s="167"/>
      <c r="HLA98" s="167"/>
      <c r="HLB98" s="167"/>
      <c r="HLC98" s="167"/>
      <c r="HLD98" s="167"/>
      <c r="HLE98" s="167"/>
      <c r="HLF98" s="167"/>
      <c r="HLG98" s="167"/>
      <c r="HLH98" s="167"/>
      <c r="HLI98" s="167"/>
      <c r="HLJ98" s="167"/>
      <c r="HLK98" s="167"/>
      <c r="HLL98" s="167"/>
      <c r="HLM98" s="167"/>
      <c r="HLN98" s="167"/>
      <c r="HLO98" s="167"/>
      <c r="HLP98" s="167"/>
      <c r="HLQ98" s="167"/>
      <c r="HLR98" s="167"/>
      <c r="HLS98" s="167"/>
      <c r="HLT98" s="167"/>
      <c r="HLU98" s="167"/>
      <c r="HLV98" s="167"/>
      <c r="HLW98" s="167"/>
      <c r="HLX98" s="167"/>
      <c r="HLY98" s="167"/>
      <c r="HLZ98" s="167"/>
      <c r="HMA98" s="167"/>
      <c r="HMB98" s="167"/>
      <c r="HMC98" s="167"/>
      <c r="HMD98" s="167"/>
      <c r="HME98" s="167"/>
      <c r="HMF98" s="167"/>
      <c r="HMG98" s="167"/>
      <c r="HMH98" s="167"/>
      <c r="HMI98" s="167"/>
      <c r="HMJ98" s="167"/>
      <c r="HMK98" s="167"/>
      <c r="HML98" s="167"/>
      <c r="HMM98" s="167"/>
      <c r="HMN98" s="167"/>
      <c r="HMO98" s="167"/>
      <c r="HMP98" s="167"/>
      <c r="HMQ98" s="167"/>
      <c r="HMR98" s="167"/>
      <c r="HMS98" s="167"/>
      <c r="HMT98" s="167"/>
      <c r="HMU98" s="167"/>
      <c r="HMV98" s="167"/>
      <c r="HMW98" s="167"/>
      <c r="HMX98" s="167"/>
      <c r="HMY98" s="167"/>
      <c r="HMZ98" s="167"/>
      <c r="HNA98" s="167"/>
      <c r="HNB98" s="167"/>
      <c r="HNC98" s="167"/>
      <c r="HND98" s="167"/>
      <c r="HNE98" s="167"/>
      <c r="HNF98" s="167"/>
      <c r="HNG98" s="167"/>
      <c r="HNH98" s="167"/>
      <c r="HNI98" s="167"/>
      <c r="HNJ98" s="167"/>
      <c r="HNK98" s="167"/>
      <c r="HNL98" s="167"/>
      <c r="HNM98" s="167"/>
      <c r="HNN98" s="167"/>
      <c r="HNO98" s="167"/>
      <c r="HNP98" s="167"/>
      <c r="HNQ98" s="167"/>
      <c r="HNR98" s="167"/>
      <c r="HNS98" s="167"/>
      <c r="HNT98" s="167"/>
      <c r="HNU98" s="167"/>
      <c r="HNV98" s="167"/>
      <c r="HNW98" s="167"/>
      <c r="HNX98" s="167"/>
      <c r="HNY98" s="167"/>
      <c r="HNZ98" s="167"/>
      <c r="HOA98" s="167"/>
      <c r="HOB98" s="167"/>
      <c r="HOC98" s="167"/>
      <c r="HOD98" s="167"/>
      <c r="HOE98" s="167"/>
      <c r="HOF98" s="167"/>
      <c r="HOG98" s="167"/>
      <c r="HOH98" s="167"/>
      <c r="HOI98" s="167"/>
      <c r="HOJ98" s="167"/>
      <c r="HOK98" s="167"/>
      <c r="HOL98" s="167"/>
      <c r="HOM98" s="167"/>
      <c r="HON98" s="167"/>
      <c r="HOO98" s="167"/>
      <c r="HOP98" s="167"/>
      <c r="HOQ98" s="167"/>
      <c r="HOR98" s="167"/>
      <c r="HOS98" s="167"/>
      <c r="HOT98" s="167"/>
      <c r="HOU98" s="167"/>
      <c r="HOV98" s="167"/>
      <c r="HOW98" s="167"/>
      <c r="HOX98" s="167"/>
      <c r="HOY98" s="167"/>
      <c r="HOZ98" s="167"/>
      <c r="HPA98" s="167"/>
      <c r="HPB98" s="167"/>
      <c r="HPC98" s="167"/>
      <c r="HPD98" s="167"/>
      <c r="HPE98" s="167"/>
      <c r="HPF98" s="167"/>
      <c r="HPG98" s="167"/>
      <c r="HPH98" s="167"/>
      <c r="HPI98" s="167"/>
      <c r="HPJ98" s="167"/>
      <c r="HPK98" s="167"/>
      <c r="HPL98" s="167"/>
      <c r="HPM98" s="167"/>
      <c r="HPN98" s="167"/>
      <c r="HPO98" s="167"/>
      <c r="HPP98" s="167"/>
      <c r="HPQ98" s="167"/>
      <c r="HPR98" s="167"/>
      <c r="HPS98" s="167"/>
      <c r="HPT98" s="167"/>
      <c r="HPU98" s="167"/>
      <c r="HPV98" s="167"/>
      <c r="HPW98" s="167"/>
      <c r="HPX98" s="167"/>
      <c r="HPY98" s="167"/>
      <c r="HPZ98" s="167"/>
      <c r="HQA98" s="167"/>
      <c r="HQB98" s="167"/>
      <c r="HQC98" s="167"/>
      <c r="HQD98" s="167"/>
      <c r="HQE98" s="167"/>
      <c r="HQF98" s="167"/>
      <c r="HQG98" s="167"/>
      <c r="HQH98" s="167"/>
      <c r="HQI98" s="167"/>
      <c r="HQJ98" s="167"/>
      <c r="HQK98" s="167"/>
      <c r="HQL98" s="167"/>
      <c r="HQM98" s="167"/>
      <c r="HQN98" s="167"/>
      <c r="HQO98" s="167"/>
      <c r="HQP98" s="167"/>
      <c r="HQQ98" s="167"/>
      <c r="HQR98" s="167"/>
      <c r="HQS98" s="167"/>
      <c r="HQT98" s="167"/>
      <c r="HQU98" s="167"/>
      <c r="HQV98" s="167"/>
      <c r="HQW98" s="167"/>
      <c r="HQX98" s="167"/>
      <c r="HQY98" s="167"/>
      <c r="HQZ98" s="167"/>
      <c r="HRA98" s="167"/>
      <c r="HRB98" s="167"/>
      <c r="HRC98" s="167"/>
      <c r="HRD98" s="167"/>
      <c r="HRE98" s="167"/>
      <c r="HRF98" s="167"/>
      <c r="HRG98" s="167"/>
      <c r="HRH98" s="167"/>
      <c r="HRI98" s="167"/>
      <c r="HRJ98" s="167"/>
      <c r="HRK98" s="167"/>
      <c r="HRL98" s="167"/>
      <c r="HRM98" s="167"/>
      <c r="HRN98" s="167"/>
      <c r="HRO98" s="167"/>
      <c r="HRP98" s="167"/>
      <c r="HRQ98" s="167"/>
      <c r="HRR98" s="167"/>
      <c r="HRS98" s="167"/>
      <c r="HRT98" s="167"/>
      <c r="HRU98" s="167"/>
      <c r="HRV98" s="167"/>
      <c r="HRW98" s="167"/>
      <c r="HRX98" s="167"/>
      <c r="HRY98" s="167"/>
      <c r="HRZ98" s="167"/>
      <c r="HSA98" s="167"/>
      <c r="HSB98" s="167"/>
      <c r="HSC98" s="167"/>
      <c r="HSD98" s="167"/>
      <c r="HSE98" s="167"/>
      <c r="HSF98" s="167"/>
      <c r="HSG98" s="167"/>
      <c r="HSH98" s="167"/>
      <c r="HSI98" s="167"/>
      <c r="HSJ98" s="167"/>
      <c r="HSK98" s="167"/>
      <c r="HSL98" s="167"/>
      <c r="HSM98" s="167"/>
      <c r="HSN98" s="167"/>
      <c r="HSO98" s="167"/>
      <c r="HSP98" s="167"/>
      <c r="HSQ98" s="167"/>
      <c r="HSR98" s="167"/>
      <c r="HSS98" s="167"/>
      <c r="HST98" s="167"/>
      <c r="HSU98" s="167"/>
      <c r="HSV98" s="167"/>
      <c r="HSW98" s="167"/>
      <c r="HSX98" s="167"/>
      <c r="HSY98" s="167"/>
      <c r="HSZ98" s="167"/>
      <c r="HTA98" s="167"/>
      <c r="HTB98" s="167"/>
      <c r="HTC98" s="167"/>
      <c r="HTD98" s="167"/>
      <c r="HTE98" s="167"/>
      <c r="HTF98" s="167"/>
      <c r="HTG98" s="167"/>
      <c r="HTH98" s="167"/>
      <c r="HTI98" s="167"/>
      <c r="HTJ98" s="167"/>
      <c r="HTK98" s="167"/>
      <c r="HTL98" s="167"/>
      <c r="HTM98" s="167"/>
      <c r="HTN98" s="167"/>
      <c r="HTO98" s="167"/>
      <c r="HTP98" s="167"/>
      <c r="HTQ98" s="167"/>
      <c r="HTR98" s="167"/>
      <c r="HTS98" s="167"/>
      <c r="HTT98" s="167"/>
      <c r="HTU98" s="167"/>
      <c r="HTV98" s="167"/>
      <c r="HTW98" s="167"/>
      <c r="HTX98" s="167"/>
      <c r="HTY98" s="167"/>
      <c r="HTZ98" s="167"/>
      <c r="HUA98" s="167"/>
      <c r="HUB98" s="167"/>
      <c r="HUC98" s="167"/>
      <c r="HUD98" s="167"/>
      <c r="HUE98" s="167"/>
      <c r="HUF98" s="167"/>
      <c r="HUG98" s="167"/>
      <c r="HUH98" s="167"/>
      <c r="HUI98" s="167"/>
      <c r="HUJ98" s="167"/>
      <c r="HUK98" s="167"/>
      <c r="HUL98" s="167"/>
      <c r="HUM98" s="167"/>
      <c r="HUN98" s="167"/>
      <c r="HUO98" s="167"/>
      <c r="HUP98" s="167"/>
      <c r="HUQ98" s="167"/>
      <c r="HUR98" s="167"/>
      <c r="HUS98" s="167"/>
      <c r="HUT98" s="167"/>
      <c r="HUU98" s="167"/>
      <c r="HUV98" s="167"/>
      <c r="HUW98" s="167"/>
      <c r="HUX98" s="167"/>
      <c r="HUY98" s="167"/>
      <c r="HUZ98" s="167"/>
      <c r="HVA98" s="167"/>
      <c r="HVB98" s="167"/>
      <c r="HVC98" s="167"/>
      <c r="HVD98" s="167"/>
      <c r="HVE98" s="167"/>
      <c r="HVF98" s="167"/>
      <c r="HVG98" s="167"/>
      <c r="HVH98" s="167"/>
      <c r="HVI98" s="167"/>
      <c r="HVJ98" s="167"/>
      <c r="HVK98" s="167"/>
      <c r="HVL98" s="167"/>
      <c r="HVM98" s="167"/>
      <c r="HVN98" s="167"/>
      <c r="HVO98" s="167"/>
      <c r="HVP98" s="167"/>
      <c r="HVQ98" s="167"/>
      <c r="HVR98" s="167"/>
      <c r="HVS98" s="167"/>
      <c r="HVT98" s="167"/>
      <c r="HVU98" s="167"/>
      <c r="HVV98" s="167"/>
      <c r="HVW98" s="167"/>
      <c r="HVX98" s="167"/>
      <c r="HVY98" s="167"/>
      <c r="HVZ98" s="167"/>
      <c r="HWA98" s="167"/>
      <c r="HWB98" s="167"/>
      <c r="HWC98" s="167"/>
      <c r="HWD98" s="167"/>
      <c r="HWE98" s="167"/>
      <c r="HWF98" s="167"/>
      <c r="HWG98" s="167"/>
      <c r="HWH98" s="167"/>
      <c r="HWI98" s="167"/>
      <c r="HWJ98" s="167"/>
      <c r="HWK98" s="167"/>
      <c r="HWL98" s="167"/>
      <c r="HWM98" s="167"/>
      <c r="HWN98" s="167"/>
      <c r="HWO98" s="167"/>
      <c r="HWP98" s="167"/>
      <c r="HWQ98" s="167"/>
      <c r="HWR98" s="167"/>
      <c r="HWS98" s="167"/>
      <c r="HWT98" s="167"/>
      <c r="HWU98" s="167"/>
      <c r="HWV98" s="167"/>
      <c r="HWW98" s="167"/>
      <c r="HWX98" s="167"/>
      <c r="HWY98" s="167"/>
      <c r="HWZ98" s="167"/>
      <c r="HXA98" s="167"/>
      <c r="HXB98" s="167"/>
      <c r="HXC98" s="167"/>
      <c r="HXD98" s="167"/>
      <c r="HXE98" s="167"/>
      <c r="HXF98" s="167"/>
      <c r="HXG98" s="167"/>
      <c r="HXH98" s="167"/>
      <c r="HXI98" s="167"/>
      <c r="HXJ98" s="167"/>
      <c r="HXK98" s="167"/>
      <c r="HXL98" s="167"/>
      <c r="HXM98" s="167"/>
      <c r="HXN98" s="167"/>
      <c r="HXO98" s="167"/>
      <c r="HXP98" s="167"/>
      <c r="HXQ98" s="167"/>
      <c r="HXR98" s="167"/>
      <c r="HXS98" s="167"/>
      <c r="HXT98" s="167"/>
      <c r="HXU98" s="167"/>
      <c r="HXV98" s="167"/>
      <c r="HXW98" s="167"/>
      <c r="HXX98" s="167"/>
      <c r="HXY98" s="167"/>
      <c r="HXZ98" s="167"/>
      <c r="HYA98" s="167"/>
      <c r="HYB98" s="167"/>
      <c r="HYC98" s="167"/>
      <c r="HYD98" s="167"/>
      <c r="HYE98" s="167"/>
      <c r="HYF98" s="167"/>
      <c r="HYG98" s="167"/>
      <c r="HYH98" s="167"/>
      <c r="HYI98" s="167"/>
      <c r="HYJ98" s="167"/>
      <c r="HYK98" s="167"/>
      <c r="HYL98" s="167"/>
      <c r="HYM98" s="167"/>
      <c r="HYN98" s="167"/>
      <c r="HYO98" s="167"/>
      <c r="HYP98" s="167"/>
      <c r="HYQ98" s="167"/>
      <c r="HYR98" s="167"/>
      <c r="HYS98" s="167"/>
      <c r="HYT98" s="167"/>
      <c r="HYU98" s="167"/>
      <c r="HYV98" s="167"/>
      <c r="HYW98" s="167"/>
      <c r="HYX98" s="167"/>
      <c r="HYY98" s="167"/>
      <c r="HYZ98" s="167"/>
      <c r="HZA98" s="167"/>
      <c r="HZB98" s="167"/>
      <c r="HZC98" s="167"/>
      <c r="HZD98" s="167"/>
      <c r="HZE98" s="167"/>
      <c r="HZF98" s="167"/>
      <c r="HZG98" s="167"/>
      <c r="HZH98" s="167"/>
      <c r="HZI98" s="167"/>
      <c r="HZJ98" s="167"/>
      <c r="HZK98" s="167"/>
      <c r="HZL98" s="167"/>
      <c r="HZM98" s="167"/>
      <c r="HZN98" s="167"/>
      <c r="HZO98" s="167"/>
      <c r="HZP98" s="167"/>
      <c r="HZQ98" s="167"/>
      <c r="HZR98" s="167"/>
      <c r="HZS98" s="167"/>
      <c r="HZT98" s="167"/>
      <c r="HZU98" s="167"/>
      <c r="HZV98" s="167"/>
      <c r="HZW98" s="167"/>
      <c r="HZX98" s="167"/>
      <c r="HZY98" s="167"/>
      <c r="HZZ98" s="167"/>
      <c r="IAA98" s="167"/>
      <c r="IAB98" s="167"/>
      <c r="IAC98" s="167"/>
      <c r="IAD98" s="167"/>
      <c r="IAE98" s="167"/>
      <c r="IAF98" s="167"/>
      <c r="IAG98" s="167"/>
      <c r="IAH98" s="167"/>
      <c r="IAI98" s="167"/>
      <c r="IAJ98" s="167"/>
      <c r="IAK98" s="167"/>
      <c r="IAL98" s="167"/>
      <c r="IAM98" s="167"/>
      <c r="IAN98" s="167"/>
      <c r="IAO98" s="167"/>
      <c r="IAP98" s="167"/>
      <c r="IAQ98" s="167"/>
      <c r="IAR98" s="167"/>
      <c r="IAS98" s="167"/>
      <c r="IAT98" s="167"/>
      <c r="IAU98" s="167"/>
      <c r="IAV98" s="167"/>
      <c r="IAW98" s="167"/>
      <c r="IAX98" s="167"/>
      <c r="IAY98" s="167"/>
      <c r="IAZ98" s="167"/>
      <c r="IBA98" s="167"/>
      <c r="IBB98" s="167"/>
      <c r="IBC98" s="167"/>
      <c r="IBD98" s="167"/>
      <c r="IBE98" s="167"/>
      <c r="IBF98" s="167"/>
      <c r="IBG98" s="167"/>
      <c r="IBH98" s="167"/>
      <c r="IBI98" s="167"/>
      <c r="IBJ98" s="167"/>
      <c r="IBK98" s="167"/>
      <c r="IBL98" s="167"/>
      <c r="IBM98" s="167"/>
      <c r="IBN98" s="167"/>
      <c r="IBO98" s="167"/>
      <c r="IBP98" s="167"/>
      <c r="IBQ98" s="167"/>
      <c r="IBR98" s="167"/>
      <c r="IBS98" s="167"/>
      <c r="IBT98" s="167"/>
      <c r="IBU98" s="167"/>
      <c r="IBV98" s="167"/>
      <c r="IBW98" s="167"/>
      <c r="IBX98" s="167"/>
      <c r="IBY98" s="167"/>
      <c r="IBZ98" s="167"/>
      <c r="ICA98" s="167"/>
      <c r="ICB98" s="167"/>
      <c r="ICC98" s="167"/>
      <c r="ICD98" s="167"/>
      <c r="ICE98" s="167"/>
      <c r="ICF98" s="167"/>
      <c r="ICG98" s="167"/>
      <c r="ICH98" s="167"/>
      <c r="ICI98" s="167"/>
      <c r="ICJ98" s="167"/>
      <c r="ICK98" s="167"/>
      <c r="ICL98" s="167"/>
      <c r="ICM98" s="167"/>
      <c r="ICN98" s="167"/>
      <c r="ICO98" s="167"/>
      <c r="ICP98" s="167"/>
      <c r="ICQ98" s="167"/>
      <c r="ICR98" s="167"/>
      <c r="ICS98" s="167"/>
      <c r="ICT98" s="167"/>
      <c r="ICU98" s="167"/>
      <c r="ICV98" s="167"/>
      <c r="ICW98" s="167"/>
      <c r="ICX98" s="167"/>
      <c r="ICY98" s="167"/>
      <c r="ICZ98" s="167"/>
      <c r="IDA98" s="167"/>
      <c r="IDB98" s="167"/>
      <c r="IDC98" s="167"/>
      <c r="IDD98" s="167"/>
      <c r="IDE98" s="167"/>
      <c r="IDF98" s="167"/>
      <c r="IDG98" s="167"/>
      <c r="IDH98" s="167"/>
      <c r="IDI98" s="167"/>
      <c r="IDJ98" s="167"/>
      <c r="IDK98" s="167"/>
      <c r="IDL98" s="167"/>
      <c r="IDM98" s="167"/>
      <c r="IDN98" s="167"/>
      <c r="IDO98" s="167"/>
      <c r="IDP98" s="167"/>
      <c r="IDQ98" s="167"/>
      <c r="IDR98" s="167"/>
      <c r="IDS98" s="167"/>
      <c r="IDT98" s="167"/>
      <c r="IDU98" s="167"/>
      <c r="IDV98" s="167"/>
      <c r="IDW98" s="167"/>
      <c r="IDX98" s="167"/>
      <c r="IDY98" s="167"/>
      <c r="IDZ98" s="167"/>
      <c r="IEA98" s="167"/>
      <c r="IEB98" s="167"/>
      <c r="IEC98" s="167"/>
      <c r="IED98" s="167"/>
      <c r="IEE98" s="167"/>
      <c r="IEF98" s="167"/>
      <c r="IEG98" s="167"/>
      <c r="IEH98" s="167"/>
      <c r="IEI98" s="167"/>
      <c r="IEJ98" s="167"/>
      <c r="IEK98" s="167"/>
      <c r="IEL98" s="167"/>
      <c r="IEM98" s="167"/>
      <c r="IEN98" s="167"/>
      <c r="IEO98" s="167"/>
      <c r="IEP98" s="167"/>
      <c r="IEQ98" s="167"/>
      <c r="IER98" s="167"/>
      <c r="IES98" s="167"/>
      <c r="IET98" s="167"/>
      <c r="IEU98" s="167"/>
      <c r="IEV98" s="167"/>
      <c r="IEW98" s="167"/>
      <c r="IEX98" s="167"/>
      <c r="IEY98" s="167"/>
      <c r="IEZ98" s="167"/>
      <c r="IFA98" s="167"/>
      <c r="IFB98" s="167"/>
      <c r="IFC98" s="167"/>
      <c r="IFD98" s="167"/>
      <c r="IFE98" s="167"/>
      <c r="IFF98" s="167"/>
      <c r="IFG98" s="167"/>
      <c r="IFH98" s="167"/>
      <c r="IFI98" s="167"/>
      <c r="IFJ98" s="167"/>
      <c r="IFK98" s="167"/>
      <c r="IFL98" s="167"/>
      <c r="IFM98" s="167"/>
      <c r="IFN98" s="167"/>
      <c r="IFO98" s="167"/>
      <c r="IFP98" s="167"/>
      <c r="IFQ98" s="167"/>
      <c r="IFR98" s="167"/>
      <c r="IFS98" s="167"/>
      <c r="IFT98" s="167"/>
      <c r="IFU98" s="167"/>
      <c r="IFV98" s="167"/>
      <c r="IFW98" s="167"/>
      <c r="IFX98" s="167"/>
      <c r="IFY98" s="167"/>
      <c r="IFZ98" s="167"/>
      <c r="IGA98" s="167"/>
      <c r="IGB98" s="167"/>
      <c r="IGC98" s="167"/>
      <c r="IGD98" s="167"/>
      <c r="IGE98" s="167"/>
      <c r="IGF98" s="167"/>
      <c r="IGG98" s="167"/>
      <c r="IGH98" s="167"/>
      <c r="IGI98" s="167"/>
      <c r="IGJ98" s="167"/>
      <c r="IGK98" s="167"/>
      <c r="IGL98" s="167"/>
      <c r="IGM98" s="167"/>
      <c r="IGN98" s="167"/>
      <c r="IGO98" s="167"/>
      <c r="IGP98" s="167"/>
      <c r="IGQ98" s="167"/>
      <c r="IGR98" s="167"/>
      <c r="IGS98" s="167"/>
      <c r="IGT98" s="167"/>
      <c r="IGU98" s="167"/>
      <c r="IGV98" s="167"/>
      <c r="IGW98" s="167"/>
      <c r="IGX98" s="167"/>
      <c r="IGY98" s="167"/>
      <c r="IGZ98" s="167"/>
      <c r="IHA98" s="167"/>
      <c r="IHB98" s="167"/>
      <c r="IHC98" s="167"/>
      <c r="IHD98" s="167"/>
      <c r="IHE98" s="167"/>
      <c r="IHF98" s="167"/>
      <c r="IHG98" s="167"/>
      <c r="IHH98" s="167"/>
      <c r="IHI98" s="167"/>
      <c r="IHJ98" s="167"/>
      <c r="IHK98" s="167"/>
      <c r="IHL98" s="167"/>
      <c r="IHM98" s="167"/>
      <c r="IHN98" s="167"/>
      <c r="IHO98" s="167"/>
      <c r="IHP98" s="167"/>
      <c r="IHQ98" s="167"/>
      <c r="IHR98" s="167"/>
      <c r="IHS98" s="167"/>
      <c r="IHT98" s="167"/>
      <c r="IHU98" s="167"/>
      <c r="IHV98" s="167"/>
      <c r="IHW98" s="167"/>
      <c r="IHX98" s="167"/>
      <c r="IHY98" s="167"/>
      <c r="IHZ98" s="167"/>
      <c r="IIA98" s="167"/>
      <c r="IIB98" s="167"/>
      <c r="IIC98" s="167"/>
      <c r="IID98" s="167"/>
      <c r="IIE98" s="167"/>
      <c r="IIF98" s="167"/>
      <c r="IIG98" s="167"/>
      <c r="IIH98" s="167"/>
      <c r="III98" s="167"/>
      <c r="IIJ98" s="167"/>
      <c r="IIK98" s="167"/>
      <c r="IIL98" s="167"/>
      <c r="IIM98" s="167"/>
      <c r="IIN98" s="167"/>
      <c r="IIO98" s="167"/>
      <c r="IIP98" s="167"/>
      <c r="IIQ98" s="167"/>
      <c r="IIR98" s="167"/>
      <c r="IIS98" s="167"/>
      <c r="IIT98" s="167"/>
      <c r="IIU98" s="167"/>
      <c r="IIV98" s="167"/>
      <c r="IIW98" s="167"/>
      <c r="IIX98" s="167"/>
      <c r="IIY98" s="167"/>
      <c r="IIZ98" s="167"/>
      <c r="IJA98" s="167"/>
      <c r="IJB98" s="167"/>
      <c r="IJC98" s="167"/>
      <c r="IJD98" s="167"/>
      <c r="IJE98" s="167"/>
      <c r="IJF98" s="167"/>
      <c r="IJG98" s="167"/>
      <c r="IJH98" s="167"/>
      <c r="IJI98" s="167"/>
      <c r="IJJ98" s="167"/>
      <c r="IJK98" s="167"/>
      <c r="IJL98" s="167"/>
      <c r="IJM98" s="167"/>
      <c r="IJN98" s="167"/>
      <c r="IJO98" s="167"/>
      <c r="IJP98" s="167"/>
      <c r="IJQ98" s="167"/>
      <c r="IJR98" s="167"/>
      <c r="IJS98" s="167"/>
      <c r="IJT98" s="167"/>
      <c r="IJU98" s="167"/>
      <c r="IJV98" s="167"/>
      <c r="IJW98" s="167"/>
      <c r="IJX98" s="167"/>
      <c r="IJY98" s="167"/>
      <c r="IJZ98" s="167"/>
      <c r="IKA98" s="167"/>
      <c r="IKB98" s="167"/>
      <c r="IKC98" s="167"/>
      <c r="IKD98" s="167"/>
      <c r="IKE98" s="167"/>
      <c r="IKF98" s="167"/>
      <c r="IKG98" s="167"/>
      <c r="IKH98" s="167"/>
      <c r="IKI98" s="167"/>
      <c r="IKJ98" s="167"/>
      <c r="IKK98" s="167"/>
      <c r="IKL98" s="167"/>
      <c r="IKM98" s="167"/>
      <c r="IKN98" s="167"/>
      <c r="IKO98" s="167"/>
      <c r="IKP98" s="167"/>
      <c r="IKQ98" s="167"/>
      <c r="IKR98" s="167"/>
      <c r="IKS98" s="167"/>
      <c r="IKT98" s="167"/>
      <c r="IKU98" s="167"/>
      <c r="IKV98" s="167"/>
      <c r="IKW98" s="167"/>
      <c r="IKX98" s="167"/>
      <c r="IKY98" s="167"/>
      <c r="IKZ98" s="167"/>
      <c r="ILA98" s="167"/>
      <c r="ILB98" s="167"/>
      <c r="ILC98" s="167"/>
      <c r="ILD98" s="167"/>
      <c r="ILE98" s="167"/>
      <c r="ILF98" s="167"/>
      <c r="ILG98" s="167"/>
      <c r="ILH98" s="167"/>
      <c r="ILI98" s="167"/>
      <c r="ILJ98" s="167"/>
      <c r="ILK98" s="167"/>
      <c r="ILL98" s="167"/>
      <c r="ILM98" s="167"/>
      <c r="ILN98" s="167"/>
      <c r="ILO98" s="167"/>
      <c r="ILP98" s="167"/>
      <c r="ILQ98" s="167"/>
      <c r="ILR98" s="167"/>
      <c r="ILS98" s="167"/>
      <c r="ILT98" s="167"/>
      <c r="ILU98" s="167"/>
      <c r="ILV98" s="167"/>
      <c r="ILW98" s="167"/>
      <c r="ILX98" s="167"/>
      <c r="ILY98" s="167"/>
      <c r="ILZ98" s="167"/>
      <c r="IMA98" s="167"/>
      <c r="IMB98" s="167"/>
      <c r="IMC98" s="167"/>
      <c r="IMD98" s="167"/>
      <c r="IME98" s="167"/>
      <c r="IMF98" s="167"/>
      <c r="IMG98" s="167"/>
      <c r="IMH98" s="167"/>
      <c r="IMI98" s="167"/>
      <c r="IMJ98" s="167"/>
      <c r="IMK98" s="167"/>
      <c r="IML98" s="167"/>
      <c r="IMM98" s="167"/>
      <c r="IMN98" s="167"/>
      <c r="IMO98" s="167"/>
      <c r="IMP98" s="167"/>
      <c r="IMQ98" s="167"/>
      <c r="IMR98" s="167"/>
      <c r="IMS98" s="167"/>
      <c r="IMT98" s="167"/>
      <c r="IMU98" s="167"/>
      <c r="IMV98" s="167"/>
      <c r="IMW98" s="167"/>
      <c r="IMX98" s="167"/>
      <c r="IMY98" s="167"/>
      <c r="IMZ98" s="167"/>
      <c r="INA98" s="167"/>
      <c r="INB98" s="167"/>
      <c r="INC98" s="167"/>
      <c r="IND98" s="167"/>
      <c r="INE98" s="167"/>
      <c r="INF98" s="167"/>
      <c r="ING98" s="167"/>
      <c r="INH98" s="167"/>
      <c r="INI98" s="167"/>
      <c r="INJ98" s="167"/>
      <c r="INK98" s="167"/>
      <c r="INL98" s="167"/>
      <c r="INM98" s="167"/>
      <c r="INN98" s="167"/>
      <c r="INO98" s="167"/>
      <c r="INP98" s="167"/>
      <c r="INQ98" s="167"/>
      <c r="INR98" s="167"/>
      <c r="INS98" s="167"/>
      <c r="INT98" s="167"/>
      <c r="INU98" s="167"/>
      <c r="INV98" s="167"/>
      <c r="INW98" s="167"/>
      <c r="INX98" s="167"/>
      <c r="INY98" s="167"/>
      <c r="INZ98" s="167"/>
      <c r="IOA98" s="167"/>
      <c r="IOB98" s="167"/>
      <c r="IOC98" s="167"/>
      <c r="IOD98" s="167"/>
      <c r="IOE98" s="167"/>
      <c r="IOF98" s="167"/>
      <c r="IOG98" s="167"/>
      <c r="IOH98" s="167"/>
      <c r="IOI98" s="167"/>
      <c r="IOJ98" s="167"/>
      <c r="IOK98" s="167"/>
      <c r="IOL98" s="167"/>
      <c r="IOM98" s="167"/>
      <c r="ION98" s="167"/>
      <c r="IOO98" s="167"/>
      <c r="IOP98" s="167"/>
      <c r="IOQ98" s="167"/>
      <c r="IOR98" s="167"/>
      <c r="IOS98" s="167"/>
      <c r="IOT98" s="167"/>
      <c r="IOU98" s="167"/>
      <c r="IOV98" s="167"/>
      <c r="IOW98" s="167"/>
      <c r="IOX98" s="167"/>
      <c r="IOY98" s="167"/>
      <c r="IOZ98" s="167"/>
      <c r="IPA98" s="167"/>
      <c r="IPB98" s="167"/>
      <c r="IPC98" s="167"/>
      <c r="IPD98" s="167"/>
      <c r="IPE98" s="167"/>
      <c r="IPF98" s="167"/>
      <c r="IPG98" s="167"/>
      <c r="IPH98" s="167"/>
      <c r="IPI98" s="167"/>
      <c r="IPJ98" s="167"/>
      <c r="IPK98" s="167"/>
      <c r="IPL98" s="167"/>
      <c r="IPM98" s="167"/>
      <c r="IPN98" s="167"/>
      <c r="IPO98" s="167"/>
      <c r="IPP98" s="167"/>
      <c r="IPQ98" s="167"/>
      <c r="IPR98" s="167"/>
      <c r="IPS98" s="167"/>
      <c r="IPT98" s="167"/>
      <c r="IPU98" s="167"/>
      <c r="IPV98" s="167"/>
      <c r="IPW98" s="167"/>
      <c r="IPX98" s="167"/>
      <c r="IPY98" s="167"/>
      <c r="IPZ98" s="167"/>
      <c r="IQA98" s="167"/>
      <c r="IQB98" s="167"/>
      <c r="IQC98" s="167"/>
      <c r="IQD98" s="167"/>
      <c r="IQE98" s="167"/>
      <c r="IQF98" s="167"/>
      <c r="IQG98" s="167"/>
      <c r="IQH98" s="167"/>
      <c r="IQI98" s="167"/>
      <c r="IQJ98" s="167"/>
      <c r="IQK98" s="167"/>
      <c r="IQL98" s="167"/>
      <c r="IQM98" s="167"/>
      <c r="IQN98" s="167"/>
      <c r="IQO98" s="167"/>
      <c r="IQP98" s="167"/>
      <c r="IQQ98" s="167"/>
      <c r="IQR98" s="167"/>
      <c r="IQS98" s="167"/>
      <c r="IQT98" s="167"/>
      <c r="IQU98" s="167"/>
      <c r="IQV98" s="167"/>
      <c r="IQW98" s="167"/>
      <c r="IQX98" s="167"/>
      <c r="IQY98" s="167"/>
      <c r="IQZ98" s="167"/>
      <c r="IRA98" s="167"/>
      <c r="IRB98" s="167"/>
      <c r="IRC98" s="167"/>
      <c r="IRD98" s="167"/>
      <c r="IRE98" s="167"/>
      <c r="IRF98" s="167"/>
      <c r="IRG98" s="167"/>
      <c r="IRH98" s="167"/>
      <c r="IRI98" s="167"/>
      <c r="IRJ98" s="167"/>
      <c r="IRK98" s="167"/>
      <c r="IRL98" s="167"/>
      <c r="IRM98" s="167"/>
      <c r="IRN98" s="167"/>
      <c r="IRO98" s="167"/>
      <c r="IRP98" s="167"/>
      <c r="IRQ98" s="167"/>
      <c r="IRR98" s="167"/>
      <c r="IRS98" s="167"/>
      <c r="IRT98" s="167"/>
      <c r="IRU98" s="167"/>
      <c r="IRV98" s="167"/>
      <c r="IRW98" s="167"/>
      <c r="IRX98" s="167"/>
      <c r="IRY98" s="167"/>
      <c r="IRZ98" s="167"/>
      <c r="ISA98" s="167"/>
      <c r="ISB98" s="167"/>
      <c r="ISC98" s="167"/>
      <c r="ISD98" s="167"/>
      <c r="ISE98" s="167"/>
      <c r="ISF98" s="167"/>
      <c r="ISG98" s="167"/>
      <c r="ISH98" s="167"/>
      <c r="ISI98" s="167"/>
      <c r="ISJ98" s="167"/>
      <c r="ISK98" s="167"/>
      <c r="ISL98" s="167"/>
      <c r="ISM98" s="167"/>
      <c r="ISN98" s="167"/>
      <c r="ISO98" s="167"/>
      <c r="ISP98" s="167"/>
      <c r="ISQ98" s="167"/>
      <c r="ISR98" s="167"/>
      <c r="ISS98" s="167"/>
      <c r="IST98" s="167"/>
      <c r="ISU98" s="167"/>
      <c r="ISV98" s="167"/>
      <c r="ISW98" s="167"/>
      <c r="ISX98" s="167"/>
      <c r="ISY98" s="167"/>
      <c r="ISZ98" s="167"/>
      <c r="ITA98" s="167"/>
      <c r="ITB98" s="167"/>
      <c r="ITC98" s="167"/>
      <c r="ITD98" s="167"/>
      <c r="ITE98" s="167"/>
      <c r="ITF98" s="167"/>
      <c r="ITG98" s="167"/>
      <c r="ITH98" s="167"/>
      <c r="ITI98" s="167"/>
      <c r="ITJ98" s="167"/>
      <c r="ITK98" s="167"/>
      <c r="ITL98" s="167"/>
      <c r="ITM98" s="167"/>
      <c r="ITN98" s="167"/>
      <c r="ITO98" s="167"/>
      <c r="ITP98" s="167"/>
      <c r="ITQ98" s="167"/>
      <c r="ITR98" s="167"/>
      <c r="ITS98" s="167"/>
      <c r="ITT98" s="167"/>
      <c r="ITU98" s="167"/>
      <c r="ITV98" s="167"/>
      <c r="ITW98" s="167"/>
      <c r="ITX98" s="167"/>
      <c r="ITY98" s="167"/>
      <c r="ITZ98" s="167"/>
      <c r="IUA98" s="167"/>
      <c r="IUB98" s="167"/>
      <c r="IUC98" s="167"/>
      <c r="IUD98" s="167"/>
      <c r="IUE98" s="167"/>
      <c r="IUF98" s="167"/>
      <c r="IUG98" s="167"/>
      <c r="IUH98" s="167"/>
      <c r="IUI98" s="167"/>
      <c r="IUJ98" s="167"/>
      <c r="IUK98" s="167"/>
      <c r="IUL98" s="167"/>
      <c r="IUM98" s="167"/>
      <c r="IUN98" s="167"/>
      <c r="IUO98" s="167"/>
      <c r="IUP98" s="167"/>
      <c r="IUQ98" s="167"/>
      <c r="IUR98" s="167"/>
      <c r="IUS98" s="167"/>
      <c r="IUT98" s="167"/>
      <c r="IUU98" s="167"/>
      <c r="IUV98" s="167"/>
      <c r="IUW98" s="167"/>
      <c r="IUX98" s="167"/>
      <c r="IUY98" s="167"/>
      <c r="IUZ98" s="167"/>
      <c r="IVA98" s="167"/>
      <c r="IVB98" s="167"/>
      <c r="IVC98" s="167"/>
      <c r="IVD98" s="167"/>
      <c r="IVE98" s="167"/>
      <c r="IVF98" s="167"/>
      <c r="IVG98" s="167"/>
      <c r="IVH98" s="167"/>
      <c r="IVI98" s="167"/>
      <c r="IVJ98" s="167"/>
      <c r="IVK98" s="167"/>
      <c r="IVL98" s="167"/>
      <c r="IVM98" s="167"/>
      <c r="IVN98" s="167"/>
      <c r="IVO98" s="167"/>
      <c r="IVP98" s="167"/>
      <c r="IVQ98" s="167"/>
      <c r="IVR98" s="167"/>
      <c r="IVS98" s="167"/>
      <c r="IVT98" s="167"/>
      <c r="IVU98" s="167"/>
      <c r="IVV98" s="167"/>
      <c r="IVW98" s="167"/>
      <c r="IVX98" s="167"/>
      <c r="IVY98" s="167"/>
      <c r="IVZ98" s="167"/>
      <c r="IWA98" s="167"/>
      <c r="IWB98" s="167"/>
      <c r="IWC98" s="167"/>
      <c r="IWD98" s="167"/>
      <c r="IWE98" s="167"/>
      <c r="IWF98" s="167"/>
      <c r="IWG98" s="167"/>
      <c r="IWH98" s="167"/>
      <c r="IWI98" s="167"/>
      <c r="IWJ98" s="167"/>
      <c r="IWK98" s="167"/>
      <c r="IWL98" s="167"/>
      <c r="IWM98" s="167"/>
      <c r="IWN98" s="167"/>
      <c r="IWO98" s="167"/>
      <c r="IWP98" s="167"/>
      <c r="IWQ98" s="167"/>
      <c r="IWR98" s="167"/>
      <c r="IWS98" s="167"/>
      <c r="IWT98" s="167"/>
      <c r="IWU98" s="167"/>
      <c r="IWV98" s="167"/>
      <c r="IWW98" s="167"/>
      <c r="IWX98" s="167"/>
      <c r="IWY98" s="167"/>
      <c r="IWZ98" s="167"/>
      <c r="IXA98" s="167"/>
      <c r="IXB98" s="167"/>
      <c r="IXC98" s="167"/>
      <c r="IXD98" s="167"/>
      <c r="IXE98" s="167"/>
      <c r="IXF98" s="167"/>
      <c r="IXG98" s="167"/>
      <c r="IXH98" s="167"/>
      <c r="IXI98" s="167"/>
      <c r="IXJ98" s="167"/>
      <c r="IXK98" s="167"/>
      <c r="IXL98" s="167"/>
      <c r="IXM98" s="167"/>
      <c r="IXN98" s="167"/>
      <c r="IXO98" s="167"/>
      <c r="IXP98" s="167"/>
      <c r="IXQ98" s="167"/>
      <c r="IXR98" s="167"/>
      <c r="IXS98" s="167"/>
      <c r="IXT98" s="167"/>
      <c r="IXU98" s="167"/>
      <c r="IXV98" s="167"/>
      <c r="IXW98" s="167"/>
      <c r="IXX98" s="167"/>
      <c r="IXY98" s="167"/>
      <c r="IXZ98" s="167"/>
      <c r="IYA98" s="167"/>
      <c r="IYB98" s="167"/>
      <c r="IYC98" s="167"/>
      <c r="IYD98" s="167"/>
      <c r="IYE98" s="167"/>
      <c r="IYF98" s="167"/>
      <c r="IYG98" s="167"/>
      <c r="IYH98" s="167"/>
      <c r="IYI98" s="167"/>
      <c r="IYJ98" s="167"/>
      <c r="IYK98" s="167"/>
      <c r="IYL98" s="167"/>
      <c r="IYM98" s="167"/>
      <c r="IYN98" s="167"/>
      <c r="IYO98" s="167"/>
      <c r="IYP98" s="167"/>
      <c r="IYQ98" s="167"/>
      <c r="IYR98" s="167"/>
      <c r="IYS98" s="167"/>
      <c r="IYT98" s="167"/>
      <c r="IYU98" s="167"/>
      <c r="IYV98" s="167"/>
      <c r="IYW98" s="167"/>
      <c r="IYX98" s="167"/>
      <c r="IYY98" s="167"/>
      <c r="IYZ98" s="167"/>
      <c r="IZA98" s="167"/>
      <c r="IZB98" s="167"/>
      <c r="IZC98" s="167"/>
      <c r="IZD98" s="167"/>
      <c r="IZE98" s="167"/>
      <c r="IZF98" s="167"/>
      <c r="IZG98" s="167"/>
      <c r="IZH98" s="167"/>
      <c r="IZI98" s="167"/>
      <c r="IZJ98" s="167"/>
      <c r="IZK98" s="167"/>
      <c r="IZL98" s="167"/>
      <c r="IZM98" s="167"/>
      <c r="IZN98" s="167"/>
      <c r="IZO98" s="167"/>
      <c r="IZP98" s="167"/>
      <c r="IZQ98" s="167"/>
      <c r="IZR98" s="167"/>
      <c r="IZS98" s="167"/>
      <c r="IZT98" s="167"/>
      <c r="IZU98" s="167"/>
      <c r="IZV98" s="167"/>
      <c r="IZW98" s="167"/>
      <c r="IZX98" s="167"/>
      <c r="IZY98" s="167"/>
      <c r="IZZ98" s="167"/>
      <c r="JAA98" s="167"/>
      <c r="JAB98" s="167"/>
      <c r="JAC98" s="167"/>
      <c r="JAD98" s="167"/>
      <c r="JAE98" s="167"/>
      <c r="JAF98" s="167"/>
      <c r="JAG98" s="167"/>
      <c r="JAH98" s="167"/>
      <c r="JAI98" s="167"/>
      <c r="JAJ98" s="167"/>
      <c r="JAK98" s="167"/>
      <c r="JAL98" s="167"/>
      <c r="JAM98" s="167"/>
      <c r="JAN98" s="167"/>
      <c r="JAO98" s="167"/>
      <c r="JAP98" s="167"/>
      <c r="JAQ98" s="167"/>
      <c r="JAR98" s="167"/>
      <c r="JAS98" s="167"/>
      <c r="JAT98" s="167"/>
      <c r="JAU98" s="167"/>
      <c r="JAV98" s="167"/>
      <c r="JAW98" s="167"/>
      <c r="JAX98" s="167"/>
      <c r="JAY98" s="167"/>
      <c r="JAZ98" s="167"/>
      <c r="JBA98" s="167"/>
      <c r="JBB98" s="167"/>
      <c r="JBC98" s="167"/>
      <c r="JBD98" s="167"/>
      <c r="JBE98" s="167"/>
      <c r="JBF98" s="167"/>
      <c r="JBG98" s="167"/>
      <c r="JBH98" s="167"/>
      <c r="JBI98" s="167"/>
      <c r="JBJ98" s="167"/>
      <c r="JBK98" s="167"/>
      <c r="JBL98" s="167"/>
      <c r="JBM98" s="167"/>
      <c r="JBN98" s="167"/>
      <c r="JBO98" s="167"/>
      <c r="JBP98" s="167"/>
      <c r="JBQ98" s="167"/>
      <c r="JBR98" s="167"/>
      <c r="JBS98" s="167"/>
      <c r="JBT98" s="167"/>
      <c r="JBU98" s="167"/>
      <c r="JBV98" s="167"/>
      <c r="JBW98" s="167"/>
      <c r="JBX98" s="167"/>
      <c r="JBY98" s="167"/>
      <c r="JBZ98" s="167"/>
      <c r="JCA98" s="167"/>
      <c r="JCB98" s="167"/>
      <c r="JCC98" s="167"/>
      <c r="JCD98" s="167"/>
      <c r="JCE98" s="167"/>
      <c r="JCF98" s="167"/>
      <c r="JCG98" s="167"/>
      <c r="JCH98" s="167"/>
      <c r="JCI98" s="167"/>
      <c r="JCJ98" s="167"/>
      <c r="JCK98" s="167"/>
      <c r="JCL98" s="167"/>
      <c r="JCM98" s="167"/>
      <c r="JCN98" s="167"/>
      <c r="JCO98" s="167"/>
      <c r="JCP98" s="167"/>
      <c r="JCQ98" s="167"/>
      <c r="JCR98" s="167"/>
      <c r="JCS98" s="167"/>
      <c r="JCT98" s="167"/>
      <c r="JCU98" s="167"/>
      <c r="JCV98" s="167"/>
      <c r="JCW98" s="167"/>
      <c r="JCX98" s="167"/>
      <c r="JCY98" s="167"/>
      <c r="JCZ98" s="167"/>
      <c r="JDA98" s="167"/>
      <c r="JDB98" s="167"/>
      <c r="JDC98" s="167"/>
      <c r="JDD98" s="167"/>
      <c r="JDE98" s="167"/>
      <c r="JDF98" s="167"/>
      <c r="JDG98" s="167"/>
      <c r="JDH98" s="167"/>
      <c r="JDI98" s="167"/>
      <c r="JDJ98" s="167"/>
      <c r="JDK98" s="167"/>
      <c r="JDL98" s="167"/>
      <c r="JDM98" s="167"/>
      <c r="JDN98" s="167"/>
      <c r="JDO98" s="167"/>
      <c r="JDP98" s="167"/>
      <c r="JDQ98" s="167"/>
      <c r="JDR98" s="167"/>
      <c r="JDS98" s="167"/>
      <c r="JDT98" s="167"/>
      <c r="JDU98" s="167"/>
      <c r="JDV98" s="167"/>
      <c r="JDW98" s="167"/>
      <c r="JDX98" s="167"/>
      <c r="JDY98" s="167"/>
      <c r="JDZ98" s="167"/>
      <c r="JEA98" s="167"/>
      <c r="JEB98" s="167"/>
      <c r="JEC98" s="167"/>
      <c r="JED98" s="167"/>
      <c r="JEE98" s="167"/>
      <c r="JEF98" s="167"/>
      <c r="JEG98" s="167"/>
      <c r="JEH98" s="167"/>
      <c r="JEI98" s="167"/>
      <c r="JEJ98" s="167"/>
      <c r="JEK98" s="167"/>
      <c r="JEL98" s="167"/>
      <c r="JEM98" s="167"/>
      <c r="JEN98" s="167"/>
      <c r="JEO98" s="167"/>
      <c r="JEP98" s="167"/>
      <c r="JEQ98" s="167"/>
      <c r="JER98" s="167"/>
      <c r="JES98" s="167"/>
      <c r="JET98" s="167"/>
      <c r="JEU98" s="167"/>
      <c r="JEV98" s="167"/>
      <c r="JEW98" s="167"/>
      <c r="JEX98" s="167"/>
      <c r="JEY98" s="167"/>
      <c r="JEZ98" s="167"/>
      <c r="JFA98" s="167"/>
      <c r="JFB98" s="167"/>
      <c r="JFC98" s="167"/>
      <c r="JFD98" s="167"/>
      <c r="JFE98" s="167"/>
      <c r="JFF98" s="167"/>
      <c r="JFG98" s="167"/>
      <c r="JFH98" s="167"/>
      <c r="JFI98" s="167"/>
      <c r="JFJ98" s="167"/>
      <c r="JFK98" s="167"/>
      <c r="JFL98" s="167"/>
      <c r="JFM98" s="167"/>
      <c r="JFN98" s="167"/>
      <c r="JFO98" s="167"/>
      <c r="JFP98" s="167"/>
      <c r="JFQ98" s="167"/>
      <c r="JFR98" s="167"/>
      <c r="JFS98" s="167"/>
      <c r="JFT98" s="167"/>
      <c r="JFU98" s="167"/>
      <c r="JFV98" s="167"/>
      <c r="JFW98" s="167"/>
      <c r="JFX98" s="167"/>
      <c r="JFY98" s="167"/>
      <c r="JFZ98" s="167"/>
      <c r="JGA98" s="167"/>
      <c r="JGB98" s="167"/>
      <c r="JGC98" s="167"/>
      <c r="JGD98" s="167"/>
      <c r="JGE98" s="167"/>
      <c r="JGF98" s="167"/>
      <c r="JGG98" s="167"/>
      <c r="JGH98" s="167"/>
      <c r="JGI98" s="167"/>
      <c r="JGJ98" s="167"/>
      <c r="JGK98" s="167"/>
      <c r="JGL98" s="167"/>
      <c r="JGM98" s="167"/>
      <c r="JGN98" s="167"/>
      <c r="JGO98" s="167"/>
      <c r="JGP98" s="167"/>
      <c r="JGQ98" s="167"/>
      <c r="JGR98" s="167"/>
      <c r="JGS98" s="167"/>
      <c r="JGT98" s="167"/>
      <c r="JGU98" s="167"/>
      <c r="JGV98" s="167"/>
      <c r="JGW98" s="167"/>
      <c r="JGX98" s="167"/>
      <c r="JGY98" s="167"/>
      <c r="JGZ98" s="167"/>
      <c r="JHA98" s="167"/>
      <c r="JHB98" s="167"/>
      <c r="JHC98" s="167"/>
      <c r="JHD98" s="167"/>
      <c r="JHE98" s="167"/>
      <c r="JHF98" s="167"/>
      <c r="JHG98" s="167"/>
      <c r="JHH98" s="167"/>
      <c r="JHI98" s="167"/>
      <c r="JHJ98" s="167"/>
      <c r="JHK98" s="167"/>
      <c r="JHL98" s="167"/>
      <c r="JHM98" s="167"/>
      <c r="JHN98" s="167"/>
      <c r="JHO98" s="167"/>
      <c r="JHP98" s="167"/>
      <c r="JHQ98" s="167"/>
      <c r="JHR98" s="167"/>
      <c r="JHS98" s="167"/>
      <c r="JHT98" s="167"/>
      <c r="JHU98" s="167"/>
      <c r="JHV98" s="167"/>
      <c r="JHW98" s="167"/>
      <c r="JHX98" s="167"/>
      <c r="JHY98" s="167"/>
      <c r="JHZ98" s="167"/>
      <c r="JIA98" s="167"/>
      <c r="JIB98" s="167"/>
      <c r="JIC98" s="167"/>
      <c r="JID98" s="167"/>
      <c r="JIE98" s="167"/>
      <c r="JIF98" s="167"/>
      <c r="JIG98" s="167"/>
      <c r="JIH98" s="167"/>
      <c r="JII98" s="167"/>
      <c r="JIJ98" s="167"/>
      <c r="JIK98" s="167"/>
      <c r="JIL98" s="167"/>
      <c r="JIM98" s="167"/>
      <c r="JIN98" s="167"/>
      <c r="JIO98" s="167"/>
      <c r="JIP98" s="167"/>
      <c r="JIQ98" s="167"/>
      <c r="JIR98" s="167"/>
      <c r="JIS98" s="167"/>
      <c r="JIT98" s="167"/>
      <c r="JIU98" s="167"/>
      <c r="JIV98" s="167"/>
      <c r="JIW98" s="167"/>
      <c r="JIX98" s="167"/>
      <c r="JIY98" s="167"/>
      <c r="JIZ98" s="167"/>
      <c r="JJA98" s="167"/>
      <c r="JJB98" s="167"/>
      <c r="JJC98" s="167"/>
      <c r="JJD98" s="167"/>
      <c r="JJE98" s="167"/>
      <c r="JJF98" s="167"/>
      <c r="JJG98" s="167"/>
      <c r="JJH98" s="167"/>
      <c r="JJI98" s="167"/>
      <c r="JJJ98" s="167"/>
      <c r="JJK98" s="167"/>
      <c r="JJL98" s="167"/>
      <c r="JJM98" s="167"/>
      <c r="JJN98" s="167"/>
      <c r="JJO98" s="167"/>
      <c r="JJP98" s="167"/>
      <c r="JJQ98" s="167"/>
      <c r="JJR98" s="167"/>
      <c r="JJS98" s="167"/>
      <c r="JJT98" s="167"/>
      <c r="JJU98" s="167"/>
      <c r="JJV98" s="167"/>
      <c r="JJW98" s="167"/>
      <c r="JJX98" s="167"/>
      <c r="JJY98" s="167"/>
      <c r="JJZ98" s="167"/>
      <c r="JKA98" s="167"/>
      <c r="JKB98" s="167"/>
      <c r="JKC98" s="167"/>
      <c r="JKD98" s="167"/>
      <c r="JKE98" s="167"/>
      <c r="JKF98" s="167"/>
      <c r="JKG98" s="167"/>
      <c r="JKH98" s="167"/>
      <c r="JKI98" s="167"/>
      <c r="JKJ98" s="167"/>
      <c r="JKK98" s="167"/>
      <c r="JKL98" s="167"/>
      <c r="JKM98" s="167"/>
      <c r="JKN98" s="167"/>
      <c r="JKO98" s="167"/>
      <c r="JKP98" s="167"/>
      <c r="JKQ98" s="167"/>
      <c r="JKR98" s="167"/>
      <c r="JKS98" s="167"/>
      <c r="JKT98" s="167"/>
      <c r="JKU98" s="167"/>
      <c r="JKV98" s="167"/>
      <c r="JKW98" s="167"/>
      <c r="JKX98" s="167"/>
      <c r="JKY98" s="167"/>
      <c r="JKZ98" s="167"/>
      <c r="JLA98" s="167"/>
      <c r="JLB98" s="167"/>
      <c r="JLC98" s="167"/>
      <c r="JLD98" s="167"/>
      <c r="JLE98" s="167"/>
      <c r="JLF98" s="167"/>
      <c r="JLG98" s="167"/>
      <c r="JLH98" s="167"/>
      <c r="JLI98" s="167"/>
      <c r="JLJ98" s="167"/>
      <c r="JLK98" s="167"/>
      <c r="JLL98" s="167"/>
      <c r="JLM98" s="167"/>
      <c r="JLN98" s="167"/>
      <c r="JLO98" s="167"/>
      <c r="JLP98" s="167"/>
      <c r="JLQ98" s="167"/>
      <c r="JLR98" s="167"/>
      <c r="JLS98" s="167"/>
      <c r="JLT98" s="167"/>
      <c r="JLU98" s="167"/>
      <c r="JLV98" s="167"/>
      <c r="JLW98" s="167"/>
      <c r="JLX98" s="167"/>
      <c r="JLY98" s="167"/>
      <c r="JLZ98" s="167"/>
      <c r="JMA98" s="167"/>
      <c r="JMB98" s="167"/>
      <c r="JMC98" s="167"/>
      <c r="JMD98" s="167"/>
      <c r="JME98" s="167"/>
      <c r="JMF98" s="167"/>
      <c r="JMG98" s="167"/>
      <c r="JMH98" s="167"/>
      <c r="JMI98" s="167"/>
      <c r="JMJ98" s="167"/>
      <c r="JMK98" s="167"/>
      <c r="JML98" s="167"/>
      <c r="JMM98" s="167"/>
      <c r="JMN98" s="167"/>
      <c r="JMO98" s="167"/>
      <c r="JMP98" s="167"/>
      <c r="JMQ98" s="167"/>
      <c r="JMR98" s="167"/>
      <c r="JMS98" s="167"/>
      <c r="JMT98" s="167"/>
      <c r="JMU98" s="167"/>
      <c r="JMV98" s="167"/>
      <c r="JMW98" s="167"/>
      <c r="JMX98" s="167"/>
      <c r="JMY98" s="167"/>
      <c r="JMZ98" s="167"/>
      <c r="JNA98" s="167"/>
      <c r="JNB98" s="167"/>
      <c r="JNC98" s="167"/>
      <c r="JND98" s="167"/>
      <c r="JNE98" s="167"/>
      <c r="JNF98" s="167"/>
      <c r="JNG98" s="167"/>
      <c r="JNH98" s="167"/>
      <c r="JNI98" s="167"/>
      <c r="JNJ98" s="167"/>
      <c r="JNK98" s="167"/>
      <c r="JNL98" s="167"/>
      <c r="JNM98" s="167"/>
      <c r="JNN98" s="167"/>
      <c r="JNO98" s="167"/>
      <c r="JNP98" s="167"/>
      <c r="JNQ98" s="167"/>
      <c r="JNR98" s="167"/>
      <c r="JNS98" s="167"/>
      <c r="JNT98" s="167"/>
      <c r="JNU98" s="167"/>
      <c r="JNV98" s="167"/>
      <c r="JNW98" s="167"/>
      <c r="JNX98" s="167"/>
      <c r="JNY98" s="167"/>
      <c r="JNZ98" s="167"/>
      <c r="JOA98" s="167"/>
      <c r="JOB98" s="167"/>
      <c r="JOC98" s="167"/>
      <c r="JOD98" s="167"/>
      <c r="JOE98" s="167"/>
      <c r="JOF98" s="167"/>
      <c r="JOG98" s="167"/>
      <c r="JOH98" s="167"/>
      <c r="JOI98" s="167"/>
      <c r="JOJ98" s="167"/>
      <c r="JOK98" s="167"/>
      <c r="JOL98" s="167"/>
      <c r="JOM98" s="167"/>
      <c r="JON98" s="167"/>
      <c r="JOO98" s="167"/>
      <c r="JOP98" s="167"/>
      <c r="JOQ98" s="167"/>
      <c r="JOR98" s="167"/>
      <c r="JOS98" s="167"/>
      <c r="JOT98" s="167"/>
      <c r="JOU98" s="167"/>
      <c r="JOV98" s="167"/>
      <c r="JOW98" s="167"/>
      <c r="JOX98" s="167"/>
      <c r="JOY98" s="167"/>
      <c r="JOZ98" s="167"/>
      <c r="JPA98" s="167"/>
      <c r="JPB98" s="167"/>
      <c r="JPC98" s="167"/>
      <c r="JPD98" s="167"/>
      <c r="JPE98" s="167"/>
      <c r="JPF98" s="167"/>
      <c r="JPG98" s="167"/>
      <c r="JPH98" s="167"/>
      <c r="JPI98" s="167"/>
      <c r="JPJ98" s="167"/>
      <c r="JPK98" s="167"/>
      <c r="JPL98" s="167"/>
      <c r="JPM98" s="167"/>
      <c r="JPN98" s="167"/>
      <c r="JPO98" s="167"/>
      <c r="JPP98" s="167"/>
      <c r="JPQ98" s="167"/>
      <c r="JPR98" s="167"/>
      <c r="JPS98" s="167"/>
      <c r="JPT98" s="167"/>
      <c r="JPU98" s="167"/>
      <c r="JPV98" s="167"/>
      <c r="JPW98" s="167"/>
      <c r="JPX98" s="167"/>
      <c r="JPY98" s="167"/>
      <c r="JPZ98" s="167"/>
      <c r="JQA98" s="167"/>
      <c r="JQB98" s="167"/>
      <c r="JQC98" s="167"/>
      <c r="JQD98" s="167"/>
      <c r="JQE98" s="167"/>
      <c r="JQF98" s="167"/>
      <c r="JQG98" s="167"/>
      <c r="JQH98" s="167"/>
      <c r="JQI98" s="167"/>
      <c r="JQJ98" s="167"/>
      <c r="JQK98" s="167"/>
      <c r="JQL98" s="167"/>
      <c r="JQM98" s="167"/>
      <c r="JQN98" s="167"/>
      <c r="JQO98" s="167"/>
      <c r="JQP98" s="167"/>
      <c r="JQQ98" s="167"/>
      <c r="JQR98" s="167"/>
      <c r="JQS98" s="167"/>
      <c r="JQT98" s="167"/>
      <c r="JQU98" s="167"/>
      <c r="JQV98" s="167"/>
      <c r="JQW98" s="167"/>
      <c r="JQX98" s="167"/>
      <c r="JQY98" s="167"/>
      <c r="JQZ98" s="167"/>
      <c r="JRA98" s="167"/>
      <c r="JRB98" s="167"/>
      <c r="JRC98" s="167"/>
      <c r="JRD98" s="167"/>
      <c r="JRE98" s="167"/>
      <c r="JRF98" s="167"/>
      <c r="JRG98" s="167"/>
      <c r="JRH98" s="167"/>
      <c r="JRI98" s="167"/>
      <c r="JRJ98" s="167"/>
      <c r="JRK98" s="167"/>
      <c r="JRL98" s="167"/>
      <c r="JRM98" s="167"/>
      <c r="JRN98" s="167"/>
      <c r="JRO98" s="167"/>
      <c r="JRP98" s="167"/>
      <c r="JRQ98" s="167"/>
      <c r="JRR98" s="167"/>
      <c r="JRS98" s="167"/>
      <c r="JRT98" s="167"/>
      <c r="JRU98" s="167"/>
      <c r="JRV98" s="167"/>
      <c r="JRW98" s="167"/>
      <c r="JRX98" s="167"/>
      <c r="JRY98" s="167"/>
      <c r="JRZ98" s="167"/>
      <c r="JSA98" s="167"/>
      <c r="JSB98" s="167"/>
      <c r="JSC98" s="167"/>
      <c r="JSD98" s="167"/>
      <c r="JSE98" s="167"/>
      <c r="JSF98" s="167"/>
      <c r="JSG98" s="167"/>
      <c r="JSH98" s="167"/>
      <c r="JSI98" s="167"/>
      <c r="JSJ98" s="167"/>
      <c r="JSK98" s="167"/>
      <c r="JSL98" s="167"/>
      <c r="JSM98" s="167"/>
      <c r="JSN98" s="167"/>
      <c r="JSO98" s="167"/>
      <c r="JSP98" s="167"/>
      <c r="JSQ98" s="167"/>
      <c r="JSR98" s="167"/>
      <c r="JSS98" s="167"/>
      <c r="JST98" s="167"/>
      <c r="JSU98" s="167"/>
      <c r="JSV98" s="167"/>
      <c r="JSW98" s="167"/>
      <c r="JSX98" s="167"/>
      <c r="JSY98" s="167"/>
      <c r="JSZ98" s="167"/>
      <c r="JTA98" s="167"/>
      <c r="JTB98" s="167"/>
      <c r="JTC98" s="167"/>
      <c r="JTD98" s="167"/>
      <c r="JTE98" s="167"/>
      <c r="JTF98" s="167"/>
      <c r="JTG98" s="167"/>
      <c r="JTH98" s="167"/>
      <c r="JTI98" s="167"/>
      <c r="JTJ98" s="167"/>
      <c r="JTK98" s="167"/>
      <c r="JTL98" s="167"/>
      <c r="JTM98" s="167"/>
      <c r="JTN98" s="167"/>
      <c r="JTO98" s="167"/>
      <c r="JTP98" s="167"/>
      <c r="JTQ98" s="167"/>
      <c r="JTR98" s="167"/>
      <c r="JTS98" s="167"/>
      <c r="JTT98" s="167"/>
      <c r="JTU98" s="167"/>
      <c r="JTV98" s="167"/>
      <c r="JTW98" s="167"/>
      <c r="JTX98" s="167"/>
      <c r="JTY98" s="167"/>
      <c r="JTZ98" s="167"/>
      <c r="JUA98" s="167"/>
      <c r="JUB98" s="167"/>
      <c r="JUC98" s="167"/>
      <c r="JUD98" s="167"/>
      <c r="JUE98" s="167"/>
      <c r="JUF98" s="167"/>
      <c r="JUG98" s="167"/>
      <c r="JUH98" s="167"/>
      <c r="JUI98" s="167"/>
      <c r="JUJ98" s="167"/>
      <c r="JUK98" s="167"/>
      <c r="JUL98" s="167"/>
      <c r="JUM98" s="167"/>
      <c r="JUN98" s="167"/>
      <c r="JUO98" s="167"/>
      <c r="JUP98" s="167"/>
      <c r="JUQ98" s="167"/>
      <c r="JUR98" s="167"/>
      <c r="JUS98" s="167"/>
      <c r="JUT98" s="167"/>
      <c r="JUU98" s="167"/>
      <c r="JUV98" s="167"/>
      <c r="JUW98" s="167"/>
      <c r="JUX98" s="167"/>
      <c r="JUY98" s="167"/>
      <c r="JUZ98" s="167"/>
      <c r="JVA98" s="167"/>
      <c r="JVB98" s="167"/>
      <c r="JVC98" s="167"/>
      <c r="JVD98" s="167"/>
      <c r="JVE98" s="167"/>
      <c r="JVF98" s="167"/>
      <c r="JVG98" s="167"/>
      <c r="JVH98" s="167"/>
      <c r="JVI98" s="167"/>
      <c r="JVJ98" s="167"/>
      <c r="JVK98" s="167"/>
      <c r="JVL98" s="167"/>
      <c r="JVM98" s="167"/>
      <c r="JVN98" s="167"/>
      <c r="JVO98" s="167"/>
      <c r="JVP98" s="167"/>
      <c r="JVQ98" s="167"/>
      <c r="JVR98" s="167"/>
      <c r="JVS98" s="167"/>
      <c r="JVT98" s="167"/>
      <c r="JVU98" s="167"/>
      <c r="JVV98" s="167"/>
      <c r="JVW98" s="167"/>
      <c r="JVX98" s="167"/>
      <c r="JVY98" s="167"/>
      <c r="JVZ98" s="167"/>
      <c r="JWA98" s="167"/>
      <c r="JWB98" s="167"/>
      <c r="JWC98" s="167"/>
      <c r="JWD98" s="167"/>
      <c r="JWE98" s="167"/>
      <c r="JWF98" s="167"/>
      <c r="JWG98" s="167"/>
      <c r="JWH98" s="167"/>
      <c r="JWI98" s="167"/>
      <c r="JWJ98" s="167"/>
      <c r="JWK98" s="167"/>
      <c r="JWL98" s="167"/>
      <c r="JWM98" s="167"/>
      <c r="JWN98" s="167"/>
      <c r="JWO98" s="167"/>
      <c r="JWP98" s="167"/>
      <c r="JWQ98" s="167"/>
      <c r="JWR98" s="167"/>
      <c r="JWS98" s="167"/>
      <c r="JWT98" s="167"/>
      <c r="JWU98" s="167"/>
      <c r="JWV98" s="167"/>
      <c r="JWW98" s="167"/>
      <c r="JWX98" s="167"/>
      <c r="JWY98" s="167"/>
      <c r="JWZ98" s="167"/>
      <c r="JXA98" s="167"/>
      <c r="JXB98" s="167"/>
      <c r="JXC98" s="167"/>
      <c r="JXD98" s="167"/>
      <c r="JXE98" s="167"/>
      <c r="JXF98" s="167"/>
      <c r="JXG98" s="167"/>
      <c r="JXH98" s="167"/>
      <c r="JXI98" s="167"/>
      <c r="JXJ98" s="167"/>
      <c r="JXK98" s="167"/>
      <c r="JXL98" s="167"/>
      <c r="JXM98" s="167"/>
      <c r="JXN98" s="167"/>
      <c r="JXO98" s="167"/>
      <c r="JXP98" s="167"/>
      <c r="JXQ98" s="167"/>
      <c r="JXR98" s="167"/>
      <c r="JXS98" s="167"/>
      <c r="JXT98" s="167"/>
      <c r="JXU98" s="167"/>
      <c r="JXV98" s="167"/>
      <c r="JXW98" s="167"/>
      <c r="JXX98" s="167"/>
      <c r="JXY98" s="167"/>
      <c r="JXZ98" s="167"/>
      <c r="JYA98" s="167"/>
      <c r="JYB98" s="167"/>
      <c r="JYC98" s="167"/>
      <c r="JYD98" s="167"/>
      <c r="JYE98" s="167"/>
      <c r="JYF98" s="167"/>
      <c r="JYG98" s="167"/>
      <c r="JYH98" s="167"/>
      <c r="JYI98" s="167"/>
      <c r="JYJ98" s="167"/>
      <c r="JYK98" s="167"/>
      <c r="JYL98" s="167"/>
      <c r="JYM98" s="167"/>
      <c r="JYN98" s="167"/>
      <c r="JYO98" s="167"/>
      <c r="JYP98" s="167"/>
      <c r="JYQ98" s="167"/>
      <c r="JYR98" s="167"/>
      <c r="JYS98" s="167"/>
      <c r="JYT98" s="167"/>
      <c r="JYU98" s="167"/>
      <c r="JYV98" s="167"/>
      <c r="JYW98" s="167"/>
      <c r="JYX98" s="167"/>
      <c r="JYY98" s="167"/>
      <c r="JYZ98" s="167"/>
      <c r="JZA98" s="167"/>
      <c r="JZB98" s="167"/>
      <c r="JZC98" s="167"/>
      <c r="JZD98" s="167"/>
      <c r="JZE98" s="167"/>
      <c r="JZF98" s="167"/>
      <c r="JZG98" s="167"/>
      <c r="JZH98" s="167"/>
      <c r="JZI98" s="167"/>
      <c r="JZJ98" s="167"/>
      <c r="JZK98" s="167"/>
      <c r="JZL98" s="167"/>
      <c r="JZM98" s="167"/>
      <c r="JZN98" s="167"/>
      <c r="JZO98" s="167"/>
      <c r="JZP98" s="167"/>
      <c r="JZQ98" s="167"/>
      <c r="JZR98" s="167"/>
      <c r="JZS98" s="167"/>
      <c r="JZT98" s="167"/>
      <c r="JZU98" s="167"/>
      <c r="JZV98" s="167"/>
      <c r="JZW98" s="167"/>
      <c r="JZX98" s="167"/>
      <c r="JZY98" s="167"/>
      <c r="JZZ98" s="167"/>
      <c r="KAA98" s="167"/>
      <c r="KAB98" s="167"/>
      <c r="KAC98" s="167"/>
      <c r="KAD98" s="167"/>
      <c r="KAE98" s="167"/>
      <c r="KAF98" s="167"/>
      <c r="KAG98" s="167"/>
      <c r="KAH98" s="167"/>
      <c r="KAI98" s="167"/>
      <c r="KAJ98" s="167"/>
      <c r="KAK98" s="167"/>
      <c r="KAL98" s="167"/>
      <c r="KAM98" s="167"/>
      <c r="KAN98" s="167"/>
      <c r="KAO98" s="167"/>
      <c r="KAP98" s="167"/>
      <c r="KAQ98" s="167"/>
      <c r="KAR98" s="167"/>
      <c r="KAS98" s="167"/>
      <c r="KAT98" s="167"/>
      <c r="KAU98" s="167"/>
      <c r="KAV98" s="167"/>
      <c r="KAW98" s="167"/>
      <c r="KAX98" s="167"/>
      <c r="KAY98" s="167"/>
      <c r="KAZ98" s="167"/>
      <c r="KBA98" s="167"/>
      <c r="KBB98" s="167"/>
      <c r="KBC98" s="167"/>
      <c r="KBD98" s="167"/>
      <c r="KBE98" s="167"/>
      <c r="KBF98" s="167"/>
      <c r="KBG98" s="167"/>
      <c r="KBH98" s="167"/>
      <c r="KBI98" s="167"/>
      <c r="KBJ98" s="167"/>
      <c r="KBK98" s="167"/>
      <c r="KBL98" s="167"/>
      <c r="KBM98" s="167"/>
      <c r="KBN98" s="167"/>
      <c r="KBO98" s="167"/>
      <c r="KBP98" s="167"/>
      <c r="KBQ98" s="167"/>
      <c r="KBR98" s="167"/>
      <c r="KBS98" s="167"/>
      <c r="KBT98" s="167"/>
      <c r="KBU98" s="167"/>
      <c r="KBV98" s="167"/>
      <c r="KBW98" s="167"/>
      <c r="KBX98" s="167"/>
      <c r="KBY98" s="167"/>
      <c r="KBZ98" s="167"/>
      <c r="KCA98" s="167"/>
      <c r="KCB98" s="167"/>
      <c r="KCC98" s="167"/>
      <c r="KCD98" s="167"/>
      <c r="KCE98" s="167"/>
      <c r="KCF98" s="167"/>
      <c r="KCG98" s="167"/>
      <c r="KCH98" s="167"/>
      <c r="KCI98" s="167"/>
      <c r="KCJ98" s="167"/>
      <c r="KCK98" s="167"/>
      <c r="KCL98" s="167"/>
      <c r="KCM98" s="167"/>
      <c r="KCN98" s="167"/>
      <c r="KCO98" s="167"/>
      <c r="KCP98" s="167"/>
      <c r="KCQ98" s="167"/>
      <c r="KCR98" s="167"/>
      <c r="KCS98" s="167"/>
      <c r="KCT98" s="167"/>
      <c r="KCU98" s="167"/>
      <c r="KCV98" s="167"/>
      <c r="KCW98" s="167"/>
      <c r="KCX98" s="167"/>
      <c r="KCY98" s="167"/>
      <c r="KCZ98" s="167"/>
      <c r="KDA98" s="167"/>
      <c r="KDB98" s="167"/>
      <c r="KDC98" s="167"/>
      <c r="KDD98" s="167"/>
      <c r="KDE98" s="167"/>
      <c r="KDF98" s="167"/>
      <c r="KDG98" s="167"/>
      <c r="KDH98" s="167"/>
      <c r="KDI98" s="167"/>
      <c r="KDJ98" s="167"/>
      <c r="KDK98" s="167"/>
      <c r="KDL98" s="167"/>
      <c r="KDM98" s="167"/>
      <c r="KDN98" s="167"/>
      <c r="KDO98" s="167"/>
      <c r="KDP98" s="167"/>
      <c r="KDQ98" s="167"/>
      <c r="KDR98" s="167"/>
      <c r="KDS98" s="167"/>
      <c r="KDT98" s="167"/>
      <c r="KDU98" s="167"/>
      <c r="KDV98" s="167"/>
      <c r="KDW98" s="167"/>
      <c r="KDX98" s="167"/>
      <c r="KDY98" s="167"/>
      <c r="KDZ98" s="167"/>
      <c r="KEA98" s="167"/>
      <c r="KEB98" s="167"/>
      <c r="KEC98" s="167"/>
      <c r="KED98" s="167"/>
      <c r="KEE98" s="167"/>
      <c r="KEF98" s="167"/>
      <c r="KEG98" s="167"/>
      <c r="KEH98" s="167"/>
      <c r="KEI98" s="167"/>
      <c r="KEJ98" s="167"/>
      <c r="KEK98" s="167"/>
      <c r="KEL98" s="167"/>
      <c r="KEM98" s="167"/>
      <c r="KEN98" s="167"/>
      <c r="KEO98" s="167"/>
      <c r="KEP98" s="167"/>
      <c r="KEQ98" s="167"/>
      <c r="KER98" s="167"/>
      <c r="KES98" s="167"/>
      <c r="KET98" s="167"/>
      <c r="KEU98" s="167"/>
      <c r="KEV98" s="167"/>
      <c r="KEW98" s="167"/>
      <c r="KEX98" s="167"/>
      <c r="KEY98" s="167"/>
      <c r="KEZ98" s="167"/>
      <c r="KFA98" s="167"/>
      <c r="KFB98" s="167"/>
      <c r="KFC98" s="167"/>
      <c r="KFD98" s="167"/>
      <c r="KFE98" s="167"/>
      <c r="KFF98" s="167"/>
      <c r="KFG98" s="167"/>
      <c r="KFH98" s="167"/>
      <c r="KFI98" s="167"/>
      <c r="KFJ98" s="167"/>
      <c r="KFK98" s="167"/>
      <c r="KFL98" s="167"/>
      <c r="KFM98" s="167"/>
      <c r="KFN98" s="167"/>
      <c r="KFO98" s="167"/>
      <c r="KFP98" s="167"/>
      <c r="KFQ98" s="167"/>
      <c r="KFR98" s="167"/>
      <c r="KFS98" s="167"/>
      <c r="KFT98" s="167"/>
      <c r="KFU98" s="167"/>
      <c r="KFV98" s="167"/>
      <c r="KFW98" s="167"/>
      <c r="KFX98" s="167"/>
      <c r="KFY98" s="167"/>
      <c r="KFZ98" s="167"/>
      <c r="KGA98" s="167"/>
      <c r="KGB98" s="167"/>
      <c r="KGC98" s="167"/>
      <c r="KGD98" s="167"/>
      <c r="KGE98" s="167"/>
      <c r="KGF98" s="167"/>
      <c r="KGG98" s="167"/>
      <c r="KGH98" s="167"/>
      <c r="KGI98" s="167"/>
      <c r="KGJ98" s="167"/>
      <c r="KGK98" s="167"/>
      <c r="KGL98" s="167"/>
      <c r="KGM98" s="167"/>
      <c r="KGN98" s="167"/>
      <c r="KGO98" s="167"/>
      <c r="KGP98" s="167"/>
      <c r="KGQ98" s="167"/>
      <c r="KGR98" s="167"/>
      <c r="KGS98" s="167"/>
      <c r="KGT98" s="167"/>
      <c r="KGU98" s="167"/>
      <c r="KGV98" s="167"/>
      <c r="KGW98" s="167"/>
      <c r="KGX98" s="167"/>
      <c r="KGY98" s="167"/>
      <c r="KGZ98" s="167"/>
      <c r="KHA98" s="167"/>
      <c r="KHB98" s="167"/>
      <c r="KHC98" s="167"/>
      <c r="KHD98" s="167"/>
      <c r="KHE98" s="167"/>
      <c r="KHF98" s="167"/>
      <c r="KHG98" s="167"/>
      <c r="KHH98" s="167"/>
      <c r="KHI98" s="167"/>
      <c r="KHJ98" s="167"/>
      <c r="KHK98" s="167"/>
      <c r="KHL98" s="167"/>
      <c r="KHM98" s="167"/>
      <c r="KHN98" s="167"/>
      <c r="KHO98" s="167"/>
      <c r="KHP98" s="167"/>
      <c r="KHQ98" s="167"/>
      <c r="KHR98" s="167"/>
      <c r="KHS98" s="167"/>
      <c r="KHT98" s="167"/>
      <c r="KHU98" s="167"/>
      <c r="KHV98" s="167"/>
      <c r="KHW98" s="167"/>
      <c r="KHX98" s="167"/>
      <c r="KHY98" s="167"/>
      <c r="KHZ98" s="167"/>
      <c r="KIA98" s="167"/>
      <c r="KIB98" s="167"/>
      <c r="KIC98" s="167"/>
      <c r="KID98" s="167"/>
      <c r="KIE98" s="167"/>
      <c r="KIF98" s="167"/>
      <c r="KIG98" s="167"/>
      <c r="KIH98" s="167"/>
      <c r="KII98" s="167"/>
      <c r="KIJ98" s="167"/>
      <c r="KIK98" s="167"/>
      <c r="KIL98" s="167"/>
      <c r="KIM98" s="167"/>
      <c r="KIN98" s="167"/>
      <c r="KIO98" s="167"/>
      <c r="KIP98" s="167"/>
      <c r="KIQ98" s="167"/>
      <c r="KIR98" s="167"/>
      <c r="KIS98" s="167"/>
      <c r="KIT98" s="167"/>
      <c r="KIU98" s="167"/>
      <c r="KIV98" s="167"/>
      <c r="KIW98" s="167"/>
      <c r="KIX98" s="167"/>
      <c r="KIY98" s="167"/>
      <c r="KIZ98" s="167"/>
      <c r="KJA98" s="167"/>
      <c r="KJB98" s="167"/>
      <c r="KJC98" s="167"/>
      <c r="KJD98" s="167"/>
      <c r="KJE98" s="167"/>
      <c r="KJF98" s="167"/>
      <c r="KJG98" s="167"/>
      <c r="KJH98" s="167"/>
      <c r="KJI98" s="167"/>
      <c r="KJJ98" s="167"/>
      <c r="KJK98" s="167"/>
      <c r="KJL98" s="167"/>
      <c r="KJM98" s="167"/>
      <c r="KJN98" s="167"/>
      <c r="KJO98" s="167"/>
      <c r="KJP98" s="167"/>
      <c r="KJQ98" s="167"/>
      <c r="KJR98" s="167"/>
      <c r="KJS98" s="167"/>
      <c r="KJT98" s="167"/>
      <c r="KJU98" s="167"/>
      <c r="KJV98" s="167"/>
      <c r="KJW98" s="167"/>
      <c r="KJX98" s="167"/>
      <c r="KJY98" s="167"/>
      <c r="KJZ98" s="167"/>
      <c r="KKA98" s="167"/>
      <c r="KKB98" s="167"/>
      <c r="KKC98" s="167"/>
      <c r="KKD98" s="167"/>
      <c r="KKE98" s="167"/>
      <c r="KKF98" s="167"/>
      <c r="KKG98" s="167"/>
      <c r="KKH98" s="167"/>
      <c r="KKI98" s="167"/>
      <c r="KKJ98" s="167"/>
      <c r="KKK98" s="167"/>
      <c r="KKL98" s="167"/>
      <c r="KKM98" s="167"/>
      <c r="KKN98" s="167"/>
      <c r="KKO98" s="167"/>
      <c r="KKP98" s="167"/>
      <c r="KKQ98" s="167"/>
      <c r="KKR98" s="167"/>
      <c r="KKS98" s="167"/>
      <c r="KKT98" s="167"/>
      <c r="KKU98" s="167"/>
      <c r="KKV98" s="167"/>
      <c r="KKW98" s="167"/>
      <c r="KKX98" s="167"/>
      <c r="KKY98" s="167"/>
      <c r="KKZ98" s="167"/>
      <c r="KLA98" s="167"/>
      <c r="KLB98" s="167"/>
      <c r="KLC98" s="167"/>
      <c r="KLD98" s="167"/>
      <c r="KLE98" s="167"/>
      <c r="KLF98" s="167"/>
      <c r="KLG98" s="167"/>
      <c r="KLH98" s="167"/>
      <c r="KLI98" s="167"/>
      <c r="KLJ98" s="167"/>
      <c r="KLK98" s="167"/>
      <c r="KLL98" s="167"/>
      <c r="KLM98" s="167"/>
      <c r="KLN98" s="167"/>
      <c r="KLO98" s="167"/>
      <c r="KLP98" s="167"/>
      <c r="KLQ98" s="167"/>
      <c r="KLR98" s="167"/>
      <c r="KLS98" s="167"/>
      <c r="KLT98" s="167"/>
      <c r="KLU98" s="167"/>
      <c r="KLV98" s="167"/>
      <c r="KLW98" s="167"/>
      <c r="KLX98" s="167"/>
      <c r="KLY98" s="167"/>
      <c r="KLZ98" s="167"/>
      <c r="KMA98" s="167"/>
      <c r="KMB98" s="167"/>
      <c r="KMC98" s="167"/>
      <c r="KMD98" s="167"/>
      <c r="KME98" s="167"/>
      <c r="KMF98" s="167"/>
      <c r="KMG98" s="167"/>
      <c r="KMH98" s="167"/>
      <c r="KMI98" s="167"/>
      <c r="KMJ98" s="167"/>
      <c r="KMK98" s="167"/>
      <c r="KML98" s="167"/>
      <c r="KMM98" s="167"/>
      <c r="KMN98" s="167"/>
      <c r="KMO98" s="167"/>
      <c r="KMP98" s="167"/>
      <c r="KMQ98" s="167"/>
      <c r="KMR98" s="167"/>
      <c r="KMS98" s="167"/>
      <c r="KMT98" s="167"/>
      <c r="KMU98" s="167"/>
      <c r="KMV98" s="167"/>
      <c r="KMW98" s="167"/>
      <c r="KMX98" s="167"/>
      <c r="KMY98" s="167"/>
      <c r="KMZ98" s="167"/>
      <c r="KNA98" s="167"/>
      <c r="KNB98" s="167"/>
      <c r="KNC98" s="167"/>
      <c r="KND98" s="167"/>
      <c r="KNE98" s="167"/>
      <c r="KNF98" s="167"/>
      <c r="KNG98" s="167"/>
      <c r="KNH98" s="167"/>
      <c r="KNI98" s="167"/>
      <c r="KNJ98" s="167"/>
      <c r="KNK98" s="167"/>
      <c r="KNL98" s="167"/>
      <c r="KNM98" s="167"/>
      <c r="KNN98" s="167"/>
      <c r="KNO98" s="167"/>
      <c r="KNP98" s="167"/>
      <c r="KNQ98" s="167"/>
      <c r="KNR98" s="167"/>
      <c r="KNS98" s="167"/>
      <c r="KNT98" s="167"/>
      <c r="KNU98" s="167"/>
      <c r="KNV98" s="167"/>
      <c r="KNW98" s="167"/>
      <c r="KNX98" s="167"/>
      <c r="KNY98" s="167"/>
      <c r="KNZ98" s="167"/>
      <c r="KOA98" s="167"/>
      <c r="KOB98" s="167"/>
      <c r="KOC98" s="167"/>
      <c r="KOD98" s="167"/>
      <c r="KOE98" s="167"/>
      <c r="KOF98" s="167"/>
      <c r="KOG98" s="167"/>
      <c r="KOH98" s="167"/>
      <c r="KOI98" s="167"/>
      <c r="KOJ98" s="167"/>
      <c r="KOK98" s="167"/>
      <c r="KOL98" s="167"/>
      <c r="KOM98" s="167"/>
      <c r="KON98" s="167"/>
      <c r="KOO98" s="167"/>
      <c r="KOP98" s="167"/>
      <c r="KOQ98" s="167"/>
      <c r="KOR98" s="167"/>
      <c r="KOS98" s="167"/>
      <c r="KOT98" s="167"/>
      <c r="KOU98" s="167"/>
      <c r="KOV98" s="167"/>
      <c r="KOW98" s="167"/>
      <c r="KOX98" s="167"/>
      <c r="KOY98" s="167"/>
      <c r="KOZ98" s="167"/>
      <c r="KPA98" s="167"/>
      <c r="KPB98" s="167"/>
      <c r="KPC98" s="167"/>
      <c r="KPD98" s="167"/>
      <c r="KPE98" s="167"/>
      <c r="KPF98" s="167"/>
      <c r="KPG98" s="167"/>
      <c r="KPH98" s="167"/>
      <c r="KPI98" s="167"/>
      <c r="KPJ98" s="167"/>
      <c r="KPK98" s="167"/>
      <c r="KPL98" s="167"/>
      <c r="KPM98" s="167"/>
      <c r="KPN98" s="167"/>
      <c r="KPO98" s="167"/>
      <c r="KPP98" s="167"/>
      <c r="KPQ98" s="167"/>
      <c r="KPR98" s="167"/>
      <c r="KPS98" s="167"/>
      <c r="KPT98" s="167"/>
      <c r="KPU98" s="167"/>
      <c r="KPV98" s="167"/>
      <c r="KPW98" s="167"/>
      <c r="KPX98" s="167"/>
      <c r="KPY98" s="167"/>
      <c r="KPZ98" s="167"/>
      <c r="KQA98" s="167"/>
      <c r="KQB98" s="167"/>
      <c r="KQC98" s="167"/>
      <c r="KQD98" s="167"/>
      <c r="KQE98" s="167"/>
      <c r="KQF98" s="167"/>
      <c r="KQG98" s="167"/>
      <c r="KQH98" s="167"/>
      <c r="KQI98" s="167"/>
      <c r="KQJ98" s="167"/>
      <c r="KQK98" s="167"/>
      <c r="KQL98" s="167"/>
      <c r="KQM98" s="167"/>
      <c r="KQN98" s="167"/>
      <c r="KQO98" s="167"/>
      <c r="KQP98" s="167"/>
      <c r="KQQ98" s="167"/>
      <c r="KQR98" s="167"/>
      <c r="KQS98" s="167"/>
      <c r="KQT98" s="167"/>
      <c r="KQU98" s="167"/>
      <c r="KQV98" s="167"/>
      <c r="KQW98" s="167"/>
      <c r="KQX98" s="167"/>
      <c r="KQY98" s="167"/>
      <c r="KQZ98" s="167"/>
      <c r="KRA98" s="167"/>
      <c r="KRB98" s="167"/>
      <c r="KRC98" s="167"/>
      <c r="KRD98" s="167"/>
      <c r="KRE98" s="167"/>
      <c r="KRF98" s="167"/>
      <c r="KRG98" s="167"/>
      <c r="KRH98" s="167"/>
      <c r="KRI98" s="167"/>
      <c r="KRJ98" s="167"/>
      <c r="KRK98" s="167"/>
      <c r="KRL98" s="167"/>
      <c r="KRM98" s="167"/>
      <c r="KRN98" s="167"/>
      <c r="KRO98" s="167"/>
      <c r="KRP98" s="167"/>
      <c r="KRQ98" s="167"/>
      <c r="KRR98" s="167"/>
      <c r="KRS98" s="167"/>
      <c r="KRT98" s="167"/>
      <c r="KRU98" s="167"/>
      <c r="KRV98" s="167"/>
      <c r="KRW98" s="167"/>
      <c r="KRX98" s="167"/>
      <c r="KRY98" s="167"/>
      <c r="KRZ98" s="167"/>
      <c r="KSA98" s="167"/>
      <c r="KSB98" s="167"/>
      <c r="KSC98" s="167"/>
      <c r="KSD98" s="167"/>
      <c r="KSE98" s="167"/>
      <c r="KSF98" s="167"/>
      <c r="KSG98" s="167"/>
      <c r="KSH98" s="167"/>
      <c r="KSI98" s="167"/>
      <c r="KSJ98" s="167"/>
      <c r="KSK98" s="167"/>
      <c r="KSL98" s="167"/>
      <c r="KSM98" s="167"/>
      <c r="KSN98" s="167"/>
      <c r="KSO98" s="167"/>
      <c r="KSP98" s="167"/>
      <c r="KSQ98" s="167"/>
      <c r="KSR98" s="167"/>
      <c r="KSS98" s="167"/>
      <c r="KST98" s="167"/>
      <c r="KSU98" s="167"/>
      <c r="KSV98" s="167"/>
      <c r="KSW98" s="167"/>
      <c r="KSX98" s="167"/>
      <c r="KSY98" s="167"/>
      <c r="KSZ98" s="167"/>
      <c r="KTA98" s="167"/>
      <c r="KTB98" s="167"/>
      <c r="KTC98" s="167"/>
      <c r="KTD98" s="167"/>
      <c r="KTE98" s="167"/>
      <c r="KTF98" s="167"/>
      <c r="KTG98" s="167"/>
      <c r="KTH98" s="167"/>
      <c r="KTI98" s="167"/>
      <c r="KTJ98" s="167"/>
      <c r="KTK98" s="167"/>
      <c r="KTL98" s="167"/>
      <c r="KTM98" s="167"/>
      <c r="KTN98" s="167"/>
      <c r="KTO98" s="167"/>
      <c r="KTP98" s="167"/>
      <c r="KTQ98" s="167"/>
      <c r="KTR98" s="167"/>
      <c r="KTS98" s="167"/>
      <c r="KTT98" s="167"/>
      <c r="KTU98" s="167"/>
      <c r="KTV98" s="167"/>
      <c r="KTW98" s="167"/>
      <c r="KTX98" s="167"/>
      <c r="KTY98" s="167"/>
      <c r="KTZ98" s="167"/>
      <c r="KUA98" s="167"/>
      <c r="KUB98" s="167"/>
      <c r="KUC98" s="167"/>
      <c r="KUD98" s="167"/>
      <c r="KUE98" s="167"/>
      <c r="KUF98" s="167"/>
      <c r="KUG98" s="167"/>
      <c r="KUH98" s="167"/>
      <c r="KUI98" s="167"/>
      <c r="KUJ98" s="167"/>
      <c r="KUK98" s="167"/>
      <c r="KUL98" s="167"/>
      <c r="KUM98" s="167"/>
      <c r="KUN98" s="167"/>
      <c r="KUO98" s="167"/>
      <c r="KUP98" s="167"/>
      <c r="KUQ98" s="167"/>
      <c r="KUR98" s="167"/>
      <c r="KUS98" s="167"/>
      <c r="KUT98" s="167"/>
      <c r="KUU98" s="167"/>
      <c r="KUV98" s="167"/>
      <c r="KUW98" s="167"/>
      <c r="KUX98" s="167"/>
      <c r="KUY98" s="167"/>
      <c r="KUZ98" s="167"/>
      <c r="KVA98" s="167"/>
      <c r="KVB98" s="167"/>
      <c r="KVC98" s="167"/>
      <c r="KVD98" s="167"/>
      <c r="KVE98" s="167"/>
      <c r="KVF98" s="167"/>
      <c r="KVG98" s="167"/>
      <c r="KVH98" s="167"/>
      <c r="KVI98" s="167"/>
      <c r="KVJ98" s="167"/>
      <c r="KVK98" s="167"/>
      <c r="KVL98" s="167"/>
      <c r="KVM98" s="167"/>
      <c r="KVN98" s="167"/>
      <c r="KVO98" s="167"/>
      <c r="KVP98" s="167"/>
      <c r="KVQ98" s="167"/>
      <c r="KVR98" s="167"/>
      <c r="KVS98" s="167"/>
      <c r="KVT98" s="167"/>
      <c r="KVU98" s="167"/>
      <c r="KVV98" s="167"/>
      <c r="KVW98" s="167"/>
      <c r="KVX98" s="167"/>
      <c r="KVY98" s="167"/>
      <c r="KVZ98" s="167"/>
      <c r="KWA98" s="167"/>
      <c r="KWB98" s="167"/>
      <c r="KWC98" s="167"/>
      <c r="KWD98" s="167"/>
      <c r="KWE98" s="167"/>
      <c r="KWF98" s="167"/>
      <c r="KWG98" s="167"/>
      <c r="KWH98" s="167"/>
      <c r="KWI98" s="167"/>
      <c r="KWJ98" s="167"/>
      <c r="KWK98" s="167"/>
      <c r="KWL98" s="167"/>
      <c r="KWM98" s="167"/>
      <c r="KWN98" s="167"/>
      <c r="KWO98" s="167"/>
      <c r="KWP98" s="167"/>
      <c r="KWQ98" s="167"/>
      <c r="KWR98" s="167"/>
      <c r="KWS98" s="167"/>
      <c r="KWT98" s="167"/>
      <c r="KWU98" s="167"/>
      <c r="KWV98" s="167"/>
      <c r="KWW98" s="167"/>
      <c r="KWX98" s="167"/>
      <c r="KWY98" s="167"/>
      <c r="KWZ98" s="167"/>
      <c r="KXA98" s="167"/>
      <c r="KXB98" s="167"/>
      <c r="KXC98" s="167"/>
      <c r="KXD98" s="167"/>
      <c r="KXE98" s="167"/>
      <c r="KXF98" s="167"/>
      <c r="KXG98" s="167"/>
      <c r="KXH98" s="167"/>
      <c r="KXI98" s="167"/>
      <c r="KXJ98" s="167"/>
      <c r="KXK98" s="167"/>
      <c r="KXL98" s="167"/>
      <c r="KXM98" s="167"/>
      <c r="KXN98" s="167"/>
      <c r="KXO98" s="167"/>
      <c r="KXP98" s="167"/>
      <c r="KXQ98" s="167"/>
      <c r="KXR98" s="167"/>
      <c r="KXS98" s="167"/>
      <c r="KXT98" s="167"/>
      <c r="KXU98" s="167"/>
      <c r="KXV98" s="167"/>
      <c r="KXW98" s="167"/>
      <c r="KXX98" s="167"/>
      <c r="KXY98" s="167"/>
      <c r="KXZ98" s="167"/>
      <c r="KYA98" s="167"/>
      <c r="KYB98" s="167"/>
      <c r="KYC98" s="167"/>
      <c r="KYD98" s="167"/>
      <c r="KYE98" s="167"/>
      <c r="KYF98" s="167"/>
      <c r="KYG98" s="167"/>
      <c r="KYH98" s="167"/>
      <c r="KYI98" s="167"/>
      <c r="KYJ98" s="167"/>
      <c r="KYK98" s="167"/>
      <c r="KYL98" s="167"/>
      <c r="KYM98" s="167"/>
      <c r="KYN98" s="167"/>
      <c r="KYO98" s="167"/>
      <c r="KYP98" s="167"/>
      <c r="KYQ98" s="167"/>
      <c r="KYR98" s="167"/>
      <c r="KYS98" s="167"/>
      <c r="KYT98" s="167"/>
      <c r="KYU98" s="167"/>
      <c r="KYV98" s="167"/>
      <c r="KYW98" s="167"/>
      <c r="KYX98" s="167"/>
      <c r="KYY98" s="167"/>
      <c r="KYZ98" s="167"/>
      <c r="KZA98" s="167"/>
      <c r="KZB98" s="167"/>
      <c r="KZC98" s="167"/>
      <c r="KZD98" s="167"/>
      <c r="KZE98" s="167"/>
      <c r="KZF98" s="167"/>
      <c r="KZG98" s="167"/>
      <c r="KZH98" s="167"/>
      <c r="KZI98" s="167"/>
      <c r="KZJ98" s="167"/>
      <c r="KZK98" s="167"/>
      <c r="KZL98" s="167"/>
      <c r="KZM98" s="167"/>
      <c r="KZN98" s="167"/>
      <c r="KZO98" s="167"/>
      <c r="KZP98" s="167"/>
      <c r="KZQ98" s="167"/>
      <c r="KZR98" s="167"/>
      <c r="KZS98" s="167"/>
      <c r="KZT98" s="167"/>
      <c r="KZU98" s="167"/>
      <c r="KZV98" s="167"/>
      <c r="KZW98" s="167"/>
      <c r="KZX98" s="167"/>
      <c r="KZY98" s="167"/>
      <c r="KZZ98" s="167"/>
      <c r="LAA98" s="167"/>
      <c r="LAB98" s="167"/>
      <c r="LAC98" s="167"/>
      <c r="LAD98" s="167"/>
      <c r="LAE98" s="167"/>
      <c r="LAF98" s="167"/>
      <c r="LAG98" s="167"/>
      <c r="LAH98" s="167"/>
      <c r="LAI98" s="167"/>
      <c r="LAJ98" s="167"/>
      <c r="LAK98" s="167"/>
      <c r="LAL98" s="167"/>
      <c r="LAM98" s="167"/>
      <c r="LAN98" s="167"/>
      <c r="LAO98" s="167"/>
      <c r="LAP98" s="167"/>
      <c r="LAQ98" s="167"/>
      <c r="LAR98" s="167"/>
      <c r="LAS98" s="167"/>
      <c r="LAT98" s="167"/>
      <c r="LAU98" s="167"/>
      <c r="LAV98" s="167"/>
      <c r="LAW98" s="167"/>
      <c r="LAX98" s="167"/>
      <c r="LAY98" s="167"/>
      <c r="LAZ98" s="167"/>
      <c r="LBA98" s="167"/>
      <c r="LBB98" s="167"/>
      <c r="LBC98" s="167"/>
      <c r="LBD98" s="167"/>
      <c r="LBE98" s="167"/>
      <c r="LBF98" s="167"/>
      <c r="LBG98" s="167"/>
      <c r="LBH98" s="167"/>
      <c r="LBI98" s="167"/>
      <c r="LBJ98" s="167"/>
      <c r="LBK98" s="167"/>
      <c r="LBL98" s="167"/>
      <c r="LBM98" s="167"/>
      <c r="LBN98" s="167"/>
      <c r="LBO98" s="167"/>
      <c r="LBP98" s="167"/>
      <c r="LBQ98" s="167"/>
      <c r="LBR98" s="167"/>
      <c r="LBS98" s="167"/>
      <c r="LBT98" s="167"/>
      <c r="LBU98" s="167"/>
      <c r="LBV98" s="167"/>
      <c r="LBW98" s="167"/>
      <c r="LBX98" s="167"/>
      <c r="LBY98" s="167"/>
      <c r="LBZ98" s="167"/>
      <c r="LCA98" s="167"/>
      <c r="LCB98" s="167"/>
      <c r="LCC98" s="167"/>
      <c r="LCD98" s="167"/>
      <c r="LCE98" s="167"/>
      <c r="LCF98" s="167"/>
      <c r="LCG98" s="167"/>
      <c r="LCH98" s="167"/>
      <c r="LCI98" s="167"/>
      <c r="LCJ98" s="167"/>
      <c r="LCK98" s="167"/>
      <c r="LCL98" s="167"/>
      <c r="LCM98" s="167"/>
      <c r="LCN98" s="167"/>
      <c r="LCO98" s="167"/>
      <c r="LCP98" s="167"/>
      <c r="LCQ98" s="167"/>
      <c r="LCR98" s="167"/>
      <c r="LCS98" s="167"/>
      <c r="LCT98" s="167"/>
      <c r="LCU98" s="167"/>
      <c r="LCV98" s="167"/>
      <c r="LCW98" s="167"/>
      <c r="LCX98" s="167"/>
      <c r="LCY98" s="167"/>
      <c r="LCZ98" s="167"/>
      <c r="LDA98" s="167"/>
      <c r="LDB98" s="167"/>
      <c r="LDC98" s="167"/>
      <c r="LDD98" s="167"/>
      <c r="LDE98" s="167"/>
      <c r="LDF98" s="167"/>
      <c r="LDG98" s="167"/>
      <c r="LDH98" s="167"/>
      <c r="LDI98" s="167"/>
      <c r="LDJ98" s="167"/>
      <c r="LDK98" s="167"/>
      <c r="LDL98" s="167"/>
      <c r="LDM98" s="167"/>
      <c r="LDN98" s="167"/>
      <c r="LDO98" s="167"/>
      <c r="LDP98" s="167"/>
      <c r="LDQ98" s="167"/>
      <c r="LDR98" s="167"/>
      <c r="LDS98" s="167"/>
      <c r="LDT98" s="167"/>
      <c r="LDU98" s="167"/>
      <c r="LDV98" s="167"/>
      <c r="LDW98" s="167"/>
      <c r="LDX98" s="167"/>
      <c r="LDY98" s="167"/>
      <c r="LDZ98" s="167"/>
      <c r="LEA98" s="167"/>
      <c r="LEB98" s="167"/>
      <c r="LEC98" s="167"/>
      <c r="LED98" s="167"/>
      <c r="LEE98" s="167"/>
      <c r="LEF98" s="167"/>
      <c r="LEG98" s="167"/>
      <c r="LEH98" s="167"/>
      <c r="LEI98" s="167"/>
      <c r="LEJ98" s="167"/>
      <c r="LEK98" s="167"/>
      <c r="LEL98" s="167"/>
      <c r="LEM98" s="167"/>
      <c r="LEN98" s="167"/>
      <c r="LEO98" s="167"/>
      <c r="LEP98" s="167"/>
      <c r="LEQ98" s="167"/>
      <c r="LER98" s="167"/>
      <c r="LES98" s="167"/>
      <c r="LET98" s="167"/>
      <c r="LEU98" s="167"/>
      <c r="LEV98" s="167"/>
      <c r="LEW98" s="167"/>
      <c r="LEX98" s="167"/>
      <c r="LEY98" s="167"/>
      <c r="LEZ98" s="167"/>
      <c r="LFA98" s="167"/>
      <c r="LFB98" s="167"/>
      <c r="LFC98" s="167"/>
      <c r="LFD98" s="167"/>
      <c r="LFE98" s="167"/>
      <c r="LFF98" s="167"/>
      <c r="LFG98" s="167"/>
      <c r="LFH98" s="167"/>
      <c r="LFI98" s="167"/>
      <c r="LFJ98" s="167"/>
      <c r="LFK98" s="167"/>
      <c r="LFL98" s="167"/>
      <c r="LFM98" s="167"/>
      <c r="LFN98" s="167"/>
      <c r="LFO98" s="167"/>
      <c r="LFP98" s="167"/>
      <c r="LFQ98" s="167"/>
      <c r="LFR98" s="167"/>
      <c r="LFS98" s="167"/>
      <c r="LFT98" s="167"/>
      <c r="LFU98" s="167"/>
      <c r="LFV98" s="167"/>
      <c r="LFW98" s="167"/>
      <c r="LFX98" s="167"/>
      <c r="LFY98" s="167"/>
      <c r="LFZ98" s="167"/>
      <c r="LGA98" s="167"/>
      <c r="LGB98" s="167"/>
      <c r="LGC98" s="167"/>
      <c r="LGD98" s="167"/>
      <c r="LGE98" s="167"/>
      <c r="LGF98" s="167"/>
      <c r="LGG98" s="167"/>
      <c r="LGH98" s="167"/>
      <c r="LGI98" s="167"/>
      <c r="LGJ98" s="167"/>
      <c r="LGK98" s="167"/>
      <c r="LGL98" s="167"/>
      <c r="LGM98" s="167"/>
      <c r="LGN98" s="167"/>
      <c r="LGO98" s="167"/>
      <c r="LGP98" s="167"/>
      <c r="LGQ98" s="167"/>
      <c r="LGR98" s="167"/>
      <c r="LGS98" s="167"/>
      <c r="LGT98" s="167"/>
      <c r="LGU98" s="167"/>
      <c r="LGV98" s="167"/>
      <c r="LGW98" s="167"/>
      <c r="LGX98" s="167"/>
      <c r="LGY98" s="167"/>
      <c r="LGZ98" s="167"/>
      <c r="LHA98" s="167"/>
      <c r="LHB98" s="167"/>
      <c r="LHC98" s="167"/>
      <c r="LHD98" s="167"/>
      <c r="LHE98" s="167"/>
      <c r="LHF98" s="167"/>
      <c r="LHG98" s="167"/>
      <c r="LHH98" s="167"/>
      <c r="LHI98" s="167"/>
      <c r="LHJ98" s="167"/>
      <c r="LHK98" s="167"/>
      <c r="LHL98" s="167"/>
      <c r="LHM98" s="167"/>
      <c r="LHN98" s="167"/>
      <c r="LHO98" s="167"/>
      <c r="LHP98" s="167"/>
      <c r="LHQ98" s="167"/>
      <c r="LHR98" s="167"/>
      <c r="LHS98" s="167"/>
      <c r="LHT98" s="167"/>
      <c r="LHU98" s="167"/>
      <c r="LHV98" s="167"/>
      <c r="LHW98" s="167"/>
      <c r="LHX98" s="167"/>
      <c r="LHY98" s="167"/>
      <c r="LHZ98" s="167"/>
      <c r="LIA98" s="167"/>
      <c r="LIB98" s="167"/>
      <c r="LIC98" s="167"/>
      <c r="LID98" s="167"/>
      <c r="LIE98" s="167"/>
      <c r="LIF98" s="167"/>
      <c r="LIG98" s="167"/>
      <c r="LIH98" s="167"/>
      <c r="LII98" s="167"/>
      <c r="LIJ98" s="167"/>
      <c r="LIK98" s="167"/>
      <c r="LIL98" s="167"/>
      <c r="LIM98" s="167"/>
      <c r="LIN98" s="167"/>
      <c r="LIO98" s="167"/>
      <c r="LIP98" s="167"/>
      <c r="LIQ98" s="167"/>
      <c r="LIR98" s="167"/>
      <c r="LIS98" s="167"/>
      <c r="LIT98" s="167"/>
      <c r="LIU98" s="167"/>
      <c r="LIV98" s="167"/>
      <c r="LIW98" s="167"/>
      <c r="LIX98" s="167"/>
      <c r="LIY98" s="167"/>
      <c r="LIZ98" s="167"/>
      <c r="LJA98" s="167"/>
      <c r="LJB98" s="167"/>
      <c r="LJC98" s="167"/>
      <c r="LJD98" s="167"/>
      <c r="LJE98" s="167"/>
      <c r="LJF98" s="167"/>
      <c r="LJG98" s="167"/>
      <c r="LJH98" s="167"/>
      <c r="LJI98" s="167"/>
      <c r="LJJ98" s="167"/>
      <c r="LJK98" s="167"/>
      <c r="LJL98" s="167"/>
      <c r="LJM98" s="167"/>
      <c r="LJN98" s="167"/>
      <c r="LJO98" s="167"/>
      <c r="LJP98" s="167"/>
      <c r="LJQ98" s="167"/>
      <c r="LJR98" s="167"/>
      <c r="LJS98" s="167"/>
      <c r="LJT98" s="167"/>
      <c r="LJU98" s="167"/>
      <c r="LJV98" s="167"/>
      <c r="LJW98" s="167"/>
      <c r="LJX98" s="167"/>
      <c r="LJY98" s="167"/>
      <c r="LJZ98" s="167"/>
      <c r="LKA98" s="167"/>
      <c r="LKB98" s="167"/>
      <c r="LKC98" s="167"/>
      <c r="LKD98" s="167"/>
      <c r="LKE98" s="167"/>
      <c r="LKF98" s="167"/>
      <c r="LKG98" s="167"/>
      <c r="LKH98" s="167"/>
      <c r="LKI98" s="167"/>
      <c r="LKJ98" s="167"/>
      <c r="LKK98" s="167"/>
      <c r="LKL98" s="167"/>
      <c r="LKM98" s="167"/>
      <c r="LKN98" s="167"/>
      <c r="LKO98" s="167"/>
      <c r="LKP98" s="167"/>
      <c r="LKQ98" s="167"/>
      <c r="LKR98" s="167"/>
      <c r="LKS98" s="167"/>
      <c r="LKT98" s="167"/>
      <c r="LKU98" s="167"/>
      <c r="LKV98" s="167"/>
      <c r="LKW98" s="167"/>
      <c r="LKX98" s="167"/>
      <c r="LKY98" s="167"/>
      <c r="LKZ98" s="167"/>
      <c r="LLA98" s="167"/>
      <c r="LLB98" s="167"/>
      <c r="LLC98" s="167"/>
      <c r="LLD98" s="167"/>
      <c r="LLE98" s="167"/>
      <c r="LLF98" s="167"/>
      <c r="LLG98" s="167"/>
      <c r="LLH98" s="167"/>
      <c r="LLI98" s="167"/>
      <c r="LLJ98" s="167"/>
      <c r="LLK98" s="167"/>
      <c r="LLL98" s="167"/>
      <c r="LLM98" s="167"/>
      <c r="LLN98" s="167"/>
      <c r="LLO98" s="167"/>
      <c r="LLP98" s="167"/>
      <c r="LLQ98" s="167"/>
      <c r="LLR98" s="167"/>
      <c r="LLS98" s="167"/>
      <c r="LLT98" s="167"/>
      <c r="LLU98" s="167"/>
      <c r="LLV98" s="167"/>
      <c r="LLW98" s="167"/>
      <c r="LLX98" s="167"/>
      <c r="LLY98" s="167"/>
      <c r="LLZ98" s="167"/>
      <c r="LMA98" s="167"/>
      <c r="LMB98" s="167"/>
      <c r="LMC98" s="167"/>
      <c r="LMD98" s="167"/>
      <c r="LME98" s="167"/>
      <c r="LMF98" s="167"/>
      <c r="LMG98" s="167"/>
      <c r="LMH98" s="167"/>
      <c r="LMI98" s="167"/>
      <c r="LMJ98" s="167"/>
      <c r="LMK98" s="167"/>
      <c r="LML98" s="167"/>
      <c r="LMM98" s="167"/>
      <c r="LMN98" s="167"/>
      <c r="LMO98" s="167"/>
      <c r="LMP98" s="167"/>
      <c r="LMQ98" s="167"/>
      <c r="LMR98" s="167"/>
      <c r="LMS98" s="167"/>
      <c r="LMT98" s="167"/>
      <c r="LMU98" s="167"/>
      <c r="LMV98" s="167"/>
      <c r="LMW98" s="167"/>
      <c r="LMX98" s="167"/>
      <c r="LMY98" s="167"/>
      <c r="LMZ98" s="167"/>
      <c r="LNA98" s="167"/>
      <c r="LNB98" s="167"/>
      <c r="LNC98" s="167"/>
      <c r="LND98" s="167"/>
      <c r="LNE98" s="167"/>
      <c r="LNF98" s="167"/>
      <c r="LNG98" s="167"/>
      <c r="LNH98" s="167"/>
      <c r="LNI98" s="167"/>
      <c r="LNJ98" s="167"/>
      <c r="LNK98" s="167"/>
      <c r="LNL98" s="167"/>
      <c r="LNM98" s="167"/>
      <c r="LNN98" s="167"/>
      <c r="LNO98" s="167"/>
      <c r="LNP98" s="167"/>
      <c r="LNQ98" s="167"/>
      <c r="LNR98" s="167"/>
      <c r="LNS98" s="167"/>
      <c r="LNT98" s="167"/>
      <c r="LNU98" s="167"/>
      <c r="LNV98" s="167"/>
      <c r="LNW98" s="167"/>
      <c r="LNX98" s="167"/>
      <c r="LNY98" s="167"/>
      <c r="LNZ98" s="167"/>
      <c r="LOA98" s="167"/>
      <c r="LOB98" s="167"/>
      <c r="LOC98" s="167"/>
      <c r="LOD98" s="167"/>
      <c r="LOE98" s="167"/>
      <c r="LOF98" s="167"/>
      <c r="LOG98" s="167"/>
      <c r="LOH98" s="167"/>
      <c r="LOI98" s="167"/>
      <c r="LOJ98" s="167"/>
      <c r="LOK98" s="167"/>
      <c r="LOL98" s="167"/>
      <c r="LOM98" s="167"/>
      <c r="LON98" s="167"/>
      <c r="LOO98" s="167"/>
      <c r="LOP98" s="167"/>
      <c r="LOQ98" s="167"/>
      <c r="LOR98" s="167"/>
      <c r="LOS98" s="167"/>
      <c r="LOT98" s="167"/>
      <c r="LOU98" s="167"/>
      <c r="LOV98" s="167"/>
      <c r="LOW98" s="167"/>
      <c r="LOX98" s="167"/>
      <c r="LOY98" s="167"/>
      <c r="LOZ98" s="167"/>
      <c r="LPA98" s="167"/>
      <c r="LPB98" s="167"/>
      <c r="LPC98" s="167"/>
      <c r="LPD98" s="167"/>
      <c r="LPE98" s="167"/>
      <c r="LPF98" s="167"/>
      <c r="LPG98" s="167"/>
      <c r="LPH98" s="167"/>
      <c r="LPI98" s="167"/>
      <c r="LPJ98" s="167"/>
      <c r="LPK98" s="167"/>
      <c r="LPL98" s="167"/>
      <c r="LPM98" s="167"/>
      <c r="LPN98" s="167"/>
      <c r="LPO98" s="167"/>
      <c r="LPP98" s="167"/>
      <c r="LPQ98" s="167"/>
      <c r="LPR98" s="167"/>
      <c r="LPS98" s="167"/>
      <c r="LPT98" s="167"/>
      <c r="LPU98" s="167"/>
      <c r="LPV98" s="167"/>
      <c r="LPW98" s="167"/>
      <c r="LPX98" s="167"/>
      <c r="LPY98" s="167"/>
      <c r="LPZ98" s="167"/>
      <c r="LQA98" s="167"/>
      <c r="LQB98" s="167"/>
      <c r="LQC98" s="167"/>
      <c r="LQD98" s="167"/>
      <c r="LQE98" s="167"/>
      <c r="LQF98" s="167"/>
      <c r="LQG98" s="167"/>
      <c r="LQH98" s="167"/>
      <c r="LQI98" s="167"/>
      <c r="LQJ98" s="167"/>
      <c r="LQK98" s="167"/>
      <c r="LQL98" s="167"/>
      <c r="LQM98" s="167"/>
      <c r="LQN98" s="167"/>
      <c r="LQO98" s="167"/>
      <c r="LQP98" s="167"/>
      <c r="LQQ98" s="167"/>
      <c r="LQR98" s="167"/>
      <c r="LQS98" s="167"/>
      <c r="LQT98" s="167"/>
      <c r="LQU98" s="167"/>
      <c r="LQV98" s="167"/>
      <c r="LQW98" s="167"/>
      <c r="LQX98" s="167"/>
      <c r="LQY98" s="167"/>
      <c r="LQZ98" s="167"/>
      <c r="LRA98" s="167"/>
      <c r="LRB98" s="167"/>
      <c r="LRC98" s="167"/>
      <c r="LRD98" s="167"/>
      <c r="LRE98" s="167"/>
      <c r="LRF98" s="167"/>
      <c r="LRG98" s="167"/>
      <c r="LRH98" s="167"/>
      <c r="LRI98" s="167"/>
      <c r="LRJ98" s="167"/>
      <c r="LRK98" s="167"/>
      <c r="LRL98" s="167"/>
      <c r="LRM98" s="167"/>
      <c r="LRN98" s="167"/>
      <c r="LRO98" s="167"/>
      <c r="LRP98" s="167"/>
      <c r="LRQ98" s="167"/>
      <c r="LRR98" s="167"/>
      <c r="LRS98" s="167"/>
      <c r="LRT98" s="167"/>
      <c r="LRU98" s="167"/>
      <c r="LRV98" s="167"/>
      <c r="LRW98" s="167"/>
      <c r="LRX98" s="167"/>
      <c r="LRY98" s="167"/>
      <c r="LRZ98" s="167"/>
      <c r="LSA98" s="167"/>
      <c r="LSB98" s="167"/>
      <c r="LSC98" s="167"/>
      <c r="LSD98" s="167"/>
      <c r="LSE98" s="167"/>
      <c r="LSF98" s="167"/>
      <c r="LSG98" s="167"/>
      <c r="LSH98" s="167"/>
      <c r="LSI98" s="167"/>
      <c r="LSJ98" s="167"/>
      <c r="LSK98" s="167"/>
      <c r="LSL98" s="167"/>
      <c r="LSM98" s="167"/>
      <c r="LSN98" s="167"/>
      <c r="LSO98" s="167"/>
      <c r="LSP98" s="167"/>
      <c r="LSQ98" s="167"/>
      <c r="LSR98" s="167"/>
      <c r="LSS98" s="167"/>
      <c r="LST98" s="167"/>
      <c r="LSU98" s="167"/>
      <c r="LSV98" s="167"/>
      <c r="LSW98" s="167"/>
      <c r="LSX98" s="167"/>
      <c r="LSY98" s="167"/>
      <c r="LSZ98" s="167"/>
      <c r="LTA98" s="167"/>
      <c r="LTB98" s="167"/>
      <c r="LTC98" s="167"/>
      <c r="LTD98" s="167"/>
      <c r="LTE98" s="167"/>
      <c r="LTF98" s="167"/>
      <c r="LTG98" s="167"/>
      <c r="LTH98" s="167"/>
      <c r="LTI98" s="167"/>
      <c r="LTJ98" s="167"/>
      <c r="LTK98" s="167"/>
      <c r="LTL98" s="167"/>
      <c r="LTM98" s="167"/>
      <c r="LTN98" s="167"/>
      <c r="LTO98" s="167"/>
      <c r="LTP98" s="167"/>
      <c r="LTQ98" s="167"/>
      <c r="LTR98" s="167"/>
      <c r="LTS98" s="167"/>
      <c r="LTT98" s="167"/>
      <c r="LTU98" s="167"/>
      <c r="LTV98" s="167"/>
      <c r="LTW98" s="167"/>
      <c r="LTX98" s="167"/>
      <c r="LTY98" s="167"/>
      <c r="LTZ98" s="167"/>
      <c r="LUA98" s="167"/>
      <c r="LUB98" s="167"/>
      <c r="LUC98" s="167"/>
      <c r="LUD98" s="167"/>
      <c r="LUE98" s="167"/>
      <c r="LUF98" s="167"/>
      <c r="LUG98" s="167"/>
      <c r="LUH98" s="167"/>
      <c r="LUI98" s="167"/>
      <c r="LUJ98" s="167"/>
      <c r="LUK98" s="167"/>
      <c r="LUL98" s="167"/>
      <c r="LUM98" s="167"/>
      <c r="LUN98" s="167"/>
      <c r="LUO98" s="167"/>
      <c r="LUP98" s="167"/>
      <c r="LUQ98" s="167"/>
      <c r="LUR98" s="167"/>
      <c r="LUS98" s="167"/>
      <c r="LUT98" s="167"/>
      <c r="LUU98" s="167"/>
      <c r="LUV98" s="167"/>
      <c r="LUW98" s="167"/>
      <c r="LUX98" s="167"/>
      <c r="LUY98" s="167"/>
      <c r="LUZ98" s="167"/>
      <c r="LVA98" s="167"/>
      <c r="LVB98" s="167"/>
      <c r="LVC98" s="167"/>
      <c r="LVD98" s="167"/>
      <c r="LVE98" s="167"/>
      <c r="LVF98" s="167"/>
      <c r="LVG98" s="167"/>
      <c r="LVH98" s="167"/>
      <c r="LVI98" s="167"/>
      <c r="LVJ98" s="167"/>
      <c r="LVK98" s="167"/>
      <c r="LVL98" s="167"/>
      <c r="LVM98" s="167"/>
      <c r="LVN98" s="167"/>
      <c r="LVO98" s="167"/>
      <c r="LVP98" s="167"/>
      <c r="LVQ98" s="167"/>
      <c r="LVR98" s="167"/>
      <c r="LVS98" s="167"/>
      <c r="LVT98" s="167"/>
      <c r="LVU98" s="167"/>
      <c r="LVV98" s="167"/>
      <c r="LVW98" s="167"/>
      <c r="LVX98" s="167"/>
      <c r="LVY98" s="167"/>
      <c r="LVZ98" s="167"/>
      <c r="LWA98" s="167"/>
      <c r="LWB98" s="167"/>
      <c r="LWC98" s="167"/>
      <c r="LWD98" s="167"/>
      <c r="LWE98" s="167"/>
      <c r="LWF98" s="167"/>
      <c r="LWG98" s="167"/>
      <c r="LWH98" s="167"/>
      <c r="LWI98" s="167"/>
      <c r="LWJ98" s="167"/>
      <c r="LWK98" s="167"/>
      <c r="LWL98" s="167"/>
      <c r="LWM98" s="167"/>
      <c r="LWN98" s="167"/>
      <c r="LWO98" s="167"/>
      <c r="LWP98" s="167"/>
      <c r="LWQ98" s="167"/>
      <c r="LWR98" s="167"/>
      <c r="LWS98" s="167"/>
      <c r="LWT98" s="167"/>
      <c r="LWU98" s="167"/>
      <c r="LWV98" s="167"/>
      <c r="LWW98" s="167"/>
      <c r="LWX98" s="167"/>
      <c r="LWY98" s="167"/>
      <c r="LWZ98" s="167"/>
      <c r="LXA98" s="167"/>
      <c r="LXB98" s="167"/>
      <c r="LXC98" s="167"/>
      <c r="LXD98" s="167"/>
      <c r="LXE98" s="167"/>
      <c r="LXF98" s="167"/>
      <c r="LXG98" s="167"/>
      <c r="LXH98" s="167"/>
      <c r="LXI98" s="167"/>
      <c r="LXJ98" s="167"/>
      <c r="LXK98" s="167"/>
      <c r="LXL98" s="167"/>
      <c r="LXM98" s="167"/>
      <c r="LXN98" s="167"/>
      <c r="LXO98" s="167"/>
      <c r="LXP98" s="167"/>
      <c r="LXQ98" s="167"/>
      <c r="LXR98" s="167"/>
      <c r="LXS98" s="167"/>
      <c r="LXT98" s="167"/>
      <c r="LXU98" s="167"/>
      <c r="LXV98" s="167"/>
      <c r="LXW98" s="167"/>
      <c r="LXX98" s="167"/>
      <c r="LXY98" s="167"/>
      <c r="LXZ98" s="167"/>
      <c r="LYA98" s="167"/>
      <c r="LYB98" s="167"/>
      <c r="LYC98" s="167"/>
      <c r="LYD98" s="167"/>
      <c r="LYE98" s="167"/>
      <c r="LYF98" s="167"/>
      <c r="LYG98" s="167"/>
      <c r="LYH98" s="167"/>
      <c r="LYI98" s="167"/>
      <c r="LYJ98" s="167"/>
      <c r="LYK98" s="167"/>
      <c r="LYL98" s="167"/>
      <c r="LYM98" s="167"/>
      <c r="LYN98" s="167"/>
      <c r="LYO98" s="167"/>
      <c r="LYP98" s="167"/>
      <c r="LYQ98" s="167"/>
      <c r="LYR98" s="167"/>
      <c r="LYS98" s="167"/>
      <c r="LYT98" s="167"/>
      <c r="LYU98" s="167"/>
      <c r="LYV98" s="167"/>
      <c r="LYW98" s="167"/>
      <c r="LYX98" s="167"/>
      <c r="LYY98" s="167"/>
      <c r="LYZ98" s="167"/>
      <c r="LZA98" s="167"/>
      <c r="LZB98" s="167"/>
      <c r="LZC98" s="167"/>
      <c r="LZD98" s="167"/>
      <c r="LZE98" s="167"/>
      <c r="LZF98" s="167"/>
      <c r="LZG98" s="167"/>
      <c r="LZH98" s="167"/>
      <c r="LZI98" s="167"/>
      <c r="LZJ98" s="167"/>
      <c r="LZK98" s="167"/>
      <c r="LZL98" s="167"/>
      <c r="LZM98" s="167"/>
      <c r="LZN98" s="167"/>
      <c r="LZO98" s="167"/>
      <c r="LZP98" s="167"/>
      <c r="LZQ98" s="167"/>
      <c r="LZR98" s="167"/>
      <c r="LZS98" s="167"/>
      <c r="LZT98" s="167"/>
      <c r="LZU98" s="167"/>
      <c r="LZV98" s="167"/>
      <c r="LZW98" s="167"/>
      <c r="LZX98" s="167"/>
      <c r="LZY98" s="167"/>
      <c r="LZZ98" s="167"/>
      <c r="MAA98" s="167"/>
      <c r="MAB98" s="167"/>
      <c r="MAC98" s="167"/>
      <c r="MAD98" s="167"/>
      <c r="MAE98" s="167"/>
      <c r="MAF98" s="167"/>
      <c r="MAG98" s="167"/>
      <c r="MAH98" s="167"/>
      <c r="MAI98" s="167"/>
      <c r="MAJ98" s="167"/>
      <c r="MAK98" s="167"/>
      <c r="MAL98" s="167"/>
      <c r="MAM98" s="167"/>
      <c r="MAN98" s="167"/>
      <c r="MAO98" s="167"/>
      <c r="MAP98" s="167"/>
      <c r="MAQ98" s="167"/>
      <c r="MAR98" s="167"/>
      <c r="MAS98" s="167"/>
      <c r="MAT98" s="167"/>
      <c r="MAU98" s="167"/>
      <c r="MAV98" s="167"/>
      <c r="MAW98" s="167"/>
      <c r="MAX98" s="167"/>
      <c r="MAY98" s="167"/>
      <c r="MAZ98" s="167"/>
      <c r="MBA98" s="167"/>
      <c r="MBB98" s="167"/>
      <c r="MBC98" s="167"/>
      <c r="MBD98" s="167"/>
      <c r="MBE98" s="167"/>
      <c r="MBF98" s="167"/>
      <c r="MBG98" s="167"/>
      <c r="MBH98" s="167"/>
      <c r="MBI98" s="167"/>
      <c r="MBJ98" s="167"/>
      <c r="MBK98" s="167"/>
      <c r="MBL98" s="167"/>
      <c r="MBM98" s="167"/>
      <c r="MBN98" s="167"/>
      <c r="MBO98" s="167"/>
      <c r="MBP98" s="167"/>
      <c r="MBQ98" s="167"/>
      <c r="MBR98" s="167"/>
      <c r="MBS98" s="167"/>
      <c r="MBT98" s="167"/>
      <c r="MBU98" s="167"/>
      <c r="MBV98" s="167"/>
      <c r="MBW98" s="167"/>
      <c r="MBX98" s="167"/>
      <c r="MBY98" s="167"/>
      <c r="MBZ98" s="167"/>
      <c r="MCA98" s="167"/>
      <c r="MCB98" s="167"/>
      <c r="MCC98" s="167"/>
      <c r="MCD98" s="167"/>
      <c r="MCE98" s="167"/>
      <c r="MCF98" s="167"/>
      <c r="MCG98" s="167"/>
      <c r="MCH98" s="167"/>
      <c r="MCI98" s="167"/>
      <c r="MCJ98" s="167"/>
      <c r="MCK98" s="167"/>
      <c r="MCL98" s="167"/>
      <c r="MCM98" s="167"/>
      <c r="MCN98" s="167"/>
      <c r="MCO98" s="167"/>
      <c r="MCP98" s="167"/>
      <c r="MCQ98" s="167"/>
      <c r="MCR98" s="167"/>
      <c r="MCS98" s="167"/>
      <c r="MCT98" s="167"/>
      <c r="MCU98" s="167"/>
      <c r="MCV98" s="167"/>
      <c r="MCW98" s="167"/>
      <c r="MCX98" s="167"/>
      <c r="MCY98" s="167"/>
      <c r="MCZ98" s="167"/>
      <c r="MDA98" s="167"/>
      <c r="MDB98" s="167"/>
      <c r="MDC98" s="167"/>
      <c r="MDD98" s="167"/>
      <c r="MDE98" s="167"/>
      <c r="MDF98" s="167"/>
      <c r="MDG98" s="167"/>
      <c r="MDH98" s="167"/>
      <c r="MDI98" s="167"/>
      <c r="MDJ98" s="167"/>
      <c r="MDK98" s="167"/>
      <c r="MDL98" s="167"/>
      <c r="MDM98" s="167"/>
      <c r="MDN98" s="167"/>
      <c r="MDO98" s="167"/>
      <c r="MDP98" s="167"/>
      <c r="MDQ98" s="167"/>
      <c r="MDR98" s="167"/>
      <c r="MDS98" s="167"/>
      <c r="MDT98" s="167"/>
      <c r="MDU98" s="167"/>
      <c r="MDV98" s="167"/>
      <c r="MDW98" s="167"/>
      <c r="MDX98" s="167"/>
      <c r="MDY98" s="167"/>
      <c r="MDZ98" s="167"/>
      <c r="MEA98" s="167"/>
      <c r="MEB98" s="167"/>
      <c r="MEC98" s="167"/>
      <c r="MED98" s="167"/>
      <c r="MEE98" s="167"/>
      <c r="MEF98" s="167"/>
      <c r="MEG98" s="167"/>
      <c r="MEH98" s="167"/>
      <c r="MEI98" s="167"/>
      <c r="MEJ98" s="167"/>
      <c r="MEK98" s="167"/>
      <c r="MEL98" s="167"/>
      <c r="MEM98" s="167"/>
      <c r="MEN98" s="167"/>
      <c r="MEO98" s="167"/>
      <c r="MEP98" s="167"/>
      <c r="MEQ98" s="167"/>
      <c r="MER98" s="167"/>
      <c r="MES98" s="167"/>
      <c r="MET98" s="167"/>
      <c r="MEU98" s="167"/>
      <c r="MEV98" s="167"/>
      <c r="MEW98" s="167"/>
      <c r="MEX98" s="167"/>
      <c r="MEY98" s="167"/>
      <c r="MEZ98" s="167"/>
      <c r="MFA98" s="167"/>
      <c r="MFB98" s="167"/>
      <c r="MFC98" s="167"/>
      <c r="MFD98" s="167"/>
      <c r="MFE98" s="167"/>
      <c r="MFF98" s="167"/>
      <c r="MFG98" s="167"/>
      <c r="MFH98" s="167"/>
      <c r="MFI98" s="167"/>
      <c r="MFJ98" s="167"/>
      <c r="MFK98" s="167"/>
      <c r="MFL98" s="167"/>
      <c r="MFM98" s="167"/>
      <c r="MFN98" s="167"/>
      <c r="MFO98" s="167"/>
      <c r="MFP98" s="167"/>
      <c r="MFQ98" s="167"/>
      <c r="MFR98" s="167"/>
      <c r="MFS98" s="167"/>
      <c r="MFT98" s="167"/>
      <c r="MFU98" s="167"/>
      <c r="MFV98" s="167"/>
      <c r="MFW98" s="167"/>
      <c r="MFX98" s="167"/>
      <c r="MFY98" s="167"/>
      <c r="MFZ98" s="167"/>
      <c r="MGA98" s="167"/>
      <c r="MGB98" s="167"/>
      <c r="MGC98" s="167"/>
      <c r="MGD98" s="167"/>
      <c r="MGE98" s="167"/>
      <c r="MGF98" s="167"/>
      <c r="MGG98" s="167"/>
      <c r="MGH98" s="167"/>
      <c r="MGI98" s="167"/>
      <c r="MGJ98" s="167"/>
      <c r="MGK98" s="167"/>
      <c r="MGL98" s="167"/>
      <c r="MGM98" s="167"/>
      <c r="MGN98" s="167"/>
      <c r="MGO98" s="167"/>
      <c r="MGP98" s="167"/>
      <c r="MGQ98" s="167"/>
      <c r="MGR98" s="167"/>
      <c r="MGS98" s="167"/>
      <c r="MGT98" s="167"/>
      <c r="MGU98" s="167"/>
      <c r="MGV98" s="167"/>
      <c r="MGW98" s="167"/>
      <c r="MGX98" s="167"/>
      <c r="MGY98" s="167"/>
      <c r="MGZ98" s="167"/>
      <c r="MHA98" s="167"/>
      <c r="MHB98" s="167"/>
      <c r="MHC98" s="167"/>
      <c r="MHD98" s="167"/>
      <c r="MHE98" s="167"/>
      <c r="MHF98" s="167"/>
      <c r="MHG98" s="167"/>
      <c r="MHH98" s="167"/>
      <c r="MHI98" s="167"/>
      <c r="MHJ98" s="167"/>
      <c r="MHK98" s="167"/>
      <c r="MHL98" s="167"/>
      <c r="MHM98" s="167"/>
      <c r="MHN98" s="167"/>
      <c r="MHO98" s="167"/>
      <c r="MHP98" s="167"/>
      <c r="MHQ98" s="167"/>
      <c r="MHR98" s="167"/>
      <c r="MHS98" s="167"/>
      <c r="MHT98" s="167"/>
      <c r="MHU98" s="167"/>
      <c r="MHV98" s="167"/>
      <c r="MHW98" s="167"/>
      <c r="MHX98" s="167"/>
      <c r="MHY98" s="167"/>
      <c r="MHZ98" s="167"/>
      <c r="MIA98" s="167"/>
      <c r="MIB98" s="167"/>
      <c r="MIC98" s="167"/>
      <c r="MID98" s="167"/>
      <c r="MIE98" s="167"/>
      <c r="MIF98" s="167"/>
      <c r="MIG98" s="167"/>
      <c r="MIH98" s="167"/>
      <c r="MII98" s="167"/>
      <c r="MIJ98" s="167"/>
      <c r="MIK98" s="167"/>
      <c r="MIL98" s="167"/>
      <c r="MIM98" s="167"/>
      <c r="MIN98" s="167"/>
      <c r="MIO98" s="167"/>
      <c r="MIP98" s="167"/>
      <c r="MIQ98" s="167"/>
      <c r="MIR98" s="167"/>
      <c r="MIS98" s="167"/>
      <c r="MIT98" s="167"/>
      <c r="MIU98" s="167"/>
      <c r="MIV98" s="167"/>
      <c r="MIW98" s="167"/>
      <c r="MIX98" s="167"/>
      <c r="MIY98" s="167"/>
      <c r="MIZ98" s="167"/>
      <c r="MJA98" s="167"/>
      <c r="MJB98" s="167"/>
      <c r="MJC98" s="167"/>
      <c r="MJD98" s="167"/>
      <c r="MJE98" s="167"/>
      <c r="MJF98" s="167"/>
      <c r="MJG98" s="167"/>
      <c r="MJH98" s="167"/>
      <c r="MJI98" s="167"/>
      <c r="MJJ98" s="167"/>
      <c r="MJK98" s="167"/>
      <c r="MJL98" s="167"/>
      <c r="MJM98" s="167"/>
      <c r="MJN98" s="167"/>
      <c r="MJO98" s="167"/>
      <c r="MJP98" s="167"/>
      <c r="MJQ98" s="167"/>
      <c r="MJR98" s="167"/>
      <c r="MJS98" s="167"/>
      <c r="MJT98" s="167"/>
      <c r="MJU98" s="167"/>
      <c r="MJV98" s="167"/>
      <c r="MJW98" s="167"/>
      <c r="MJX98" s="167"/>
      <c r="MJY98" s="167"/>
      <c r="MJZ98" s="167"/>
      <c r="MKA98" s="167"/>
      <c r="MKB98" s="167"/>
      <c r="MKC98" s="167"/>
      <c r="MKD98" s="167"/>
      <c r="MKE98" s="167"/>
      <c r="MKF98" s="167"/>
      <c r="MKG98" s="167"/>
      <c r="MKH98" s="167"/>
      <c r="MKI98" s="167"/>
      <c r="MKJ98" s="167"/>
      <c r="MKK98" s="167"/>
      <c r="MKL98" s="167"/>
      <c r="MKM98" s="167"/>
      <c r="MKN98" s="167"/>
      <c r="MKO98" s="167"/>
      <c r="MKP98" s="167"/>
      <c r="MKQ98" s="167"/>
      <c r="MKR98" s="167"/>
      <c r="MKS98" s="167"/>
      <c r="MKT98" s="167"/>
      <c r="MKU98" s="167"/>
      <c r="MKV98" s="167"/>
      <c r="MKW98" s="167"/>
      <c r="MKX98" s="167"/>
      <c r="MKY98" s="167"/>
      <c r="MKZ98" s="167"/>
      <c r="MLA98" s="167"/>
      <c r="MLB98" s="167"/>
      <c r="MLC98" s="167"/>
      <c r="MLD98" s="167"/>
      <c r="MLE98" s="167"/>
      <c r="MLF98" s="167"/>
      <c r="MLG98" s="167"/>
      <c r="MLH98" s="167"/>
      <c r="MLI98" s="167"/>
      <c r="MLJ98" s="167"/>
      <c r="MLK98" s="167"/>
      <c r="MLL98" s="167"/>
      <c r="MLM98" s="167"/>
      <c r="MLN98" s="167"/>
      <c r="MLO98" s="167"/>
      <c r="MLP98" s="167"/>
      <c r="MLQ98" s="167"/>
      <c r="MLR98" s="167"/>
      <c r="MLS98" s="167"/>
      <c r="MLT98" s="167"/>
      <c r="MLU98" s="167"/>
      <c r="MLV98" s="167"/>
      <c r="MLW98" s="167"/>
      <c r="MLX98" s="167"/>
      <c r="MLY98" s="167"/>
      <c r="MLZ98" s="167"/>
      <c r="MMA98" s="167"/>
      <c r="MMB98" s="167"/>
      <c r="MMC98" s="167"/>
      <c r="MMD98" s="167"/>
      <c r="MME98" s="167"/>
      <c r="MMF98" s="167"/>
      <c r="MMG98" s="167"/>
      <c r="MMH98" s="167"/>
      <c r="MMI98" s="167"/>
      <c r="MMJ98" s="167"/>
      <c r="MMK98" s="167"/>
      <c r="MML98" s="167"/>
      <c r="MMM98" s="167"/>
      <c r="MMN98" s="167"/>
      <c r="MMO98" s="167"/>
      <c r="MMP98" s="167"/>
      <c r="MMQ98" s="167"/>
      <c r="MMR98" s="167"/>
      <c r="MMS98" s="167"/>
      <c r="MMT98" s="167"/>
      <c r="MMU98" s="167"/>
      <c r="MMV98" s="167"/>
      <c r="MMW98" s="167"/>
      <c r="MMX98" s="167"/>
      <c r="MMY98" s="167"/>
      <c r="MMZ98" s="167"/>
      <c r="MNA98" s="167"/>
      <c r="MNB98" s="167"/>
      <c r="MNC98" s="167"/>
      <c r="MND98" s="167"/>
      <c r="MNE98" s="167"/>
      <c r="MNF98" s="167"/>
      <c r="MNG98" s="167"/>
      <c r="MNH98" s="167"/>
      <c r="MNI98" s="167"/>
      <c r="MNJ98" s="167"/>
      <c r="MNK98" s="167"/>
      <c r="MNL98" s="167"/>
      <c r="MNM98" s="167"/>
      <c r="MNN98" s="167"/>
      <c r="MNO98" s="167"/>
      <c r="MNP98" s="167"/>
      <c r="MNQ98" s="167"/>
      <c r="MNR98" s="167"/>
      <c r="MNS98" s="167"/>
      <c r="MNT98" s="167"/>
      <c r="MNU98" s="167"/>
      <c r="MNV98" s="167"/>
      <c r="MNW98" s="167"/>
      <c r="MNX98" s="167"/>
      <c r="MNY98" s="167"/>
      <c r="MNZ98" s="167"/>
      <c r="MOA98" s="167"/>
      <c r="MOB98" s="167"/>
      <c r="MOC98" s="167"/>
      <c r="MOD98" s="167"/>
      <c r="MOE98" s="167"/>
      <c r="MOF98" s="167"/>
      <c r="MOG98" s="167"/>
      <c r="MOH98" s="167"/>
      <c r="MOI98" s="167"/>
      <c r="MOJ98" s="167"/>
      <c r="MOK98" s="167"/>
      <c r="MOL98" s="167"/>
      <c r="MOM98" s="167"/>
      <c r="MON98" s="167"/>
      <c r="MOO98" s="167"/>
      <c r="MOP98" s="167"/>
      <c r="MOQ98" s="167"/>
      <c r="MOR98" s="167"/>
      <c r="MOS98" s="167"/>
      <c r="MOT98" s="167"/>
      <c r="MOU98" s="167"/>
      <c r="MOV98" s="167"/>
      <c r="MOW98" s="167"/>
      <c r="MOX98" s="167"/>
      <c r="MOY98" s="167"/>
      <c r="MOZ98" s="167"/>
      <c r="MPA98" s="167"/>
      <c r="MPB98" s="167"/>
      <c r="MPC98" s="167"/>
      <c r="MPD98" s="167"/>
      <c r="MPE98" s="167"/>
      <c r="MPF98" s="167"/>
      <c r="MPG98" s="167"/>
      <c r="MPH98" s="167"/>
      <c r="MPI98" s="167"/>
      <c r="MPJ98" s="167"/>
      <c r="MPK98" s="167"/>
      <c r="MPL98" s="167"/>
      <c r="MPM98" s="167"/>
      <c r="MPN98" s="167"/>
      <c r="MPO98" s="167"/>
      <c r="MPP98" s="167"/>
      <c r="MPQ98" s="167"/>
      <c r="MPR98" s="167"/>
      <c r="MPS98" s="167"/>
      <c r="MPT98" s="167"/>
      <c r="MPU98" s="167"/>
      <c r="MPV98" s="167"/>
      <c r="MPW98" s="167"/>
      <c r="MPX98" s="167"/>
      <c r="MPY98" s="167"/>
      <c r="MPZ98" s="167"/>
      <c r="MQA98" s="167"/>
      <c r="MQB98" s="167"/>
      <c r="MQC98" s="167"/>
      <c r="MQD98" s="167"/>
      <c r="MQE98" s="167"/>
      <c r="MQF98" s="167"/>
      <c r="MQG98" s="167"/>
      <c r="MQH98" s="167"/>
      <c r="MQI98" s="167"/>
      <c r="MQJ98" s="167"/>
      <c r="MQK98" s="167"/>
      <c r="MQL98" s="167"/>
      <c r="MQM98" s="167"/>
      <c r="MQN98" s="167"/>
      <c r="MQO98" s="167"/>
      <c r="MQP98" s="167"/>
      <c r="MQQ98" s="167"/>
      <c r="MQR98" s="167"/>
      <c r="MQS98" s="167"/>
      <c r="MQT98" s="167"/>
      <c r="MQU98" s="167"/>
      <c r="MQV98" s="167"/>
      <c r="MQW98" s="167"/>
      <c r="MQX98" s="167"/>
      <c r="MQY98" s="167"/>
      <c r="MQZ98" s="167"/>
      <c r="MRA98" s="167"/>
      <c r="MRB98" s="167"/>
      <c r="MRC98" s="167"/>
      <c r="MRD98" s="167"/>
      <c r="MRE98" s="167"/>
      <c r="MRF98" s="167"/>
      <c r="MRG98" s="167"/>
      <c r="MRH98" s="167"/>
      <c r="MRI98" s="167"/>
      <c r="MRJ98" s="167"/>
      <c r="MRK98" s="167"/>
      <c r="MRL98" s="167"/>
      <c r="MRM98" s="167"/>
      <c r="MRN98" s="167"/>
      <c r="MRO98" s="167"/>
      <c r="MRP98" s="167"/>
      <c r="MRQ98" s="167"/>
      <c r="MRR98" s="167"/>
      <c r="MRS98" s="167"/>
      <c r="MRT98" s="167"/>
      <c r="MRU98" s="167"/>
      <c r="MRV98" s="167"/>
      <c r="MRW98" s="167"/>
      <c r="MRX98" s="167"/>
      <c r="MRY98" s="167"/>
      <c r="MRZ98" s="167"/>
      <c r="MSA98" s="167"/>
      <c r="MSB98" s="167"/>
      <c r="MSC98" s="167"/>
      <c r="MSD98" s="167"/>
      <c r="MSE98" s="167"/>
      <c r="MSF98" s="167"/>
      <c r="MSG98" s="167"/>
      <c r="MSH98" s="167"/>
      <c r="MSI98" s="167"/>
      <c r="MSJ98" s="167"/>
      <c r="MSK98" s="167"/>
      <c r="MSL98" s="167"/>
      <c r="MSM98" s="167"/>
      <c r="MSN98" s="167"/>
      <c r="MSO98" s="167"/>
      <c r="MSP98" s="167"/>
      <c r="MSQ98" s="167"/>
      <c r="MSR98" s="167"/>
      <c r="MSS98" s="167"/>
      <c r="MST98" s="167"/>
      <c r="MSU98" s="167"/>
      <c r="MSV98" s="167"/>
      <c r="MSW98" s="167"/>
      <c r="MSX98" s="167"/>
      <c r="MSY98" s="167"/>
      <c r="MSZ98" s="167"/>
      <c r="MTA98" s="167"/>
      <c r="MTB98" s="167"/>
      <c r="MTC98" s="167"/>
      <c r="MTD98" s="167"/>
      <c r="MTE98" s="167"/>
      <c r="MTF98" s="167"/>
      <c r="MTG98" s="167"/>
      <c r="MTH98" s="167"/>
      <c r="MTI98" s="167"/>
      <c r="MTJ98" s="167"/>
      <c r="MTK98" s="167"/>
      <c r="MTL98" s="167"/>
      <c r="MTM98" s="167"/>
      <c r="MTN98" s="167"/>
      <c r="MTO98" s="167"/>
      <c r="MTP98" s="167"/>
      <c r="MTQ98" s="167"/>
      <c r="MTR98" s="167"/>
      <c r="MTS98" s="167"/>
      <c r="MTT98" s="167"/>
      <c r="MTU98" s="167"/>
      <c r="MTV98" s="167"/>
      <c r="MTW98" s="167"/>
      <c r="MTX98" s="167"/>
      <c r="MTY98" s="167"/>
      <c r="MTZ98" s="167"/>
      <c r="MUA98" s="167"/>
      <c r="MUB98" s="167"/>
      <c r="MUC98" s="167"/>
      <c r="MUD98" s="167"/>
      <c r="MUE98" s="167"/>
      <c r="MUF98" s="167"/>
      <c r="MUG98" s="167"/>
      <c r="MUH98" s="167"/>
      <c r="MUI98" s="167"/>
      <c r="MUJ98" s="167"/>
      <c r="MUK98" s="167"/>
      <c r="MUL98" s="167"/>
      <c r="MUM98" s="167"/>
      <c r="MUN98" s="167"/>
      <c r="MUO98" s="167"/>
      <c r="MUP98" s="167"/>
      <c r="MUQ98" s="167"/>
      <c r="MUR98" s="167"/>
      <c r="MUS98" s="167"/>
      <c r="MUT98" s="167"/>
      <c r="MUU98" s="167"/>
      <c r="MUV98" s="167"/>
      <c r="MUW98" s="167"/>
      <c r="MUX98" s="167"/>
      <c r="MUY98" s="167"/>
      <c r="MUZ98" s="167"/>
      <c r="MVA98" s="167"/>
      <c r="MVB98" s="167"/>
      <c r="MVC98" s="167"/>
      <c r="MVD98" s="167"/>
      <c r="MVE98" s="167"/>
      <c r="MVF98" s="167"/>
      <c r="MVG98" s="167"/>
      <c r="MVH98" s="167"/>
      <c r="MVI98" s="167"/>
      <c r="MVJ98" s="167"/>
      <c r="MVK98" s="167"/>
      <c r="MVL98" s="167"/>
      <c r="MVM98" s="167"/>
      <c r="MVN98" s="167"/>
      <c r="MVO98" s="167"/>
      <c r="MVP98" s="167"/>
      <c r="MVQ98" s="167"/>
      <c r="MVR98" s="167"/>
      <c r="MVS98" s="167"/>
      <c r="MVT98" s="167"/>
      <c r="MVU98" s="167"/>
      <c r="MVV98" s="167"/>
      <c r="MVW98" s="167"/>
      <c r="MVX98" s="167"/>
      <c r="MVY98" s="167"/>
      <c r="MVZ98" s="167"/>
      <c r="MWA98" s="167"/>
      <c r="MWB98" s="167"/>
      <c r="MWC98" s="167"/>
      <c r="MWD98" s="167"/>
      <c r="MWE98" s="167"/>
      <c r="MWF98" s="167"/>
      <c r="MWG98" s="167"/>
      <c r="MWH98" s="167"/>
      <c r="MWI98" s="167"/>
      <c r="MWJ98" s="167"/>
      <c r="MWK98" s="167"/>
      <c r="MWL98" s="167"/>
      <c r="MWM98" s="167"/>
      <c r="MWN98" s="167"/>
      <c r="MWO98" s="167"/>
      <c r="MWP98" s="167"/>
      <c r="MWQ98" s="167"/>
      <c r="MWR98" s="167"/>
      <c r="MWS98" s="167"/>
      <c r="MWT98" s="167"/>
      <c r="MWU98" s="167"/>
      <c r="MWV98" s="167"/>
      <c r="MWW98" s="167"/>
      <c r="MWX98" s="167"/>
      <c r="MWY98" s="167"/>
      <c r="MWZ98" s="167"/>
      <c r="MXA98" s="167"/>
      <c r="MXB98" s="167"/>
      <c r="MXC98" s="167"/>
      <c r="MXD98" s="167"/>
      <c r="MXE98" s="167"/>
      <c r="MXF98" s="167"/>
      <c r="MXG98" s="167"/>
      <c r="MXH98" s="167"/>
      <c r="MXI98" s="167"/>
      <c r="MXJ98" s="167"/>
      <c r="MXK98" s="167"/>
      <c r="MXL98" s="167"/>
      <c r="MXM98" s="167"/>
      <c r="MXN98" s="167"/>
      <c r="MXO98" s="167"/>
      <c r="MXP98" s="167"/>
      <c r="MXQ98" s="167"/>
      <c r="MXR98" s="167"/>
      <c r="MXS98" s="167"/>
      <c r="MXT98" s="167"/>
      <c r="MXU98" s="167"/>
      <c r="MXV98" s="167"/>
      <c r="MXW98" s="167"/>
      <c r="MXX98" s="167"/>
      <c r="MXY98" s="167"/>
      <c r="MXZ98" s="167"/>
      <c r="MYA98" s="167"/>
      <c r="MYB98" s="167"/>
      <c r="MYC98" s="167"/>
      <c r="MYD98" s="167"/>
      <c r="MYE98" s="167"/>
      <c r="MYF98" s="167"/>
      <c r="MYG98" s="167"/>
      <c r="MYH98" s="167"/>
      <c r="MYI98" s="167"/>
      <c r="MYJ98" s="167"/>
      <c r="MYK98" s="167"/>
      <c r="MYL98" s="167"/>
      <c r="MYM98" s="167"/>
      <c r="MYN98" s="167"/>
      <c r="MYO98" s="167"/>
      <c r="MYP98" s="167"/>
      <c r="MYQ98" s="167"/>
      <c r="MYR98" s="167"/>
      <c r="MYS98" s="167"/>
      <c r="MYT98" s="167"/>
      <c r="MYU98" s="167"/>
      <c r="MYV98" s="167"/>
      <c r="MYW98" s="167"/>
      <c r="MYX98" s="167"/>
      <c r="MYY98" s="167"/>
      <c r="MYZ98" s="167"/>
      <c r="MZA98" s="167"/>
      <c r="MZB98" s="167"/>
      <c r="MZC98" s="167"/>
      <c r="MZD98" s="167"/>
      <c r="MZE98" s="167"/>
      <c r="MZF98" s="167"/>
      <c r="MZG98" s="167"/>
      <c r="MZH98" s="167"/>
      <c r="MZI98" s="167"/>
      <c r="MZJ98" s="167"/>
      <c r="MZK98" s="167"/>
      <c r="MZL98" s="167"/>
      <c r="MZM98" s="167"/>
      <c r="MZN98" s="167"/>
      <c r="MZO98" s="167"/>
      <c r="MZP98" s="167"/>
      <c r="MZQ98" s="167"/>
      <c r="MZR98" s="167"/>
      <c r="MZS98" s="167"/>
      <c r="MZT98" s="167"/>
      <c r="MZU98" s="167"/>
      <c r="MZV98" s="167"/>
      <c r="MZW98" s="167"/>
      <c r="MZX98" s="167"/>
      <c r="MZY98" s="167"/>
      <c r="MZZ98" s="167"/>
      <c r="NAA98" s="167"/>
      <c r="NAB98" s="167"/>
      <c r="NAC98" s="167"/>
      <c r="NAD98" s="167"/>
      <c r="NAE98" s="167"/>
      <c r="NAF98" s="167"/>
      <c r="NAG98" s="167"/>
      <c r="NAH98" s="167"/>
      <c r="NAI98" s="167"/>
      <c r="NAJ98" s="167"/>
      <c r="NAK98" s="167"/>
      <c r="NAL98" s="167"/>
      <c r="NAM98" s="167"/>
      <c r="NAN98" s="167"/>
      <c r="NAO98" s="167"/>
      <c r="NAP98" s="167"/>
      <c r="NAQ98" s="167"/>
      <c r="NAR98" s="167"/>
      <c r="NAS98" s="167"/>
      <c r="NAT98" s="167"/>
      <c r="NAU98" s="167"/>
      <c r="NAV98" s="167"/>
      <c r="NAW98" s="167"/>
      <c r="NAX98" s="167"/>
      <c r="NAY98" s="167"/>
      <c r="NAZ98" s="167"/>
      <c r="NBA98" s="167"/>
      <c r="NBB98" s="167"/>
      <c r="NBC98" s="167"/>
      <c r="NBD98" s="167"/>
      <c r="NBE98" s="167"/>
      <c r="NBF98" s="167"/>
      <c r="NBG98" s="167"/>
      <c r="NBH98" s="167"/>
      <c r="NBI98" s="167"/>
      <c r="NBJ98" s="167"/>
      <c r="NBK98" s="167"/>
      <c r="NBL98" s="167"/>
      <c r="NBM98" s="167"/>
      <c r="NBN98" s="167"/>
      <c r="NBO98" s="167"/>
      <c r="NBP98" s="167"/>
      <c r="NBQ98" s="167"/>
      <c r="NBR98" s="167"/>
      <c r="NBS98" s="167"/>
      <c r="NBT98" s="167"/>
      <c r="NBU98" s="167"/>
      <c r="NBV98" s="167"/>
      <c r="NBW98" s="167"/>
      <c r="NBX98" s="167"/>
      <c r="NBY98" s="167"/>
      <c r="NBZ98" s="167"/>
      <c r="NCA98" s="167"/>
      <c r="NCB98" s="167"/>
      <c r="NCC98" s="167"/>
      <c r="NCD98" s="167"/>
      <c r="NCE98" s="167"/>
      <c r="NCF98" s="167"/>
      <c r="NCG98" s="167"/>
      <c r="NCH98" s="167"/>
      <c r="NCI98" s="167"/>
      <c r="NCJ98" s="167"/>
      <c r="NCK98" s="167"/>
      <c r="NCL98" s="167"/>
      <c r="NCM98" s="167"/>
      <c r="NCN98" s="167"/>
      <c r="NCO98" s="167"/>
      <c r="NCP98" s="167"/>
      <c r="NCQ98" s="167"/>
      <c r="NCR98" s="167"/>
      <c r="NCS98" s="167"/>
      <c r="NCT98" s="167"/>
      <c r="NCU98" s="167"/>
      <c r="NCV98" s="167"/>
      <c r="NCW98" s="167"/>
      <c r="NCX98" s="167"/>
      <c r="NCY98" s="167"/>
      <c r="NCZ98" s="167"/>
      <c r="NDA98" s="167"/>
      <c r="NDB98" s="167"/>
      <c r="NDC98" s="167"/>
      <c r="NDD98" s="167"/>
      <c r="NDE98" s="167"/>
      <c r="NDF98" s="167"/>
      <c r="NDG98" s="167"/>
      <c r="NDH98" s="167"/>
      <c r="NDI98" s="167"/>
      <c r="NDJ98" s="167"/>
      <c r="NDK98" s="167"/>
      <c r="NDL98" s="167"/>
      <c r="NDM98" s="167"/>
      <c r="NDN98" s="167"/>
      <c r="NDO98" s="167"/>
      <c r="NDP98" s="167"/>
      <c r="NDQ98" s="167"/>
      <c r="NDR98" s="167"/>
      <c r="NDS98" s="167"/>
      <c r="NDT98" s="167"/>
      <c r="NDU98" s="167"/>
      <c r="NDV98" s="167"/>
      <c r="NDW98" s="167"/>
      <c r="NDX98" s="167"/>
      <c r="NDY98" s="167"/>
      <c r="NDZ98" s="167"/>
      <c r="NEA98" s="167"/>
      <c r="NEB98" s="167"/>
      <c r="NEC98" s="167"/>
      <c r="NED98" s="167"/>
      <c r="NEE98" s="167"/>
      <c r="NEF98" s="167"/>
      <c r="NEG98" s="167"/>
      <c r="NEH98" s="167"/>
      <c r="NEI98" s="167"/>
      <c r="NEJ98" s="167"/>
      <c r="NEK98" s="167"/>
      <c r="NEL98" s="167"/>
      <c r="NEM98" s="167"/>
      <c r="NEN98" s="167"/>
      <c r="NEO98" s="167"/>
      <c r="NEP98" s="167"/>
      <c r="NEQ98" s="167"/>
      <c r="NER98" s="167"/>
      <c r="NES98" s="167"/>
      <c r="NET98" s="167"/>
      <c r="NEU98" s="167"/>
      <c r="NEV98" s="167"/>
      <c r="NEW98" s="167"/>
      <c r="NEX98" s="167"/>
      <c r="NEY98" s="167"/>
      <c r="NEZ98" s="167"/>
      <c r="NFA98" s="167"/>
      <c r="NFB98" s="167"/>
      <c r="NFC98" s="167"/>
      <c r="NFD98" s="167"/>
      <c r="NFE98" s="167"/>
      <c r="NFF98" s="167"/>
      <c r="NFG98" s="167"/>
      <c r="NFH98" s="167"/>
      <c r="NFI98" s="167"/>
      <c r="NFJ98" s="167"/>
      <c r="NFK98" s="167"/>
      <c r="NFL98" s="167"/>
      <c r="NFM98" s="167"/>
      <c r="NFN98" s="167"/>
      <c r="NFO98" s="167"/>
      <c r="NFP98" s="167"/>
      <c r="NFQ98" s="167"/>
      <c r="NFR98" s="167"/>
      <c r="NFS98" s="167"/>
      <c r="NFT98" s="167"/>
      <c r="NFU98" s="167"/>
      <c r="NFV98" s="167"/>
      <c r="NFW98" s="167"/>
      <c r="NFX98" s="167"/>
      <c r="NFY98" s="167"/>
      <c r="NFZ98" s="167"/>
      <c r="NGA98" s="167"/>
      <c r="NGB98" s="167"/>
      <c r="NGC98" s="167"/>
      <c r="NGD98" s="167"/>
      <c r="NGE98" s="167"/>
      <c r="NGF98" s="167"/>
      <c r="NGG98" s="167"/>
      <c r="NGH98" s="167"/>
      <c r="NGI98" s="167"/>
      <c r="NGJ98" s="167"/>
      <c r="NGK98" s="167"/>
      <c r="NGL98" s="167"/>
      <c r="NGM98" s="167"/>
      <c r="NGN98" s="167"/>
      <c r="NGO98" s="167"/>
      <c r="NGP98" s="167"/>
      <c r="NGQ98" s="167"/>
      <c r="NGR98" s="167"/>
      <c r="NGS98" s="167"/>
      <c r="NGT98" s="167"/>
      <c r="NGU98" s="167"/>
      <c r="NGV98" s="167"/>
      <c r="NGW98" s="167"/>
      <c r="NGX98" s="167"/>
      <c r="NGY98" s="167"/>
      <c r="NGZ98" s="167"/>
      <c r="NHA98" s="167"/>
      <c r="NHB98" s="167"/>
      <c r="NHC98" s="167"/>
      <c r="NHD98" s="167"/>
      <c r="NHE98" s="167"/>
      <c r="NHF98" s="167"/>
      <c r="NHG98" s="167"/>
      <c r="NHH98" s="167"/>
      <c r="NHI98" s="167"/>
      <c r="NHJ98" s="167"/>
      <c r="NHK98" s="167"/>
      <c r="NHL98" s="167"/>
      <c r="NHM98" s="167"/>
      <c r="NHN98" s="167"/>
      <c r="NHO98" s="167"/>
      <c r="NHP98" s="167"/>
      <c r="NHQ98" s="167"/>
      <c r="NHR98" s="167"/>
      <c r="NHS98" s="167"/>
      <c r="NHT98" s="167"/>
      <c r="NHU98" s="167"/>
      <c r="NHV98" s="167"/>
      <c r="NHW98" s="167"/>
      <c r="NHX98" s="167"/>
      <c r="NHY98" s="167"/>
      <c r="NHZ98" s="167"/>
      <c r="NIA98" s="167"/>
      <c r="NIB98" s="167"/>
      <c r="NIC98" s="167"/>
      <c r="NID98" s="167"/>
      <c r="NIE98" s="167"/>
      <c r="NIF98" s="167"/>
      <c r="NIG98" s="167"/>
      <c r="NIH98" s="167"/>
      <c r="NII98" s="167"/>
      <c r="NIJ98" s="167"/>
      <c r="NIK98" s="167"/>
      <c r="NIL98" s="167"/>
      <c r="NIM98" s="167"/>
      <c r="NIN98" s="167"/>
      <c r="NIO98" s="167"/>
      <c r="NIP98" s="167"/>
      <c r="NIQ98" s="167"/>
      <c r="NIR98" s="167"/>
      <c r="NIS98" s="167"/>
      <c r="NIT98" s="167"/>
      <c r="NIU98" s="167"/>
      <c r="NIV98" s="167"/>
      <c r="NIW98" s="167"/>
      <c r="NIX98" s="167"/>
      <c r="NIY98" s="167"/>
      <c r="NIZ98" s="167"/>
      <c r="NJA98" s="167"/>
      <c r="NJB98" s="167"/>
      <c r="NJC98" s="167"/>
      <c r="NJD98" s="167"/>
      <c r="NJE98" s="167"/>
      <c r="NJF98" s="167"/>
      <c r="NJG98" s="167"/>
      <c r="NJH98" s="167"/>
      <c r="NJI98" s="167"/>
      <c r="NJJ98" s="167"/>
      <c r="NJK98" s="167"/>
      <c r="NJL98" s="167"/>
      <c r="NJM98" s="167"/>
      <c r="NJN98" s="167"/>
      <c r="NJO98" s="167"/>
      <c r="NJP98" s="167"/>
      <c r="NJQ98" s="167"/>
      <c r="NJR98" s="167"/>
      <c r="NJS98" s="167"/>
      <c r="NJT98" s="167"/>
      <c r="NJU98" s="167"/>
      <c r="NJV98" s="167"/>
      <c r="NJW98" s="167"/>
      <c r="NJX98" s="167"/>
      <c r="NJY98" s="167"/>
      <c r="NJZ98" s="167"/>
      <c r="NKA98" s="167"/>
      <c r="NKB98" s="167"/>
      <c r="NKC98" s="167"/>
      <c r="NKD98" s="167"/>
      <c r="NKE98" s="167"/>
      <c r="NKF98" s="167"/>
      <c r="NKG98" s="167"/>
      <c r="NKH98" s="167"/>
      <c r="NKI98" s="167"/>
      <c r="NKJ98" s="167"/>
      <c r="NKK98" s="167"/>
      <c r="NKL98" s="167"/>
      <c r="NKM98" s="167"/>
      <c r="NKN98" s="167"/>
      <c r="NKO98" s="167"/>
      <c r="NKP98" s="167"/>
      <c r="NKQ98" s="167"/>
      <c r="NKR98" s="167"/>
      <c r="NKS98" s="167"/>
      <c r="NKT98" s="167"/>
      <c r="NKU98" s="167"/>
      <c r="NKV98" s="167"/>
      <c r="NKW98" s="167"/>
      <c r="NKX98" s="167"/>
      <c r="NKY98" s="167"/>
      <c r="NKZ98" s="167"/>
      <c r="NLA98" s="167"/>
      <c r="NLB98" s="167"/>
      <c r="NLC98" s="167"/>
      <c r="NLD98" s="167"/>
      <c r="NLE98" s="167"/>
      <c r="NLF98" s="167"/>
      <c r="NLG98" s="167"/>
      <c r="NLH98" s="167"/>
      <c r="NLI98" s="167"/>
      <c r="NLJ98" s="167"/>
      <c r="NLK98" s="167"/>
      <c r="NLL98" s="167"/>
      <c r="NLM98" s="167"/>
      <c r="NLN98" s="167"/>
      <c r="NLO98" s="167"/>
      <c r="NLP98" s="167"/>
      <c r="NLQ98" s="167"/>
      <c r="NLR98" s="167"/>
      <c r="NLS98" s="167"/>
      <c r="NLT98" s="167"/>
      <c r="NLU98" s="167"/>
      <c r="NLV98" s="167"/>
      <c r="NLW98" s="167"/>
      <c r="NLX98" s="167"/>
      <c r="NLY98" s="167"/>
      <c r="NLZ98" s="167"/>
      <c r="NMA98" s="167"/>
      <c r="NMB98" s="167"/>
      <c r="NMC98" s="167"/>
      <c r="NMD98" s="167"/>
      <c r="NME98" s="167"/>
      <c r="NMF98" s="167"/>
      <c r="NMG98" s="167"/>
      <c r="NMH98" s="167"/>
      <c r="NMI98" s="167"/>
      <c r="NMJ98" s="167"/>
      <c r="NMK98" s="167"/>
      <c r="NML98" s="167"/>
      <c r="NMM98" s="167"/>
      <c r="NMN98" s="167"/>
      <c r="NMO98" s="167"/>
      <c r="NMP98" s="167"/>
      <c r="NMQ98" s="167"/>
      <c r="NMR98" s="167"/>
      <c r="NMS98" s="167"/>
      <c r="NMT98" s="167"/>
      <c r="NMU98" s="167"/>
      <c r="NMV98" s="167"/>
      <c r="NMW98" s="167"/>
      <c r="NMX98" s="167"/>
      <c r="NMY98" s="167"/>
      <c r="NMZ98" s="167"/>
      <c r="NNA98" s="167"/>
      <c r="NNB98" s="167"/>
      <c r="NNC98" s="167"/>
      <c r="NND98" s="167"/>
      <c r="NNE98" s="167"/>
      <c r="NNF98" s="167"/>
      <c r="NNG98" s="167"/>
      <c r="NNH98" s="167"/>
      <c r="NNI98" s="167"/>
      <c r="NNJ98" s="167"/>
      <c r="NNK98" s="167"/>
      <c r="NNL98" s="167"/>
      <c r="NNM98" s="167"/>
      <c r="NNN98" s="167"/>
      <c r="NNO98" s="167"/>
      <c r="NNP98" s="167"/>
      <c r="NNQ98" s="167"/>
      <c r="NNR98" s="167"/>
      <c r="NNS98" s="167"/>
      <c r="NNT98" s="167"/>
      <c r="NNU98" s="167"/>
      <c r="NNV98" s="167"/>
      <c r="NNW98" s="167"/>
      <c r="NNX98" s="167"/>
      <c r="NNY98" s="167"/>
      <c r="NNZ98" s="167"/>
      <c r="NOA98" s="167"/>
      <c r="NOB98" s="167"/>
      <c r="NOC98" s="167"/>
      <c r="NOD98" s="167"/>
      <c r="NOE98" s="167"/>
      <c r="NOF98" s="167"/>
      <c r="NOG98" s="167"/>
      <c r="NOH98" s="167"/>
      <c r="NOI98" s="167"/>
      <c r="NOJ98" s="167"/>
      <c r="NOK98" s="167"/>
      <c r="NOL98" s="167"/>
      <c r="NOM98" s="167"/>
      <c r="NON98" s="167"/>
      <c r="NOO98" s="167"/>
      <c r="NOP98" s="167"/>
      <c r="NOQ98" s="167"/>
      <c r="NOR98" s="167"/>
      <c r="NOS98" s="167"/>
      <c r="NOT98" s="167"/>
      <c r="NOU98" s="167"/>
      <c r="NOV98" s="167"/>
      <c r="NOW98" s="167"/>
      <c r="NOX98" s="167"/>
      <c r="NOY98" s="167"/>
      <c r="NOZ98" s="167"/>
      <c r="NPA98" s="167"/>
      <c r="NPB98" s="167"/>
      <c r="NPC98" s="167"/>
      <c r="NPD98" s="167"/>
      <c r="NPE98" s="167"/>
      <c r="NPF98" s="167"/>
      <c r="NPG98" s="167"/>
      <c r="NPH98" s="167"/>
      <c r="NPI98" s="167"/>
      <c r="NPJ98" s="167"/>
      <c r="NPK98" s="167"/>
      <c r="NPL98" s="167"/>
      <c r="NPM98" s="167"/>
      <c r="NPN98" s="167"/>
      <c r="NPO98" s="167"/>
      <c r="NPP98" s="167"/>
      <c r="NPQ98" s="167"/>
      <c r="NPR98" s="167"/>
      <c r="NPS98" s="167"/>
      <c r="NPT98" s="167"/>
      <c r="NPU98" s="167"/>
      <c r="NPV98" s="167"/>
      <c r="NPW98" s="167"/>
      <c r="NPX98" s="167"/>
      <c r="NPY98" s="167"/>
      <c r="NPZ98" s="167"/>
      <c r="NQA98" s="167"/>
      <c r="NQB98" s="167"/>
      <c r="NQC98" s="167"/>
      <c r="NQD98" s="167"/>
      <c r="NQE98" s="167"/>
      <c r="NQF98" s="167"/>
      <c r="NQG98" s="167"/>
      <c r="NQH98" s="167"/>
      <c r="NQI98" s="167"/>
      <c r="NQJ98" s="167"/>
      <c r="NQK98" s="167"/>
      <c r="NQL98" s="167"/>
      <c r="NQM98" s="167"/>
      <c r="NQN98" s="167"/>
      <c r="NQO98" s="167"/>
      <c r="NQP98" s="167"/>
      <c r="NQQ98" s="167"/>
      <c r="NQR98" s="167"/>
      <c r="NQS98" s="167"/>
      <c r="NQT98" s="167"/>
      <c r="NQU98" s="167"/>
      <c r="NQV98" s="167"/>
      <c r="NQW98" s="167"/>
      <c r="NQX98" s="167"/>
      <c r="NQY98" s="167"/>
      <c r="NQZ98" s="167"/>
      <c r="NRA98" s="167"/>
      <c r="NRB98" s="167"/>
      <c r="NRC98" s="167"/>
      <c r="NRD98" s="167"/>
      <c r="NRE98" s="167"/>
      <c r="NRF98" s="167"/>
      <c r="NRG98" s="167"/>
      <c r="NRH98" s="167"/>
      <c r="NRI98" s="167"/>
      <c r="NRJ98" s="167"/>
      <c r="NRK98" s="167"/>
      <c r="NRL98" s="167"/>
      <c r="NRM98" s="167"/>
      <c r="NRN98" s="167"/>
      <c r="NRO98" s="167"/>
      <c r="NRP98" s="167"/>
      <c r="NRQ98" s="167"/>
      <c r="NRR98" s="167"/>
      <c r="NRS98" s="167"/>
      <c r="NRT98" s="167"/>
      <c r="NRU98" s="167"/>
      <c r="NRV98" s="167"/>
      <c r="NRW98" s="167"/>
      <c r="NRX98" s="167"/>
      <c r="NRY98" s="167"/>
      <c r="NRZ98" s="167"/>
      <c r="NSA98" s="167"/>
      <c r="NSB98" s="167"/>
      <c r="NSC98" s="167"/>
      <c r="NSD98" s="167"/>
      <c r="NSE98" s="167"/>
      <c r="NSF98" s="167"/>
      <c r="NSG98" s="167"/>
      <c r="NSH98" s="167"/>
      <c r="NSI98" s="167"/>
      <c r="NSJ98" s="167"/>
      <c r="NSK98" s="167"/>
      <c r="NSL98" s="167"/>
      <c r="NSM98" s="167"/>
      <c r="NSN98" s="167"/>
      <c r="NSO98" s="167"/>
      <c r="NSP98" s="167"/>
      <c r="NSQ98" s="167"/>
      <c r="NSR98" s="167"/>
      <c r="NSS98" s="167"/>
      <c r="NST98" s="167"/>
      <c r="NSU98" s="167"/>
      <c r="NSV98" s="167"/>
      <c r="NSW98" s="167"/>
      <c r="NSX98" s="167"/>
      <c r="NSY98" s="167"/>
      <c r="NSZ98" s="167"/>
      <c r="NTA98" s="167"/>
      <c r="NTB98" s="167"/>
      <c r="NTC98" s="167"/>
      <c r="NTD98" s="167"/>
      <c r="NTE98" s="167"/>
      <c r="NTF98" s="167"/>
      <c r="NTG98" s="167"/>
      <c r="NTH98" s="167"/>
      <c r="NTI98" s="167"/>
      <c r="NTJ98" s="167"/>
      <c r="NTK98" s="167"/>
      <c r="NTL98" s="167"/>
      <c r="NTM98" s="167"/>
      <c r="NTN98" s="167"/>
      <c r="NTO98" s="167"/>
      <c r="NTP98" s="167"/>
      <c r="NTQ98" s="167"/>
      <c r="NTR98" s="167"/>
      <c r="NTS98" s="167"/>
      <c r="NTT98" s="167"/>
      <c r="NTU98" s="167"/>
      <c r="NTV98" s="167"/>
      <c r="NTW98" s="167"/>
      <c r="NTX98" s="167"/>
      <c r="NTY98" s="167"/>
      <c r="NTZ98" s="167"/>
      <c r="NUA98" s="167"/>
      <c r="NUB98" s="167"/>
      <c r="NUC98" s="167"/>
      <c r="NUD98" s="167"/>
      <c r="NUE98" s="167"/>
      <c r="NUF98" s="167"/>
      <c r="NUG98" s="167"/>
      <c r="NUH98" s="167"/>
      <c r="NUI98" s="167"/>
      <c r="NUJ98" s="167"/>
      <c r="NUK98" s="167"/>
      <c r="NUL98" s="167"/>
      <c r="NUM98" s="167"/>
      <c r="NUN98" s="167"/>
      <c r="NUO98" s="167"/>
      <c r="NUP98" s="167"/>
      <c r="NUQ98" s="167"/>
      <c r="NUR98" s="167"/>
      <c r="NUS98" s="167"/>
      <c r="NUT98" s="167"/>
      <c r="NUU98" s="167"/>
      <c r="NUV98" s="167"/>
      <c r="NUW98" s="167"/>
      <c r="NUX98" s="167"/>
      <c r="NUY98" s="167"/>
      <c r="NUZ98" s="167"/>
      <c r="NVA98" s="167"/>
      <c r="NVB98" s="167"/>
      <c r="NVC98" s="167"/>
      <c r="NVD98" s="167"/>
      <c r="NVE98" s="167"/>
      <c r="NVF98" s="167"/>
      <c r="NVG98" s="167"/>
      <c r="NVH98" s="167"/>
      <c r="NVI98" s="167"/>
      <c r="NVJ98" s="167"/>
      <c r="NVK98" s="167"/>
      <c r="NVL98" s="167"/>
      <c r="NVM98" s="167"/>
      <c r="NVN98" s="167"/>
      <c r="NVO98" s="167"/>
      <c r="NVP98" s="167"/>
      <c r="NVQ98" s="167"/>
      <c r="NVR98" s="167"/>
      <c r="NVS98" s="167"/>
      <c r="NVT98" s="167"/>
      <c r="NVU98" s="167"/>
      <c r="NVV98" s="167"/>
      <c r="NVW98" s="167"/>
      <c r="NVX98" s="167"/>
      <c r="NVY98" s="167"/>
      <c r="NVZ98" s="167"/>
      <c r="NWA98" s="167"/>
      <c r="NWB98" s="167"/>
      <c r="NWC98" s="167"/>
      <c r="NWD98" s="167"/>
      <c r="NWE98" s="167"/>
      <c r="NWF98" s="167"/>
      <c r="NWG98" s="167"/>
      <c r="NWH98" s="167"/>
      <c r="NWI98" s="167"/>
      <c r="NWJ98" s="167"/>
      <c r="NWK98" s="167"/>
      <c r="NWL98" s="167"/>
      <c r="NWM98" s="167"/>
      <c r="NWN98" s="167"/>
      <c r="NWO98" s="167"/>
      <c r="NWP98" s="167"/>
      <c r="NWQ98" s="167"/>
      <c r="NWR98" s="167"/>
      <c r="NWS98" s="167"/>
      <c r="NWT98" s="167"/>
      <c r="NWU98" s="167"/>
      <c r="NWV98" s="167"/>
      <c r="NWW98" s="167"/>
      <c r="NWX98" s="167"/>
      <c r="NWY98" s="167"/>
      <c r="NWZ98" s="167"/>
      <c r="NXA98" s="167"/>
      <c r="NXB98" s="167"/>
      <c r="NXC98" s="167"/>
      <c r="NXD98" s="167"/>
      <c r="NXE98" s="167"/>
      <c r="NXF98" s="167"/>
      <c r="NXG98" s="167"/>
      <c r="NXH98" s="167"/>
      <c r="NXI98" s="167"/>
      <c r="NXJ98" s="167"/>
      <c r="NXK98" s="167"/>
      <c r="NXL98" s="167"/>
      <c r="NXM98" s="167"/>
      <c r="NXN98" s="167"/>
      <c r="NXO98" s="167"/>
      <c r="NXP98" s="167"/>
      <c r="NXQ98" s="167"/>
      <c r="NXR98" s="167"/>
      <c r="NXS98" s="167"/>
      <c r="NXT98" s="167"/>
      <c r="NXU98" s="167"/>
      <c r="NXV98" s="167"/>
      <c r="NXW98" s="167"/>
      <c r="NXX98" s="167"/>
      <c r="NXY98" s="167"/>
      <c r="NXZ98" s="167"/>
      <c r="NYA98" s="167"/>
      <c r="NYB98" s="167"/>
      <c r="NYC98" s="167"/>
      <c r="NYD98" s="167"/>
      <c r="NYE98" s="167"/>
      <c r="NYF98" s="167"/>
      <c r="NYG98" s="167"/>
      <c r="NYH98" s="167"/>
      <c r="NYI98" s="167"/>
      <c r="NYJ98" s="167"/>
      <c r="NYK98" s="167"/>
      <c r="NYL98" s="167"/>
      <c r="NYM98" s="167"/>
      <c r="NYN98" s="167"/>
      <c r="NYO98" s="167"/>
      <c r="NYP98" s="167"/>
      <c r="NYQ98" s="167"/>
      <c r="NYR98" s="167"/>
      <c r="NYS98" s="167"/>
      <c r="NYT98" s="167"/>
      <c r="NYU98" s="167"/>
      <c r="NYV98" s="167"/>
      <c r="NYW98" s="167"/>
      <c r="NYX98" s="167"/>
      <c r="NYY98" s="167"/>
      <c r="NYZ98" s="167"/>
      <c r="NZA98" s="167"/>
      <c r="NZB98" s="167"/>
      <c r="NZC98" s="167"/>
      <c r="NZD98" s="167"/>
      <c r="NZE98" s="167"/>
      <c r="NZF98" s="167"/>
      <c r="NZG98" s="167"/>
      <c r="NZH98" s="167"/>
      <c r="NZI98" s="167"/>
      <c r="NZJ98" s="167"/>
      <c r="NZK98" s="167"/>
      <c r="NZL98" s="167"/>
      <c r="NZM98" s="167"/>
      <c r="NZN98" s="167"/>
      <c r="NZO98" s="167"/>
      <c r="NZP98" s="167"/>
      <c r="NZQ98" s="167"/>
      <c r="NZR98" s="167"/>
      <c r="NZS98" s="167"/>
      <c r="NZT98" s="167"/>
      <c r="NZU98" s="167"/>
      <c r="NZV98" s="167"/>
      <c r="NZW98" s="167"/>
      <c r="NZX98" s="167"/>
      <c r="NZY98" s="167"/>
      <c r="NZZ98" s="167"/>
      <c r="OAA98" s="167"/>
      <c r="OAB98" s="167"/>
      <c r="OAC98" s="167"/>
      <c r="OAD98" s="167"/>
      <c r="OAE98" s="167"/>
      <c r="OAF98" s="167"/>
      <c r="OAG98" s="167"/>
      <c r="OAH98" s="167"/>
      <c r="OAI98" s="167"/>
      <c r="OAJ98" s="167"/>
      <c r="OAK98" s="167"/>
      <c r="OAL98" s="167"/>
      <c r="OAM98" s="167"/>
      <c r="OAN98" s="167"/>
      <c r="OAO98" s="167"/>
      <c r="OAP98" s="167"/>
      <c r="OAQ98" s="167"/>
      <c r="OAR98" s="167"/>
      <c r="OAS98" s="167"/>
      <c r="OAT98" s="167"/>
      <c r="OAU98" s="167"/>
      <c r="OAV98" s="167"/>
      <c r="OAW98" s="167"/>
      <c r="OAX98" s="167"/>
      <c r="OAY98" s="167"/>
      <c r="OAZ98" s="167"/>
      <c r="OBA98" s="167"/>
      <c r="OBB98" s="167"/>
      <c r="OBC98" s="167"/>
      <c r="OBD98" s="167"/>
      <c r="OBE98" s="167"/>
      <c r="OBF98" s="167"/>
      <c r="OBG98" s="167"/>
      <c r="OBH98" s="167"/>
      <c r="OBI98" s="167"/>
      <c r="OBJ98" s="167"/>
      <c r="OBK98" s="167"/>
      <c r="OBL98" s="167"/>
      <c r="OBM98" s="167"/>
      <c r="OBN98" s="167"/>
      <c r="OBO98" s="167"/>
      <c r="OBP98" s="167"/>
      <c r="OBQ98" s="167"/>
      <c r="OBR98" s="167"/>
      <c r="OBS98" s="167"/>
      <c r="OBT98" s="167"/>
      <c r="OBU98" s="167"/>
      <c r="OBV98" s="167"/>
      <c r="OBW98" s="167"/>
      <c r="OBX98" s="167"/>
      <c r="OBY98" s="167"/>
      <c r="OBZ98" s="167"/>
      <c r="OCA98" s="167"/>
      <c r="OCB98" s="167"/>
      <c r="OCC98" s="167"/>
      <c r="OCD98" s="167"/>
      <c r="OCE98" s="167"/>
      <c r="OCF98" s="167"/>
      <c r="OCG98" s="167"/>
      <c r="OCH98" s="167"/>
      <c r="OCI98" s="167"/>
      <c r="OCJ98" s="167"/>
      <c r="OCK98" s="167"/>
      <c r="OCL98" s="167"/>
      <c r="OCM98" s="167"/>
      <c r="OCN98" s="167"/>
      <c r="OCO98" s="167"/>
      <c r="OCP98" s="167"/>
      <c r="OCQ98" s="167"/>
      <c r="OCR98" s="167"/>
      <c r="OCS98" s="167"/>
      <c r="OCT98" s="167"/>
      <c r="OCU98" s="167"/>
      <c r="OCV98" s="167"/>
      <c r="OCW98" s="167"/>
      <c r="OCX98" s="167"/>
      <c r="OCY98" s="167"/>
      <c r="OCZ98" s="167"/>
      <c r="ODA98" s="167"/>
      <c r="ODB98" s="167"/>
      <c r="ODC98" s="167"/>
      <c r="ODD98" s="167"/>
      <c r="ODE98" s="167"/>
      <c r="ODF98" s="167"/>
      <c r="ODG98" s="167"/>
      <c r="ODH98" s="167"/>
      <c r="ODI98" s="167"/>
      <c r="ODJ98" s="167"/>
      <c r="ODK98" s="167"/>
      <c r="ODL98" s="167"/>
      <c r="ODM98" s="167"/>
      <c r="ODN98" s="167"/>
      <c r="ODO98" s="167"/>
      <c r="ODP98" s="167"/>
      <c r="ODQ98" s="167"/>
      <c r="ODR98" s="167"/>
      <c r="ODS98" s="167"/>
      <c r="ODT98" s="167"/>
      <c r="ODU98" s="167"/>
      <c r="ODV98" s="167"/>
      <c r="ODW98" s="167"/>
      <c r="ODX98" s="167"/>
      <c r="ODY98" s="167"/>
      <c r="ODZ98" s="167"/>
      <c r="OEA98" s="167"/>
      <c r="OEB98" s="167"/>
      <c r="OEC98" s="167"/>
      <c r="OED98" s="167"/>
      <c r="OEE98" s="167"/>
      <c r="OEF98" s="167"/>
      <c r="OEG98" s="167"/>
      <c r="OEH98" s="167"/>
      <c r="OEI98" s="167"/>
      <c r="OEJ98" s="167"/>
      <c r="OEK98" s="167"/>
      <c r="OEL98" s="167"/>
      <c r="OEM98" s="167"/>
      <c r="OEN98" s="167"/>
      <c r="OEO98" s="167"/>
      <c r="OEP98" s="167"/>
      <c r="OEQ98" s="167"/>
      <c r="OER98" s="167"/>
      <c r="OES98" s="167"/>
      <c r="OET98" s="167"/>
      <c r="OEU98" s="167"/>
      <c r="OEV98" s="167"/>
      <c r="OEW98" s="167"/>
      <c r="OEX98" s="167"/>
      <c r="OEY98" s="167"/>
      <c r="OEZ98" s="167"/>
      <c r="OFA98" s="167"/>
      <c r="OFB98" s="167"/>
      <c r="OFC98" s="167"/>
      <c r="OFD98" s="167"/>
      <c r="OFE98" s="167"/>
      <c r="OFF98" s="167"/>
      <c r="OFG98" s="167"/>
      <c r="OFH98" s="167"/>
      <c r="OFI98" s="167"/>
      <c r="OFJ98" s="167"/>
      <c r="OFK98" s="167"/>
      <c r="OFL98" s="167"/>
      <c r="OFM98" s="167"/>
      <c r="OFN98" s="167"/>
      <c r="OFO98" s="167"/>
      <c r="OFP98" s="167"/>
      <c r="OFQ98" s="167"/>
      <c r="OFR98" s="167"/>
      <c r="OFS98" s="167"/>
      <c r="OFT98" s="167"/>
      <c r="OFU98" s="167"/>
      <c r="OFV98" s="167"/>
      <c r="OFW98" s="167"/>
      <c r="OFX98" s="167"/>
      <c r="OFY98" s="167"/>
      <c r="OFZ98" s="167"/>
      <c r="OGA98" s="167"/>
      <c r="OGB98" s="167"/>
      <c r="OGC98" s="167"/>
      <c r="OGD98" s="167"/>
      <c r="OGE98" s="167"/>
      <c r="OGF98" s="167"/>
      <c r="OGG98" s="167"/>
      <c r="OGH98" s="167"/>
      <c r="OGI98" s="167"/>
      <c r="OGJ98" s="167"/>
      <c r="OGK98" s="167"/>
      <c r="OGL98" s="167"/>
      <c r="OGM98" s="167"/>
      <c r="OGN98" s="167"/>
      <c r="OGO98" s="167"/>
      <c r="OGP98" s="167"/>
      <c r="OGQ98" s="167"/>
      <c r="OGR98" s="167"/>
      <c r="OGS98" s="167"/>
      <c r="OGT98" s="167"/>
      <c r="OGU98" s="167"/>
      <c r="OGV98" s="167"/>
      <c r="OGW98" s="167"/>
      <c r="OGX98" s="167"/>
      <c r="OGY98" s="167"/>
      <c r="OGZ98" s="167"/>
      <c r="OHA98" s="167"/>
      <c r="OHB98" s="167"/>
      <c r="OHC98" s="167"/>
      <c r="OHD98" s="167"/>
      <c r="OHE98" s="167"/>
      <c r="OHF98" s="167"/>
      <c r="OHG98" s="167"/>
      <c r="OHH98" s="167"/>
      <c r="OHI98" s="167"/>
      <c r="OHJ98" s="167"/>
      <c r="OHK98" s="167"/>
      <c r="OHL98" s="167"/>
      <c r="OHM98" s="167"/>
      <c r="OHN98" s="167"/>
      <c r="OHO98" s="167"/>
      <c r="OHP98" s="167"/>
      <c r="OHQ98" s="167"/>
      <c r="OHR98" s="167"/>
      <c r="OHS98" s="167"/>
      <c r="OHT98" s="167"/>
      <c r="OHU98" s="167"/>
      <c r="OHV98" s="167"/>
      <c r="OHW98" s="167"/>
      <c r="OHX98" s="167"/>
      <c r="OHY98" s="167"/>
      <c r="OHZ98" s="167"/>
      <c r="OIA98" s="167"/>
      <c r="OIB98" s="167"/>
      <c r="OIC98" s="167"/>
      <c r="OID98" s="167"/>
      <c r="OIE98" s="167"/>
      <c r="OIF98" s="167"/>
      <c r="OIG98" s="167"/>
      <c r="OIH98" s="167"/>
      <c r="OII98" s="167"/>
      <c r="OIJ98" s="167"/>
      <c r="OIK98" s="167"/>
      <c r="OIL98" s="167"/>
      <c r="OIM98" s="167"/>
      <c r="OIN98" s="167"/>
      <c r="OIO98" s="167"/>
      <c r="OIP98" s="167"/>
      <c r="OIQ98" s="167"/>
      <c r="OIR98" s="167"/>
      <c r="OIS98" s="167"/>
      <c r="OIT98" s="167"/>
      <c r="OIU98" s="167"/>
      <c r="OIV98" s="167"/>
      <c r="OIW98" s="167"/>
      <c r="OIX98" s="167"/>
      <c r="OIY98" s="167"/>
      <c r="OIZ98" s="167"/>
      <c r="OJA98" s="167"/>
      <c r="OJB98" s="167"/>
      <c r="OJC98" s="167"/>
      <c r="OJD98" s="167"/>
      <c r="OJE98" s="167"/>
      <c r="OJF98" s="167"/>
      <c r="OJG98" s="167"/>
      <c r="OJH98" s="167"/>
      <c r="OJI98" s="167"/>
      <c r="OJJ98" s="167"/>
      <c r="OJK98" s="167"/>
      <c r="OJL98" s="167"/>
      <c r="OJM98" s="167"/>
      <c r="OJN98" s="167"/>
      <c r="OJO98" s="167"/>
      <c r="OJP98" s="167"/>
      <c r="OJQ98" s="167"/>
      <c r="OJR98" s="167"/>
      <c r="OJS98" s="167"/>
      <c r="OJT98" s="167"/>
      <c r="OJU98" s="167"/>
      <c r="OJV98" s="167"/>
      <c r="OJW98" s="167"/>
      <c r="OJX98" s="167"/>
      <c r="OJY98" s="167"/>
      <c r="OJZ98" s="167"/>
      <c r="OKA98" s="167"/>
      <c r="OKB98" s="167"/>
      <c r="OKC98" s="167"/>
      <c r="OKD98" s="167"/>
      <c r="OKE98" s="167"/>
      <c r="OKF98" s="167"/>
      <c r="OKG98" s="167"/>
      <c r="OKH98" s="167"/>
      <c r="OKI98" s="167"/>
      <c r="OKJ98" s="167"/>
      <c r="OKK98" s="167"/>
      <c r="OKL98" s="167"/>
      <c r="OKM98" s="167"/>
      <c r="OKN98" s="167"/>
      <c r="OKO98" s="167"/>
      <c r="OKP98" s="167"/>
      <c r="OKQ98" s="167"/>
      <c r="OKR98" s="167"/>
      <c r="OKS98" s="167"/>
      <c r="OKT98" s="167"/>
      <c r="OKU98" s="167"/>
      <c r="OKV98" s="167"/>
      <c r="OKW98" s="167"/>
      <c r="OKX98" s="167"/>
      <c r="OKY98" s="167"/>
      <c r="OKZ98" s="167"/>
      <c r="OLA98" s="167"/>
      <c r="OLB98" s="167"/>
      <c r="OLC98" s="167"/>
      <c r="OLD98" s="167"/>
      <c r="OLE98" s="167"/>
      <c r="OLF98" s="167"/>
      <c r="OLG98" s="167"/>
      <c r="OLH98" s="167"/>
      <c r="OLI98" s="167"/>
      <c r="OLJ98" s="167"/>
      <c r="OLK98" s="167"/>
      <c r="OLL98" s="167"/>
      <c r="OLM98" s="167"/>
      <c r="OLN98" s="167"/>
      <c r="OLO98" s="167"/>
      <c r="OLP98" s="167"/>
      <c r="OLQ98" s="167"/>
      <c r="OLR98" s="167"/>
      <c r="OLS98" s="167"/>
      <c r="OLT98" s="167"/>
      <c r="OLU98" s="167"/>
      <c r="OLV98" s="167"/>
      <c r="OLW98" s="167"/>
      <c r="OLX98" s="167"/>
      <c r="OLY98" s="167"/>
      <c r="OLZ98" s="167"/>
      <c r="OMA98" s="167"/>
      <c r="OMB98" s="167"/>
      <c r="OMC98" s="167"/>
      <c r="OMD98" s="167"/>
      <c r="OME98" s="167"/>
      <c r="OMF98" s="167"/>
      <c r="OMG98" s="167"/>
      <c r="OMH98" s="167"/>
      <c r="OMI98" s="167"/>
      <c r="OMJ98" s="167"/>
      <c r="OMK98" s="167"/>
      <c r="OML98" s="167"/>
      <c r="OMM98" s="167"/>
      <c r="OMN98" s="167"/>
      <c r="OMO98" s="167"/>
      <c r="OMP98" s="167"/>
      <c r="OMQ98" s="167"/>
      <c r="OMR98" s="167"/>
      <c r="OMS98" s="167"/>
      <c r="OMT98" s="167"/>
      <c r="OMU98" s="167"/>
      <c r="OMV98" s="167"/>
      <c r="OMW98" s="167"/>
      <c r="OMX98" s="167"/>
      <c r="OMY98" s="167"/>
      <c r="OMZ98" s="167"/>
      <c r="ONA98" s="167"/>
      <c r="ONB98" s="167"/>
      <c r="ONC98" s="167"/>
      <c r="OND98" s="167"/>
      <c r="ONE98" s="167"/>
      <c r="ONF98" s="167"/>
      <c r="ONG98" s="167"/>
      <c r="ONH98" s="167"/>
      <c r="ONI98" s="167"/>
      <c r="ONJ98" s="167"/>
      <c r="ONK98" s="167"/>
      <c r="ONL98" s="167"/>
      <c r="ONM98" s="167"/>
      <c r="ONN98" s="167"/>
      <c r="ONO98" s="167"/>
      <c r="ONP98" s="167"/>
      <c r="ONQ98" s="167"/>
      <c r="ONR98" s="167"/>
      <c r="ONS98" s="167"/>
      <c r="ONT98" s="167"/>
      <c r="ONU98" s="167"/>
      <c r="ONV98" s="167"/>
      <c r="ONW98" s="167"/>
      <c r="ONX98" s="167"/>
      <c r="ONY98" s="167"/>
      <c r="ONZ98" s="167"/>
      <c r="OOA98" s="167"/>
      <c r="OOB98" s="167"/>
      <c r="OOC98" s="167"/>
      <c r="OOD98" s="167"/>
      <c r="OOE98" s="167"/>
      <c r="OOF98" s="167"/>
      <c r="OOG98" s="167"/>
      <c r="OOH98" s="167"/>
      <c r="OOI98" s="167"/>
      <c r="OOJ98" s="167"/>
      <c r="OOK98" s="167"/>
      <c r="OOL98" s="167"/>
      <c r="OOM98" s="167"/>
      <c r="OON98" s="167"/>
      <c r="OOO98" s="167"/>
      <c r="OOP98" s="167"/>
      <c r="OOQ98" s="167"/>
      <c r="OOR98" s="167"/>
      <c r="OOS98" s="167"/>
      <c r="OOT98" s="167"/>
      <c r="OOU98" s="167"/>
      <c r="OOV98" s="167"/>
      <c r="OOW98" s="167"/>
      <c r="OOX98" s="167"/>
      <c r="OOY98" s="167"/>
      <c r="OOZ98" s="167"/>
      <c r="OPA98" s="167"/>
      <c r="OPB98" s="167"/>
      <c r="OPC98" s="167"/>
      <c r="OPD98" s="167"/>
      <c r="OPE98" s="167"/>
      <c r="OPF98" s="167"/>
      <c r="OPG98" s="167"/>
      <c r="OPH98" s="167"/>
      <c r="OPI98" s="167"/>
      <c r="OPJ98" s="167"/>
      <c r="OPK98" s="167"/>
      <c r="OPL98" s="167"/>
      <c r="OPM98" s="167"/>
      <c r="OPN98" s="167"/>
      <c r="OPO98" s="167"/>
      <c r="OPP98" s="167"/>
      <c r="OPQ98" s="167"/>
      <c r="OPR98" s="167"/>
      <c r="OPS98" s="167"/>
      <c r="OPT98" s="167"/>
      <c r="OPU98" s="167"/>
      <c r="OPV98" s="167"/>
      <c r="OPW98" s="167"/>
      <c r="OPX98" s="167"/>
      <c r="OPY98" s="167"/>
      <c r="OPZ98" s="167"/>
      <c r="OQA98" s="167"/>
      <c r="OQB98" s="167"/>
      <c r="OQC98" s="167"/>
      <c r="OQD98" s="167"/>
      <c r="OQE98" s="167"/>
      <c r="OQF98" s="167"/>
      <c r="OQG98" s="167"/>
      <c r="OQH98" s="167"/>
      <c r="OQI98" s="167"/>
      <c r="OQJ98" s="167"/>
      <c r="OQK98" s="167"/>
      <c r="OQL98" s="167"/>
      <c r="OQM98" s="167"/>
      <c r="OQN98" s="167"/>
      <c r="OQO98" s="167"/>
      <c r="OQP98" s="167"/>
      <c r="OQQ98" s="167"/>
      <c r="OQR98" s="167"/>
      <c r="OQS98" s="167"/>
      <c r="OQT98" s="167"/>
      <c r="OQU98" s="167"/>
      <c r="OQV98" s="167"/>
      <c r="OQW98" s="167"/>
      <c r="OQX98" s="167"/>
      <c r="OQY98" s="167"/>
      <c r="OQZ98" s="167"/>
      <c r="ORA98" s="167"/>
      <c r="ORB98" s="167"/>
      <c r="ORC98" s="167"/>
      <c r="ORD98" s="167"/>
      <c r="ORE98" s="167"/>
      <c r="ORF98" s="167"/>
      <c r="ORG98" s="167"/>
      <c r="ORH98" s="167"/>
      <c r="ORI98" s="167"/>
      <c r="ORJ98" s="167"/>
      <c r="ORK98" s="167"/>
      <c r="ORL98" s="167"/>
      <c r="ORM98" s="167"/>
      <c r="ORN98" s="167"/>
      <c r="ORO98" s="167"/>
      <c r="ORP98" s="167"/>
      <c r="ORQ98" s="167"/>
      <c r="ORR98" s="167"/>
      <c r="ORS98" s="167"/>
      <c r="ORT98" s="167"/>
      <c r="ORU98" s="167"/>
      <c r="ORV98" s="167"/>
      <c r="ORW98" s="167"/>
      <c r="ORX98" s="167"/>
      <c r="ORY98" s="167"/>
      <c r="ORZ98" s="167"/>
      <c r="OSA98" s="167"/>
      <c r="OSB98" s="167"/>
      <c r="OSC98" s="167"/>
      <c r="OSD98" s="167"/>
      <c r="OSE98" s="167"/>
      <c r="OSF98" s="167"/>
      <c r="OSG98" s="167"/>
      <c r="OSH98" s="167"/>
      <c r="OSI98" s="167"/>
      <c r="OSJ98" s="167"/>
      <c r="OSK98" s="167"/>
      <c r="OSL98" s="167"/>
      <c r="OSM98" s="167"/>
      <c r="OSN98" s="167"/>
      <c r="OSO98" s="167"/>
      <c r="OSP98" s="167"/>
      <c r="OSQ98" s="167"/>
      <c r="OSR98" s="167"/>
      <c r="OSS98" s="167"/>
      <c r="OST98" s="167"/>
      <c r="OSU98" s="167"/>
      <c r="OSV98" s="167"/>
      <c r="OSW98" s="167"/>
      <c r="OSX98" s="167"/>
      <c r="OSY98" s="167"/>
      <c r="OSZ98" s="167"/>
      <c r="OTA98" s="167"/>
      <c r="OTB98" s="167"/>
      <c r="OTC98" s="167"/>
      <c r="OTD98" s="167"/>
      <c r="OTE98" s="167"/>
      <c r="OTF98" s="167"/>
      <c r="OTG98" s="167"/>
      <c r="OTH98" s="167"/>
      <c r="OTI98" s="167"/>
      <c r="OTJ98" s="167"/>
      <c r="OTK98" s="167"/>
      <c r="OTL98" s="167"/>
      <c r="OTM98" s="167"/>
      <c r="OTN98" s="167"/>
      <c r="OTO98" s="167"/>
      <c r="OTP98" s="167"/>
      <c r="OTQ98" s="167"/>
      <c r="OTR98" s="167"/>
      <c r="OTS98" s="167"/>
      <c r="OTT98" s="167"/>
      <c r="OTU98" s="167"/>
      <c r="OTV98" s="167"/>
      <c r="OTW98" s="167"/>
      <c r="OTX98" s="167"/>
      <c r="OTY98" s="167"/>
      <c r="OTZ98" s="167"/>
      <c r="OUA98" s="167"/>
      <c r="OUB98" s="167"/>
      <c r="OUC98" s="167"/>
      <c r="OUD98" s="167"/>
      <c r="OUE98" s="167"/>
      <c r="OUF98" s="167"/>
      <c r="OUG98" s="167"/>
      <c r="OUH98" s="167"/>
      <c r="OUI98" s="167"/>
      <c r="OUJ98" s="167"/>
      <c r="OUK98" s="167"/>
      <c r="OUL98" s="167"/>
      <c r="OUM98" s="167"/>
      <c r="OUN98" s="167"/>
      <c r="OUO98" s="167"/>
      <c r="OUP98" s="167"/>
      <c r="OUQ98" s="167"/>
      <c r="OUR98" s="167"/>
      <c r="OUS98" s="167"/>
      <c r="OUT98" s="167"/>
      <c r="OUU98" s="167"/>
      <c r="OUV98" s="167"/>
      <c r="OUW98" s="167"/>
      <c r="OUX98" s="167"/>
      <c r="OUY98" s="167"/>
      <c r="OUZ98" s="167"/>
      <c r="OVA98" s="167"/>
      <c r="OVB98" s="167"/>
      <c r="OVC98" s="167"/>
      <c r="OVD98" s="167"/>
      <c r="OVE98" s="167"/>
      <c r="OVF98" s="167"/>
      <c r="OVG98" s="167"/>
      <c r="OVH98" s="167"/>
      <c r="OVI98" s="167"/>
      <c r="OVJ98" s="167"/>
      <c r="OVK98" s="167"/>
      <c r="OVL98" s="167"/>
      <c r="OVM98" s="167"/>
      <c r="OVN98" s="167"/>
      <c r="OVO98" s="167"/>
      <c r="OVP98" s="167"/>
      <c r="OVQ98" s="167"/>
      <c r="OVR98" s="167"/>
      <c r="OVS98" s="167"/>
      <c r="OVT98" s="167"/>
      <c r="OVU98" s="167"/>
      <c r="OVV98" s="167"/>
      <c r="OVW98" s="167"/>
      <c r="OVX98" s="167"/>
      <c r="OVY98" s="167"/>
      <c r="OVZ98" s="167"/>
      <c r="OWA98" s="167"/>
      <c r="OWB98" s="167"/>
      <c r="OWC98" s="167"/>
      <c r="OWD98" s="167"/>
      <c r="OWE98" s="167"/>
      <c r="OWF98" s="167"/>
      <c r="OWG98" s="167"/>
      <c r="OWH98" s="167"/>
      <c r="OWI98" s="167"/>
      <c r="OWJ98" s="167"/>
      <c r="OWK98" s="167"/>
      <c r="OWL98" s="167"/>
      <c r="OWM98" s="167"/>
      <c r="OWN98" s="167"/>
      <c r="OWO98" s="167"/>
      <c r="OWP98" s="167"/>
      <c r="OWQ98" s="167"/>
      <c r="OWR98" s="167"/>
      <c r="OWS98" s="167"/>
      <c r="OWT98" s="167"/>
      <c r="OWU98" s="167"/>
      <c r="OWV98" s="167"/>
      <c r="OWW98" s="167"/>
      <c r="OWX98" s="167"/>
      <c r="OWY98" s="167"/>
      <c r="OWZ98" s="167"/>
      <c r="OXA98" s="167"/>
      <c r="OXB98" s="167"/>
      <c r="OXC98" s="167"/>
      <c r="OXD98" s="167"/>
      <c r="OXE98" s="167"/>
      <c r="OXF98" s="167"/>
      <c r="OXG98" s="167"/>
      <c r="OXH98" s="167"/>
      <c r="OXI98" s="167"/>
      <c r="OXJ98" s="167"/>
      <c r="OXK98" s="167"/>
      <c r="OXL98" s="167"/>
      <c r="OXM98" s="167"/>
      <c r="OXN98" s="167"/>
      <c r="OXO98" s="167"/>
      <c r="OXP98" s="167"/>
      <c r="OXQ98" s="167"/>
      <c r="OXR98" s="167"/>
      <c r="OXS98" s="167"/>
      <c r="OXT98" s="167"/>
      <c r="OXU98" s="167"/>
      <c r="OXV98" s="167"/>
      <c r="OXW98" s="167"/>
      <c r="OXX98" s="167"/>
      <c r="OXY98" s="167"/>
      <c r="OXZ98" s="167"/>
      <c r="OYA98" s="167"/>
      <c r="OYB98" s="167"/>
      <c r="OYC98" s="167"/>
      <c r="OYD98" s="167"/>
      <c r="OYE98" s="167"/>
      <c r="OYF98" s="167"/>
      <c r="OYG98" s="167"/>
      <c r="OYH98" s="167"/>
      <c r="OYI98" s="167"/>
      <c r="OYJ98" s="167"/>
      <c r="OYK98" s="167"/>
      <c r="OYL98" s="167"/>
      <c r="OYM98" s="167"/>
      <c r="OYN98" s="167"/>
      <c r="OYO98" s="167"/>
      <c r="OYP98" s="167"/>
      <c r="OYQ98" s="167"/>
      <c r="OYR98" s="167"/>
      <c r="OYS98" s="167"/>
      <c r="OYT98" s="167"/>
      <c r="OYU98" s="167"/>
      <c r="OYV98" s="167"/>
      <c r="OYW98" s="167"/>
      <c r="OYX98" s="167"/>
      <c r="OYY98" s="167"/>
      <c r="OYZ98" s="167"/>
      <c r="OZA98" s="167"/>
      <c r="OZB98" s="167"/>
      <c r="OZC98" s="167"/>
      <c r="OZD98" s="167"/>
      <c r="OZE98" s="167"/>
      <c r="OZF98" s="167"/>
      <c r="OZG98" s="167"/>
      <c r="OZH98" s="167"/>
      <c r="OZI98" s="167"/>
      <c r="OZJ98" s="167"/>
      <c r="OZK98" s="167"/>
      <c r="OZL98" s="167"/>
      <c r="OZM98" s="167"/>
      <c r="OZN98" s="167"/>
      <c r="OZO98" s="167"/>
      <c r="OZP98" s="167"/>
      <c r="OZQ98" s="167"/>
      <c r="OZR98" s="167"/>
      <c r="OZS98" s="167"/>
      <c r="OZT98" s="167"/>
      <c r="OZU98" s="167"/>
      <c r="OZV98" s="167"/>
      <c r="OZW98" s="167"/>
      <c r="OZX98" s="167"/>
      <c r="OZY98" s="167"/>
      <c r="OZZ98" s="167"/>
      <c r="PAA98" s="167"/>
      <c r="PAB98" s="167"/>
      <c r="PAC98" s="167"/>
      <c r="PAD98" s="167"/>
      <c r="PAE98" s="167"/>
      <c r="PAF98" s="167"/>
      <c r="PAG98" s="167"/>
      <c r="PAH98" s="167"/>
      <c r="PAI98" s="167"/>
      <c r="PAJ98" s="167"/>
      <c r="PAK98" s="167"/>
      <c r="PAL98" s="167"/>
      <c r="PAM98" s="167"/>
      <c r="PAN98" s="167"/>
      <c r="PAO98" s="167"/>
      <c r="PAP98" s="167"/>
      <c r="PAQ98" s="167"/>
      <c r="PAR98" s="167"/>
      <c r="PAS98" s="167"/>
      <c r="PAT98" s="167"/>
      <c r="PAU98" s="167"/>
      <c r="PAV98" s="167"/>
      <c r="PAW98" s="167"/>
      <c r="PAX98" s="167"/>
      <c r="PAY98" s="167"/>
      <c r="PAZ98" s="167"/>
      <c r="PBA98" s="167"/>
      <c r="PBB98" s="167"/>
      <c r="PBC98" s="167"/>
      <c r="PBD98" s="167"/>
      <c r="PBE98" s="167"/>
      <c r="PBF98" s="167"/>
      <c r="PBG98" s="167"/>
      <c r="PBH98" s="167"/>
      <c r="PBI98" s="167"/>
      <c r="PBJ98" s="167"/>
      <c r="PBK98" s="167"/>
      <c r="PBL98" s="167"/>
      <c r="PBM98" s="167"/>
      <c r="PBN98" s="167"/>
      <c r="PBO98" s="167"/>
      <c r="PBP98" s="167"/>
      <c r="PBQ98" s="167"/>
      <c r="PBR98" s="167"/>
      <c r="PBS98" s="167"/>
      <c r="PBT98" s="167"/>
      <c r="PBU98" s="167"/>
      <c r="PBV98" s="167"/>
      <c r="PBW98" s="167"/>
      <c r="PBX98" s="167"/>
      <c r="PBY98" s="167"/>
      <c r="PBZ98" s="167"/>
      <c r="PCA98" s="167"/>
      <c r="PCB98" s="167"/>
      <c r="PCC98" s="167"/>
      <c r="PCD98" s="167"/>
      <c r="PCE98" s="167"/>
      <c r="PCF98" s="167"/>
      <c r="PCG98" s="167"/>
      <c r="PCH98" s="167"/>
      <c r="PCI98" s="167"/>
      <c r="PCJ98" s="167"/>
      <c r="PCK98" s="167"/>
      <c r="PCL98" s="167"/>
      <c r="PCM98" s="167"/>
      <c r="PCN98" s="167"/>
      <c r="PCO98" s="167"/>
      <c r="PCP98" s="167"/>
      <c r="PCQ98" s="167"/>
      <c r="PCR98" s="167"/>
      <c r="PCS98" s="167"/>
      <c r="PCT98" s="167"/>
      <c r="PCU98" s="167"/>
      <c r="PCV98" s="167"/>
      <c r="PCW98" s="167"/>
      <c r="PCX98" s="167"/>
      <c r="PCY98" s="167"/>
      <c r="PCZ98" s="167"/>
      <c r="PDA98" s="167"/>
      <c r="PDB98" s="167"/>
      <c r="PDC98" s="167"/>
      <c r="PDD98" s="167"/>
      <c r="PDE98" s="167"/>
      <c r="PDF98" s="167"/>
      <c r="PDG98" s="167"/>
      <c r="PDH98" s="167"/>
      <c r="PDI98" s="167"/>
      <c r="PDJ98" s="167"/>
      <c r="PDK98" s="167"/>
      <c r="PDL98" s="167"/>
      <c r="PDM98" s="167"/>
      <c r="PDN98" s="167"/>
      <c r="PDO98" s="167"/>
      <c r="PDP98" s="167"/>
      <c r="PDQ98" s="167"/>
      <c r="PDR98" s="167"/>
      <c r="PDS98" s="167"/>
      <c r="PDT98" s="167"/>
      <c r="PDU98" s="167"/>
      <c r="PDV98" s="167"/>
      <c r="PDW98" s="167"/>
      <c r="PDX98" s="167"/>
      <c r="PDY98" s="167"/>
      <c r="PDZ98" s="167"/>
      <c r="PEA98" s="167"/>
      <c r="PEB98" s="167"/>
      <c r="PEC98" s="167"/>
      <c r="PED98" s="167"/>
      <c r="PEE98" s="167"/>
      <c r="PEF98" s="167"/>
      <c r="PEG98" s="167"/>
      <c r="PEH98" s="167"/>
      <c r="PEI98" s="167"/>
      <c r="PEJ98" s="167"/>
      <c r="PEK98" s="167"/>
      <c r="PEL98" s="167"/>
      <c r="PEM98" s="167"/>
      <c r="PEN98" s="167"/>
      <c r="PEO98" s="167"/>
      <c r="PEP98" s="167"/>
      <c r="PEQ98" s="167"/>
      <c r="PER98" s="167"/>
      <c r="PES98" s="167"/>
      <c r="PET98" s="167"/>
      <c r="PEU98" s="167"/>
      <c r="PEV98" s="167"/>
      <c r="PEW98" s="167"/>
      <c r="PEX98" s="167"/>
      <c r="PEY98" s="167"/>
      <c r="PEZ98" s="167"/>
      <c r="PFA98" s="167"/>
      <c r="PFB98" s="167"/>
      <c r="PFC98" s="167"/>
      <c r="PFD98" s="167"/>
      <c r="PFE98" s="167"/>
      <c r="PFF98" s="167"/>
      <c r="PFG98" s="167"/>
      <c r="PFH98" s="167"/>
      <c r="PFI98" s="167"/>
      <c r="PFJ98" s="167"/>
      <c r="PFK98" s="167"/>
      <c r="PFL98" s="167"/>
      <c r="PFM98" s="167"/>
      <c r="PFN98" s="167"/>
      <c r="PFO98" s="167"/>
      <c r="PFP98" s="167"/>
      <c r="PFQ98" s="167"/>
      <c r="PFR98" s="167"/>
      <c r="PFS98" s="167"/>
      <c r="PFT98" s="167"/>
      <c r="PFU98" s="167"/>
      <c r="PFV98" s="167"/>
      <c r="PFW98" s="167"/>
      <c r="PFX98" s="167"/>
      <c r="PFY98" s="167"/>
      <c r="PFZ98" s="167"/>
      <c r="PGA98" s="167"/>
      <c r="PGB98" s="167"/>
      <c r="PGC98" s="167"/>
      <c r="PGD98" s="167"/>
      <c r="PGE98" s="167"/>
      <c r="PGF98" s="167"/>
      <c r="PGG98" s="167"/>
      <c r="PGH98" s="167"/>
      <c r="PGI98" s="167"/>
      <c r="PGJ98" s="167"/>
      <c r="PGK98" s="167"/>
      <c r="PGL98" s="167"/>
      <c r="PGM98" s="167"/>
      <c r="PGN98" s="167"/>
      <c r="PGO98" s="167"/>
      <c r="PGP98" s="167"/>
      <c r="PGQ98" s="167"/>
      <c r="PGR98" s="167"/>
      <c r="PGS98" s="167"/>
      <c r="PGT98" s="167"/>
      <c r="PGU98" s="167"/>
      <c r="PGV98" s="167"/>
      <c r="PGW98" s="167"/>
      <c r="PGX98" s="167"/>
      <c r="PGY98" s="167"/>
      <c r="PGZ98" s="167"/>
      <c r="PHA98" s="167"/>
      <c r="PHB98" s="167"/>
      <c r="PHC98" s="167"/>
      <c r="PHD98" s="167"/>
      <c r="PHE98" s="167"/>
      <c r="PHF98" s="167"/>
      <c r="PHG98" s="167"/>
      <c r="PHH98" s="167"/>
      <c r="PHI98" s="167"/>
      <c r="PHJ98" s="167"/>
      <c r="PHK98" s="167"/>
      <c r="PHL98" s="167"/>
      <c r="PHM98" s="167"/>
      <c r="PHN98" s="167"/>
      <c r="PHO98" s="167"/>
      <c r="PHP98" s="167"/>
      <c r="PHQ98" s="167"/>
      <c r="PHR98" s="167"/>
      <c r="PHS98" s="167"/>
      <c r="PHT98" s="167"/>
      <c r="PHU98" s="167"/>
      <c r="PHV98" s="167"/>
      <c r="PHW98" s="167"/>
      <c r="PHX98" s="167"/>
      <c r="PHY98" s="167"/>
      <c r="PHZ98" s="167"/>
      <c r="PIA98" s="167"/>
      <c r="PIB98" s="167"/>
      <c r="PIC98" s="167"/>
      <c r="PID98" s="167"/>
      <c r="PIE98" s="167"/>
      <c r="PIF98" s="167"/>
      <c r="PIG98" s="167"/>
      <c r="PIH98" s="167"/>
      <c r="PII98" s="167"/>
      <c r="PIJ98" s="167"/>
      <c r="PIK98" s="167"/>
      <c r="PIL98" s="167"/>
      <c r="PIM98" s="167"/>
      <c r="PIN98" s="167"/>
      <c r="PIO98" s="167"/>
      <c r="PIP98" s="167"/>
      <c r="PIQ98" s="167"/>
      <c r="PIR98" s="167"/>
      <c r="PIS98" s="167"/>
      <c r="PIT98" s="167"/>
      <c r="PIU98" s="167"/>
      <c r="PIV98" s="167"/>
      <c r="PIW98" s="167"/>
      <c r="PIX98" s="167"/>
      <c r="PIY98" s="167"/>
      <c r="PIZ98" s="167"/>
      <c r="PJA98" s="167"/>
      <c r="PJB98" s="167"/>
      <c r="PJC98" s="167"/>
      <c r="PJD98" s="167"/>
      <c r="PJE98" s="167"/>
      <c r="PJF98" s="167"/>
      <c r="PJG98" s="167"/>
      <c r="PJH98" s="167"/>
      <c r="PJI98" s="167"/>
      <c r="PJJ98" s="167"/>
      <c r="PJK98" s="167"/>
      <c r="PJL98" s="167"/>
      <c r="PJM98" s="167"/>
      <c r="PJN98" s="167"/>
      <c r="PJO98" s="167"/>
      <c r="PJP98" s="167"/>
      <c r="PJQ98" s="167"/>
      <c r="PJR98" s="167"/>
      <c r="PJS98" s="167"/>
      <c r="PJT98" s="167"/>
      <c r="PJU98" s="167"/>
      <c r="PJV98" s="167"/>
      <c r="PJW98" s="167"/>
      <c r="PJX98" s="167"/>
      <c r="PJY98" s="167"/>
      <c r="PJZ98" s="167"/>
      <c r="PKA98" s="167"/>
      <c r="PKB98" s="167"/>
      <c r="PKC98" s="167"/>
      <c r="PKD98" s="167"/>
      <c r="PKE98" s="167"/>
      <c r="PKF98" s="167"/>
      <c r="PKG98" s="167"/>
      <c r="PKH98" s="167"/>
      <c r="PKI98" s="167"/>
      <c r="PKJ98" s="167"/>
      <c r="PKK98" s="167"/>
      <c r="PKL98" s="167"/>
      <c r="PKM98" s="167"/>
      <c r="PKN98" s="167"/>
      <c r="PKO98" s="167"/>
      <c r="PKP98" s="167"/>
      <c r="PKQ98" s="167"/>
      <c r="PKR98" s="167"/>
      <c r="PKS98" s="167"/>
      <c r="PKT98" s="167"/>
      <c r="PKU98" s="167"/>
      <c r="PKV98" s="167"/>
      <c r="PKW98" s="167"/>
      <c r="PKX98" s="167"/>
      <c r="PKY98" s="167"/>
      <c r="PKZ98" s="167"/>
      <c r="PLA98" s="167"/>
      <c r="PLB98" s="167"/>
      <c r="PLC98" s="167"/>
      <c r="PLD98" s="167"/>
      <c r="PLE98" s="167"/>
      <c r="PLF98" s="167"/>
      <c r="PLG98" s="167"/>
      <c r="PLH98" s="167"/>
      <c r="PLI98" s="167"/>
      <c r="PLJ98" s="167"/>
      <c r="PLK98" s="167"/>
      <c r="PLL98" s="167"/>
      <c r="PLM98" s="167"/>
      <c r="PLN98" s="167"/>
      <c r="PLO98" s="167"/>
      <c r="PLP98" s="167"/>
      <c r="PLQ98" s="167"/>
      <c r="PLR98" s="167"/>
      <c r="PLS98" s="167"/>
      <c r="PLT98" s="167"/>
      <c r="PLU98" s="167"/>
      <c r="PLV98" s="167"/>
      <c r="PLW98" s="167"/>
      <c r="PLX98" s="167"/>
      <c r="PLY98" s="167"/>
      <c r="PLZ98" s="167"/>
      <c r="PMA98" s="167"/>
      <c r="PMB98" s="167"/>
      <c r="PMC98" s="167"/>
      <c r="PMD98" s="167"/>
      <c r="PME98" s="167"/>
      <c r="PMF98" s="167"/>
      <c r="PMG98" s="167"/>
      <c r="PMH98" s="167"/>
      <c r="PMI98" s="167"/>
      <c r="PMJ98" s="167"/>
      <c r="PMK98" s="167"/>
      <c r="PML98" s="167"/>
      <c r="PMM98" s="167"/>
      <c r="PMN98" s="167"/>
      <c r="PMO98" s="167"/>
      <c r="PMP98" s="167"/>
      <c r="PMQ98" s="167"/>
      <c r="PMR98" s="167"/>
      <c r="PMS98" s="167"/>
      <c r="PMT98" s="167"/>
      <c r="PMU98" s="167"/>
      <c r="PMV98" s="167"/>
      <c r="PMW98" s="167"/>
      <c r="PMX98" s="167"/>
      <c r="PMY98" s="167"/>
      <c r="PMZ98" s="167"/>
      <c r="PNA98" s="167"/>
      <c r="PNB98" s="167"/>
      <c r="PNC98" s="167"/>
      <c r="PND98" s="167"/>
      <c r="PNE98" s="167"/>
      <c r="PNF98" s="167"/>
      <c r="PNG98" s="167"/>
      <c r="PNH98" s="167"/>
      <c r="PNI98" s="167"/>
      <c r="PNJ98" s="167"/>
      <c r="PNK98" s="167"/>
      <c r="PNL98" s="167"/>
      <c r="PNM98" s="167"/>
      <c r="PNN98" s="167"/>
      <c r="PNO98" s="167"/>
      <c r="PNP98" s="167"/>
      <c r="PNQ98" s="167"/>
      <c r="PNR98" s="167"/>
      <c r="PNS98" s="167"/>
      <c r="PNT98" s="167"/>
      <c r="PNU98" s="167"/>
      <c r="PNV98" s="167"/>
      <c r="PNW98" s="167"/>
      <c r="PNX98" s="167"/>
      <c r="PNY98" s="167"/>
      <c r="PNZ98" s="167"/>
      <c r="POA98" s="167"/>
      <c r="POB98" s="167"/>
      <c r="POC98" s="167"/>
      <c r="POD98" s="167"/>
      <c r="POE98" s="167"/>
      <c r="POF98" s="167"/>
      <c r="POG98" s="167"/>
      <c r="POH98" s="167"/>
      <c r="POI98" s="167"/>
      <c r="POJ98" s="167"/>
      <c r="POK98" s="167"/>
      <c r="POL98" s="167"/>
      <c r="POM98" s="167"/>
      <c r="PON98" s="167"/>
      <c r="POO98" s="167"/>
      <c r="POP98" s="167"/>
      <c r="POQ98" s="167"/>
      <c r="POR98" s="167"/>
      <c r="POS98" s="167"/>
      <c r="POT98" s="167"/>
      <c r="POU98" s="167"/>
      <c r="POV98" s="167"/>
      <c r="POW98" s="167"/>
      <c r="POX98" s="167"/>
      <c r="POY98" s="167"/>
      <c r="POZ98" s="167"/>
      <c r="PPA98" s="167"/>
      <c r="PPB98" s="167"/>
      <c r="PPC98" s="167"/>
      <c r="PPD98" s="167"/>
      <c r="PPE98" s="167"/>
      <c r="PPF98" s="167"/>
      <c r="PPG98" s="167"/>
      <c r="PPH98" s="167"/>
      <c r="PPI98" s="167"/>
      <c r="PPJ98" s="167"/>
      <c r="PPK98" s="167"/>
      <c r="PPL98" s="167"/>
      <c r="PPM98" s="167"/>
      <c r="PPN98" s="167"/>
      <c r="PPO98" s="167"/>
      <c r="PPP98" s="167"/>
      <c r="PPQ98" s="167"/>
      <c r="PPR98" s="167"/>
      <c r="PPS98" s="167"/>
      <c r="PPT98" s="167"/>
      <c r="PPU98" s="167"/>
      <c r="PPV98" s="167"/>
      <c r="PPW98" s="167"/>
      <c r="PPX98" s="167"/>
      <c r="PPY98" s="167"/>
      <c r="PPZ98" s="167"/>
      <c r="PQA98" s="167"/>
      <c r="PQB98" s="167"/>
      <c r="PQC98" s="167"/>
      <c r="PQD98" s="167"/>
      <c r="PQE98" s="167"/>
      <c r="PQF98" s="167"/>
      <c r="PQG98" s="167"/>
      <c r="PQH98" s="167"/>
      <c r="PQI98" s="167"/>
      <c r="PQJ98" s="167"/>
      <c r="PQK98" s="167"/>
      <c r="PQL98" s="167"/>
      <c r="PQM98" s="167"/>
      <c r="PQN98" s="167"/>
      <c r="PQO98" s="167"/>
      <c r="PQP98" s="167"/>
      <c r="PQQ98" s="167"/>
      <c r="PQR98" s="167"/>
      <c r="PQS98" s="167"/>
      <c r="PQT98" s="167"/>
      <c r="PQU98" s="167"/>
      <c r="PQV98" s="167"/>
      <c r="PQW98" s="167"/>
      <c r="PQX98" s="167"/>
      <c r="PQY98" s="167"/>
      <c r="PQZ98" s="167"/>
      <c r="PRA98" s="167"/>
      <c r="PRB98" s="167"/>
      <c r="PRC98" s="167"/>
      <c r="PRD98" s="167"/>
      <c r="PRE98" s="167"/>
      <c r="PRF98" s="167"/>
      <c r="PRG98" s="167"/>
      <c r="PRH98" s="167"/>
      <c r="PRI98" s="167"/>
      <c r="PRJ98" s="167"/>
      <c r="PRK98" s="167"/>
      <c r="PRL98" s="167"/>
      <c r="PRM98" s="167"/>
      <c r="PRN98" s="167"/>
      <c r="PRO98" s="167"/>
      <c r="PRP98" s="167"/>
      <c r="PRQ98" s="167"/>
      <c r="PRR98" s="167"/>
      <c r="PRS98" s="167"/>
      <c r="PRT98" s="167"/>
      <c r="PRU98" s="167"/>
      <c r="PRV98" s="167"/>
      <c r="PRW98" s="167"/>
      <c r="PRX98" s="167"/>
      <c r="PRY98" s="167"/>
      <c r="PRZ98" s="167"/>
      <c r="PSA98" s="167"/>
      <c r="PSB98" s="167"/>
      <c r="PSC98" s="167"/>
      <c r="PSD98" s="167"/>
      <c r="PSE98" s="167"/>
      <c r="PSF98" s="167"/>
      <c r="PSG98" s="167"/>
      <c r="PSH98" s="167"/>
      <c r="PSI98" s="167"/>
      <c r="PSJ98" s="167"/>
      <c r="PSK98" s="167"/>
      <c r="PSL98" s="167"/>
      <c r="PSM98" s="167"/>
      <c r="PSN98" s="167"/>
      <c r="PSO98" s="167"/>
      <c r="PSP98" s="167"/>
      <c r="PSQ98" s="167"/>
      <c r="PSR98" s="167"/>
      <c r="PSS98" s="167"/>
      <c r="PST98" s="167"/>
      <c r="PSU98" s="167"/>
      <c r="PSV98" s="167"/>
      <c r="PSW98" s="167"/>
      <c r="PSX98" s="167"/>
      <c r="PSY98" s="167"/>
      <c r="PSZ98" s="167"/>
      <c r="PTA98" s="167"/>
      <c r="PTB98" s="167"/>
      <c r="PTC98" s="167"/>
      <c r="PTD98" s="167"/>
      <c r="PTE98" s="167"/>
      <c r="PTF98" s="167"/>
      <c r="PTG98" s="167"/>
      <c r="PTH98" s="167"/>
      <c r="PTI98" s="167"/>
      <c r="PTJ98" s="167"/>
      <c r="PTK98" s="167"/>
      <c r="PTL98" s="167"/>
      <c r="PTM98" s="167"/>
      <c r="PTN98" s="167"/>
      <c r="PTO98" s="167"/>
      <c r="PTP98" s="167"/>
      <c r="PTQ98" s="167"/>
      <c r="PTR98" s="167"/>
      <c r="PTS98" s="167"/>
      <c r="PTT98" s="167"/>
      <c r="PTU98" s="167"/>
      <c r="PTV98" s="167"/>
      <c r="PTW98" s="167"/>
      <c r="PTX98" s="167"/>
      <c r="PTY98" s="167"/>
      <c r="PTZ98" s="167"/>
      <c r="PUA98" s="167"/>
      <c r="PUB98" s="167"/>
      <c r="PUC98" s="167"/>
      <c r="PUD98" s="167"/>
      <c r="PUE98" s="167"/>
      <c r="PUF98" s="167"/>
      <c r="PUG98" s="167"/>
      <c r="PUH98" s="167"/>
      <c r="PUI98" s="167"/>
      <c r="PUJ98" s="167"/>
      <c r="PUK98" s="167"/>
      <c r="PUL98" s="167"/>
      <c r="PUM98" s="167"/>
      <c r="PUN98" s="167"/>
      <c r="PUO98" s="167"/>
      <c r="PUP98" s="167"/>
      <c r="PUQ98" s="167"/>
      <c r="PUR98" s="167"/>
      <c r="PUS98" s="167"/>
      <c r="PUT98" s="167"/>
      <c r="PUU98" s="167"/>
      <c r="PUV98" s="167"/>
      <c r="PUW98" s="167"/>
      <c r="PUX98" s="167"/>
      <c r="PUY98" s="167"/>
      <c r="PUZ98" s="167"/>
      <c r="PVA98" s="167"/>
      <c r="PVB98" s="167"/>
      <c r="PVC98" s="167"/>
      <c r="PVD98" s="167"/>
      <c r="PVE98" s="167"/>
      <c r="PVF98" s="167"/>
      <c r="PVG98" s="167"/>
      <c r="PVH98" s="167"/>
      <c r="PVI98" s="167"/>
      <c r="PVJ98" s="167"/>
      <c r="PVK98" s="167"/>
      <c r="PVL98" s="167"/>
      <c r="PVM98" s="167"/>
      <c r="PVN98" s="167"/>
      <c r="PVO98" s="167"/>
      <c r="PVP98" s="167"/>
      <c r="PVQ98" s="167"/>
      <c r="PVR98" s="167"/>
      <c r="PVS98" s="167"/>
      <c r="PVT98" s="167"/>
      <c r="PVU98" s="167"/>
      <c r="PVV98" s="167"/>
      <c r="PVW98" s="167"/>
      <c r="PVX98" s="167"/>
      <c r="PVY98" s="167"/>
      <c r="PVZ98" s="167"/>
      <c r="PWA98" s="167"/>
      <c r="PWB98" s="167"/>
      <c r="PWC98" s="167"/>
      <c r="PWD98" s="167"/>
      <c r="PWE98" s="167"/>
      <c r="PWF98" s="167"/>
      <c r="PWG98" s="167"/>
      <c r="PWH98" s="167"/>
      <c r="PWI98" s="167"/>
      <c r="PWJ98" s="167"/>
      <c r="PWK98" s="167"/>
      <c r="PWL98" s="167"/>
      <c r="PWM98" s="167"/>
      <c r="PWN98" s="167"/>
      <c r="PWO98" s="167"/>
      <c r="PWP98" s="167"/>
      <c r="PWQ98" s="167"/>
      <c r="PWR98" s="167"/>
      <c r="PWS98" s="167"/>
      <c r="PWT98" s="167"/>
      <c r="PWU98" s="167"/>
      <c r="PWV98" s="167"/>
      <c r="PWW98" s="167"/>
      <c r="PWX98" s="167"/>
      <c r="PWY98" s="167"/>
      <c r="PWZ98" s="167"/>
      <c r="PXA98" s="167"/>
      <c r="PXB98" s="167"/>
      <c r="PXC98" s="167"/>
      <c r="PXD98" s="167"/>
      <c r="PXE98" s="167"/>
      <c r="PXF98" s="167"/>
      <c r="PXG98" s="167"/>
      <c r="PXH98" s="167"/>
      <c r="PXI98" s="167"/>
      <c r="PXJ98" s="167"/>
      <c r="PXK98" s="167"/>
      <c r="PXL98" s="167"/>
      <c r="PXM98" s="167"/>
      <c r="PXN98" s="167"/>
      <c r="PXO98" s="167"/>
      <c r="PXP98" s="167"/>
      <c r="PXQ98" s="167"/>
      <c r="PXR98" s="167"/>
      <c r="PXS98" s="167"/>
      <c r="PXT98" s="167"/>
      <c r="PXU98" s="167"/>
      <c r="PXV98" s="167"/>
      <c r="PXW98" s="167"/>
      <c r="PXX98" s="167"/>
      <c r="PXY98" s="167"/>
      <c r="PXZ98" s="167"/>
      <c r="PYA98" s="167"/>
      <c r="PYB98" s="167"/>
      <c r="PYC98" s="167"/>
      <c r="PYD98" s="167"/>
      <c r="PYE98" s="167"/>
      <c r="PYF98" s="167"/>
      <c r="PYG98" s="167"/>
      <c r="PYH98" s="167"/>
      <c r="PYI98" s="167"/>
      <c r="PYJ98" s="167"/>
      <c r="PYK98" s="167"/>
      <c r="PYL98" s="167"/>
      <c r="PYM98" s="167"/>
      <c r="PYN98" s="167"/>
      <c r="PYO98" s="167"/>
      <c r="PYP98" s="167"/>
      <c r="PYQ98" s="167"/>
      <c r="PYR98" s="167"/>
      <c r="PYS98" s="167"/>
      <c r="PYT98" s="167"/>
      <c r="PYU98" s="167"/>
      <c r="PYV98" s="167"/>
      <c r="PYW98" s="167"/>
      <c r="PYX98" s="167"/>
      <c r="PYY98" s="167"/>
      <c r="PYZ98" s="167"/>
      <c r="PZA98" s="167"/>
      <c r="PZB98" s="167"/>
      <c r="PZC98" s="167"/>
      <c r="PZD98" s="167"/>
      <c r="PZE98" s="167"/>
      <c r="PZF98" s="167"/>
      <c r="PZG98" s="167"/>
      <c r="PZH98" s="167"/>
      <c r="PZI98" s="167"/>
      <c r="PZJ98" s="167"/>
      <c r="PZK98" s="167"/>
      <c r="PZL98" s="167"/>
      <c r="PZM98" s="167"/>
      <c r="PZN98" s="167"/>
      <c r="PZO98" s="167"/>
      <c r="PZP98" s="167"/>
      <c r="PZQ98" s="167"/>
      <c r="PZR98" s="167"/>
      <c r="PZS98" s="167"/>
      <c r="PZT98" s="167"/>
      <c r="PZU98" s="167"/>
      <c r="PZV98" s="167"/>
      <c r="PZW98" s="167"/>
      <c r="PZX98" s="167"/>
      <c r="PZY98" s="167"/>
      <c r="PZZ98" s="167"/>
      <c r="QAA98" s="167"/>
      <c r="QAB98" s="167"/>
      <c r="QAC98" s="167"/>
      <c r="QAD98" s="167"/>
      <c r="QAE98" s="167"/>
      <c r="QAF98" s="167"/>
      <c r="QAG98" s="167"/>
      <c r="QAH98" s="167"/>
      <c r="QAI98" s="167"/>
      <c r="QAJ98" s="167"/>
      <c r="QAK98" s="167"/>
      <c r="QAL98" s="167"/>
      <c r="QAM98" s="167"/>
      <c r="QAN98" s="167"/>
      <c r="QAO98" s="167"/>
      <c r="QAP98" s="167"/>
      <c r="QAQ98" s="167"/>
      <c r="QAR98" s="167"/>
      <c r="QAS98" s="167"/>
      <c r="QAT98" s="167"/>
      <c r="QAU98" s="167"/>
      <c r="QAV98" s="167"/>
      <c r="QAW98" s="167"/>
      <c r="QAX98" s="167"/>
      <c r="QAY98" s="167"/>
      <c r="QAZ98" s="167"/>
      <c r="QBA98" s="167"/>
      <c r="QBB98" s="167"/>
      <c r="QBC98" s="167"/>
      <c r="QBD98" s="167"/>
      <c r="QBE98" s="167"/>
      <c r="QBF98" s="167"/>
      <c r="QBG98" s="167"/>
      <c r="QBH98" s="167"/>
      <c r="QBI98" s="167"/>
      <c r="QBJ98" s="167"/>
      <c r="QBK98" s="167"/>
      <c r="QBL98" s="167"/>
      <c r="QBM98" s="167"/>
      <c r="QBN98" s="167"/>
      <c r="QBO98" s="167"/>
      <c r="QBP98" s="167"/>
      <c r="QBQ98" s="167"/>
      <c r="QBR98" s="167"/>
      <c r="QBS98" s="167"/>
      <c r="QBT98" s="167"/>
      <c r="QBU98" s="167"/>
      <c r="QBV98" s="167"/>
      <c r="QBW98" s="167"/>
      <c r="QBX98" s="167"/>
      <c r="QBY98" s="167"/>
      <c r="QBZ98" s="167"/>
      <c r="QCA98" s="167"/>
      <c r="QCB98" s="167"/>
      <c r="QCC98" s="167"/>
      <c r="QCD98" s="167"/>
      <c r="QCE98" s="167"/>
      <c r="QCF98" s="167"/>
      <c r="QCG98" s="167"/>
      <c r="QCH98" s="167"/>
      <c r="QCI98" s="167"/>
      <c r="QCJ98" s="167"/>
      <c r="QCK98" s="167"/>
      <c r="QCL98" s="167"/>
      <c r="QCM98" s="167"/>
      <c r="QCN98" s="167"/>
      <c r="QCO98" s="167"/>
      <c r="QCP98" s="167"/>
      <c r="QCQ98" s="167"/>
      <c r="QCR98" s="167"/>
      <c r="QCS98" s="167"/>
      <c r="QCT98" s="167"/>
      <c r="QCU98" s="167"/>
      <c r="QCV98" s="167"/>
      <c r="QCW98" s="167"/>
      <c r="QCX98" s="167"/>
      <c r="QCY98" s="167"/>
      <c r="QCZ98" s="167"/>
      <c r="QDA98" s="167"/>
      <c r="QDB98" s="167"/>
      <c r="QDC98" s="167"/>
      <c r="QDD98" s="167"/>
      <c r="QDE98" s="167"/>
      <c r="QDF98" s="167"/>
      <c r="QDG98" s="167"/>
      <c r="QDH98" s="167"/>
      <c r="QDI98" s="167"/>
      <c r="QDJ98" s="167"/>
      <c r="QDK98" s="167"/>
      <c r="QDL98" s="167"/>
      <c r="QDM98" s="167"/>
      <c r="QDN98" s="167"/>
      <c r="QDO98" s="167"/>
      <c r="QDP98" s="167"/>
      <c r="QDQ98" s="167"/>
      <c r="QDR98" s="167"/>
      <c r="QDS98" s="167"/>
      <c r="QDT98" s="167"/>
      <c r="QDU98" s="167"/>
      <c r="QDV98" s="167"/>
      <c r="QDW98" s="167"/>
      <c r="QDX98" s="167"/>
      <c r="QDY98" s="167"/>
      <c r="QDZ98" s="167"/>
      <c r="QEA98" s="167"/>
      <c r="QEB98" s="167"/>
      <c r="QEC98" s="167"/>
      <c r="QED98" s="167"/>
      <c r="QEE98" s="167"/>
      <c r="QEF98" s="167"/>
      <c r="QEG98" s="167"/>
      <c r="QEH98" s="167"/>
      <c r="QEI98" s="167"/>
      <c r="QEJ98" s="167"/>
      <c r="QEK98" s="167"/>
      <c r="QEL98" s="167"/>
      <c r="QEM98" s="167"/>
      <c r="QEN98" s="167"/>
      <c r="QEO98" s="167"/>
      <c r="QEP98" s="167"/>
      <c r="QEQ98" s="167"/>
      <c r="QER98" s="167"/>
      <c r="QES98" s="167"/>
      <c r="QET98" s="167"/>
      <c r="QEU98" s="167"/>
      <c r="QEV98" s="167"/>
      <c r="QEW98" s="167"/>
      <c r="QEX98" s="167"/>
      <c r="QEY98" s="167"/>
      <c r="QEZ98" s="167"/>
      <c r="QFA98" s="167"/>
      <c r="QFB98" s="167"/>
      <c r="QFC98" s="167"/>
      <c r="QFD98" s="167"/>
      <c r="QFE98" s="167"/>
      <c r="QFF98" s="167"/>
      <c r="QFG98" s="167"/>
      <c r="QFH98" s="167"/>
      <c r="QFI98" s="167"/>
      <c r="QFJ98" s="167"/>
      <c r="QFK98" s="167"/>
      <c r="QFL98" s="167"/>
      <c r="QFM98" s="167"/>
      <c r="QFN98" s="167"/>
      <c r="QFO98" s="167"/>
      <c r="QFP98" s="167"/>
      <c r="QFQ98" s="167"/>
      <c r="QFR98" s="167"/>
      <c r="QFS98" s="167"/>
      <c r="QFT98" s="167"/>
      <c r="QFU98" s="167"/>
      <c r="QFV98" s="167"/>
      <c r="QFW98" s="167"/>
      <c r="QFX98" s="167"/>
      <c r="QFY98" s="167"/>
      <c r="QFZ98" s="167"/>
      <c r="QGA98" s="167"/>
      <c r="QGB98" s="167"/>
      <c r="QGC98" s="167"/>
      <c r="QGD98" s="167"/>
      <c r="QGE98" s="167"/>
      <c r="QGF98" s="167"/>
      <c r="QGG98" s="167"/>
      <c r="QGH98" s="167"/>
      <c r="QGI98" s="167"/>
      <c r="QGJ98" s="167"/>
      <c r="QGK98" s="167"/>
      <c r="QGL98" s="167"/>
      <c r="QGM98" s="167"/>
      <c r="QGN98" s="167"/>
      <c r="QGO98" s="167"/>
      <c r="QGP98" s="167"/>
      <c r="QGQ98" s="167"/>
      <c r="QGR98" s="167"/>
      <c r="QGS98" s="167"/>
      <c r="QGT98" s="167"/>
      <c r="QGU98" s="167"/>
      <c r="QGV98" s="167"/>
      <c r="QGW98" s="167"/>
      <c r="QGX98" s="167"/>
      <c r="QGY98" s="167"/>
      <c r="QGZ98" s="167"/>
      <c r="QHA98" s="167"/>
      <c r="QHB98" s="167"/>
      <c r="QHC98" s="167"/>
      <c r="QHD98" s="167"/>
      <c r="QHE98" s="167"/>
      <c r="QHF98" s="167"/>
      <c r="QHG98" s="167"/>
      <c r="QHH98" s="167"/>
      <c r="QHI98" s="167"/>
      <c r="QHJ98" s="167"/>
      <c r="QHK98" s="167"/>
      <c r="QHL98" s="167"/>
      <c r="QHM98" s="167"/>
      <c r="QHN98" s="167"/>
      <c r="QHO98" s="167"/>
      <c r="QHP98" s="167"/>
      <c r="QHQ98" s="167"/>
      <c r="QHR98" s="167"/>
      <c r="QHS98" s="167"/>
      <c r="QHT98" s="167"/>
      <c r="QHU98" s="167"/>
      <c r="QHV98" s="167"/>
      <c r="QHW98" s="167"/>
      <c r="QHX98" s="167"/>
      <c r="QHY98" s="167"/>
      <c r="QHZ98" s="167"/>
      <c r="QIA98" s="167"/>
      <c r="QIB98" s="167"/>
      <c r="QIC98" s="167"/>
      <c r="QID98" s="167"/>
      <c r="QIE98" s="167"/>
      <c r="QIF98" s="167"/>
      <c r="QIG98" s="167"/>
      <c r="QIH98" s="167"/>
      <c r="QII98" s="167"/>
      <c r="QIJ98" s="167"/>
      <c r="QIK98" s="167"/>
      <c r="QIL98" s="167"/>
      <c r="QIM98" s="167"/>
      <c r="QIN98" s="167"/>
      <c r="QIO98" s="167"/>
      <c r="QIP98" s="167"/>
      <c r="QIQ98" s="167"/>
      <c r="QIR98" s="167"/>
      <c r="QIS98" s="167"/>
      <c r="QIT98" s="167"/>
      <c r="QIU98" s="167"/>
      <c r="QIV98" s="167"/>
      <c r="QIW98" s="167"/>
      <c r="QIX98" s="167"/>
      <c r="QIY98" s="167"/>
      <c r="QIZ98" s="167"/>
      <c r="QJA98" s="167"/>
      <c r="QJB98" s="167"/>
      <c r="QJC98" s="167"/>
      <c r="QJD98" s="167"/>
      <c r="QJE98" s="167"/>
      <c r="QJF98" s="167"/>
      <c r="QJG98" s="167"/>
      <c r="QJH98" s="167"/>
      <c r="QJI98" s="167"/>
      <c r="QJJ98" s="167"/>
      <c r="QJK98" s="167"/>
      <c r="QJL98" s="167"/>
      <c r="QJM98" s="167"/>
      <c r="QJN98" s="167"/>
      <c r="QJO98" s="167"/>
      <c r="QJP98" s="167"/>
      <c r="QJQ98" s="167"/>
      <c r="QJR98" s="167"/>
      <c r="QJS98" s="167"/>
      <c r="QJT98" s="167"/>
      <c r="QJU98" s="167"/>
      <c r="QJV98" s="167"/>
      <c r="QJW98" s="167"/>
      <c r="QJX98" s="167"/>
      <c r="QJY98" s="167"/>
      <c r="QJZ98" s="167"/>
      <c r="QKA98" s="167"/>
      <c r="QKB98" s="167"/>
      <c r="QKC98" s="167"/>
      <c r="QKD98" s="167"/>
      <c r="QKE98" s="167"/>
      <c r="QKF98" s="167"/>
      <c r="QKG98" s="167"/>
      <c r="QKH98" s="167"/>
      <c r="QKI98" s="167"/>
      <c r="QKJ98" s="167"/>
      <c r="QKK98" s="167"/>
      <c r="QKL98" s="167"/>
      <c r="QKM98" s="167"/>
      <c r="QKN98" s="167"/>
      <c r="QKO98" s="167"/>
      <c r="QKP98" s="167"/>
      <c r="QKQ98" s="167"/>
      <c r="QKR98" s="167"/>
      <c r="QKS98" s="167"/>
      <c r="QKT98" s="167"/>
      <c r="QKU98" s="167"/>
      <c r="QKV98" s="167"/>
      <c r="QKW98" s="167"/>
      <c r="QKX98" s="167"/>
      <c r="QKY98" s="167"/>
      <c r="QKZ98" s="167"/>
      <c r="QLA98" s="167"/>
      <c r="QLB98" s="167"/>
      <c r="QLC98" s="167"/>
      <c r="QLD98" s="167"/>
      <c r="QLE98" s="167"/>
      <c r="QLF98" s="167"/>
      <c r="QLG98" s="167"/>
      <c r="QLH98" s="167"/>
      <c r="QLI98" s="167"/>
      <c r="QLJ98" s="167"/>
      <c r="QLK98" s="167"/>
      <c r="QLL98" s="167"/>
      <c r="QLM98" s="167"/>
      <c r="QLN98" s="167"/>
      <c r="QLO98" s="167"/>
      <c r="QLP98" s="167"/>
      <c r="QLQ98" s="167"/>
      <c r="QLR98" s="167"/>
      <c r="QLS98" s="167"/>
      <c r="QLT98" s="167"/>
      <c r="QLU98" s="167"/>
      <c r="QLV98" s="167"/>
      <c r="QLW98" s="167"/>
      <c r="QLX98" s="167"/>
      <c r="QLY98" s="167"/>
      <c r="QLZ98" s="167"/>
      <c r="QMA98" s="167"/>
      <c r="QMB98" s="167"/>
      <c r="QMC98" s="167"/>
      <c r="QMD98" s="167"/>
      <c r="QME98" s="167"/>
      <c r="QMF98" s="167"/>
      <c r="QMG98" s="167"/>
      <c r="QMH98" s="167"/>
      <c r="QMI98" s="167"/>
      <c r="QMJ98" s="167"/>
      <c r="QMK98" s="167"/>
      <c r="QML98" s="167"/>
      <c r="QMM98" s="167"/>
      <c r="QMN98" s="167"/>
      <c r="QMO98" s="167"/>
      <c r="QMP98" s="167"/>
      <c r="QMQ98" s="167"/>
      <c r="QMR98" s="167"/>
      <c r="QMS98" s="167"/>
      <c r="QMT98" s="167"/>
      <c r="QMU98" s="167"/>
      <c r="QMV98" s="167"/>
      <c r="QMW98" s="167"/>
      <c r="QMX98" s="167"/>
      <c r="QMY98" s="167"/>
      <c r="QMZ98" s="167"/>
      <c r="QNA98" s="167"/>
      <c r="QNB98" s="167"/>
      <c r="QNC98" s="167"/>
      <c r="QND98" s="167"/>
      <c r="QNE98" s="167"/>
      <c r="QNF98" s="167"/>
      <c r="QNG98" s="167"/>
      <c r="QNH98" s="167"/>
      <c r="QNI98" s="167"/>
      <c r="QNJ98" s="167"/>
      <c r="QNK98" s="167"/>
      <c r="QNL98" s="167"/>
      <c r="QNM98" s="167"/>
      <c r="QNN98" s="167"/>
      <c r="QNO98" s="167"/>
      <c r="QNP98" s="167"/>
      <c r="QNQ98" s="167"/>
      <c r="QNR98" s="167"/>
      <c r="QNS98" s="167"/>
      <c r="QNT98" s="167"/>
      <c r="QNU98" s="167"/>
      <c r="QNV98" s="167"/>
      <c r="QNW98" s="167"/>
      <c r="QNX98" s="167"/>
      <c r="QNY98" s="167"/>
      <c r="QNZ98" s="167"/>
      <c r="QOA98" s="167"/>
      <c r="QOB98" s="167"/>
      <c r="QOC98" s="167"/>
      <c r="QOD98" s="167"/>
      <c r="QOE98" s="167"/>
      <c r="QOF98" s="167"/>
      <c r="QOG98" s="167"/>
      <c r="QOH98" s="167"/>
      <c r="QOI98" s="167"/>
      <c r="QOJ98" s="167"/>
      <c r="QOK98" s="167"/>
      <c r="QOL98" s="167"/>
      <c r="QOM98" s="167"/>
      <c r="QON98" s="167"/>
      <c r="QOO98" s="167"/>
      <c r="QOP98" s="167"/>
      <c r="QOQ98" s="167"/>
      <c r="QOR98" s="167"/>
      <c r="QOS98" s="167"/>
      <c r="QOT98" s="167"/>
      <c r="QOU98" s="167"/>
      <c r="QOV98" s="167"/>
      <c r="QOW98" s="167"/>
      <c r="QOX98" s="167"/>
      <c r="QOY98" s="167"/>
      <c r="QOZ98" s="167"/>
      <c r="QPA98" s="167"/>
      <c r="QPB98" s="167"/>
      <c r="QPC98" s="167"/>
      <c r="QPD98" s="167"/>
      <c r="QPE98" s="167"/>
      <c r="QPF98" s="167"/>
      <c r="QPG98" s="167"/>
      <c r="QPH98" s="167"/>
      <c r="QPI98" s="167"/>
      <c r="QPJ98" s="167"/>
      <c r="QPK98" s="167"/>
      <c r="QPL98" s="167"/>
      <c r="QPM98" s="167"/>
      <c r="QPN98" s="167"/>
      <c r="QPO98" s="167"/>
      <c r="QPP98" s="167"/>
      <c r="QPQ98" s="167"/>
      <c r="QPR98" s="167"/>
      <c r="QPS98" s="167"/>
      <c r="QPT98" s="167"/>
      <c r="QPU98" s="167"/>
      <c r="QPV98" s="167"/>
      <c r="QPW98" s="167"/>
      <c r="QPX98" s="167"/>
      <c r="QPY98" s="167"/>
      <c r="QPZ98" s="167"/>
      <c r="QQA98" s="167"/>
      <c r="QQB98" s="167"/>
      <c r="QQC98" s="167"/>
      <c r="QQD98" s="167"/>
      <c r="QQE98" s="167"/>
      <c r="QQF98" s="167"/>
      <c r="QQG98" s="167"/>
      <c r="QQH98" s="167"/>
      <c r="QQI98" s="167"/>
      <c r="QQJ98" s="167"/>
      <c r="QQK98" s="167"/>
      <c r="QQL98" s="167"/>
      <c r="QQM98" s="167"/>
      <c r="QQN98" s="167"/>
      <c r="QQO98" s="167"/>
      <c r="QQP98" s="167"/>
      <c r="QQQ98" s="167"/>
      <c r="QQR98" s="167"/>
      <c r="QQS98" s="167"/>
      <c r="QQT98" s="167"/>
      <c r="QQU98" s="167"/>
      <c r="QQV98" s="167"/>
      <c r="QQW98" s="167"/>
      <c r="QQX98" s="167"/>
      <c r="QQY98" s="167"/>
      <c r="QQZ98" s="167"/>
      <c r="QRA98" s="167"/>
      <c r="QRB98" s="167"/>
      <c r="QRC98" s="167"/>
      <c r="QRD98" s="167"/>
      <c r="QRE98" s="167"/>
      <c r="QRF98" s="167"/>
      <c r="QRG98" s="167"/>
      <c r="QRH98" s="167"/>
      <c r="QRI98" s="167"/>
      <c r="QRJ98" s="167"/>
      <c r="QRK98" s="167"/>
      <c r="QRL98" s="167"/>
      <c r="QRM98" s="167"/>
      <c r="QRN98" s="167"/>
      <c r="QRO98" s="167"/>
      <c r="QRP98" s="167"/>
      <c r="QRQ98" s="167"/>
      <c r="QRR98" s="167"/>
      <c r="QRS98" s="167"/>
      <c r="QRT98" s="167"/>
      <c r="QRU98" s="167"/>
      <c r="QRV98" s="167"/>
      <c r="QRW98" s="167"/>
      <c r="QRX98" s="167"/>
      <c r="QRY98" s="167"/>
      <c r="QRZ98" s="167"/>
      <c r="QSA98" s="167"/>
      <c r="QSB98" s="167"/>
      <c r="QSC98" s="167"/>
      <c r="QSD98" s="167"/>
      <c r="QSE98" s="167"/>
      <c r="QSF98" s="167"/>
      <c r="QSG98" s="167"/>
      <c r="QSH98" s="167"/>
      <c r="QSI98" s="167"/>
      <c r="QSJ98" s="167"/>
      <c r="QSK98" s="167"/>
      <c r="QSL98" s="167"/>
      <c r="QSM98" s="167"/>
      <c r="QSN98" s="167"/>
      <c r="QSO98" s="167"/>
      <c r="QSP98" s="167"/>
      <c r="QSQ98" s="167"/>
      <c r="QSR98" s="167"/>
      <c r="QSS98" s="167"/>
      <c r="QST98" s="167"/>
      <c r="QSU98" s="167"/>
      <c r="QSV98" s="167"/>
      <c r="QSW98" s="167"/>
      <c r="QSX98" s="167"/>
      <c r="QSY98" s="167"/>
      <c r="QSZ98" s="167"/>
      <c r="QTA98" s="167"/>
      <c r="QTB98" s="167"/>
      <c r="QTC98" s="167"/>
      <c r="QTD98" s="167"/>
      <c r="QTE98" s="167"/>
      <c r="QTF98" s="167"/>
      <c r="QTG98" s="167"/>
      <c r="QTH98" s="167"/>
      <c r="QTI98" s="167"/>
      <c r="QTJ98" s="167"/>
      <c r="QTK98" s="167"/>
      <c r="QTL98" s="167"/>
      <c r="QTM98" s="167"/>
      <c r="QTN98" s="167"/>
      <c r="QTO98" s="167"/>
      <c r="QTP98" s="167"/>
      <c r="QTQ98" s="167"/>
      <c r="QTR98" s="167"/>
      <c r="QTS98" s="167"/>
      <c r="QTT98" s="167"/>
      <c r="QTU98" s="167"/>
      <c r="QTV98" s="167"/>
      <c r="QTW98" s="167"/>
      <c r="QTX98" s="167"/>
      <c r="QTY98" s="167"/>
      <c r="QTZ98" s="167"/>
      <c r="QUA98" s="167"/>
      <c r="QUB98" s="167"/>
      <c r="QUC98" s="167"/>
      <c r="QUD98" s="167"/>
      <c r="QUE98" s="167"/>
      <c r="QUF98" s="167"/>
      <c r="QUG98" s="167"/>
      <c r="QUH98" s="167"/>
      <c r="QUI98" s="167"/>
      <c r="QUJ98" s="167"/>
      <c r="QUK98" s="167"/>
      <c r="QUL98" s="167"/>
      <c r="QUM98" s="167"/>
      <c r="QUN98" s="167"/>
      <c r="QUO98" s="167"/>
      <c r="QUP98" s="167"/>
      <c r="QUQ98" s="167"/>
      <c r="QUR98" s="167"/>
      <c r="QUS98" s="167"/>
      <c r="QUT98" s="167"/>
      <c r="QUU98" s="167"/>
      <c r="QUV98" s="167"/>
      <c r="QUW98" s="167"/>
      <c r="QUX98" s="167"/>
      <c r="QUY98" s="167"/>
      <c r="QUZ98" s="167"/>
      <c r="QVA98" s="167"/>
      <c r="QVB98" s="167"/>
      <c r="QVC98" s="167"/>
      <c r="QVD98" s="167"/>
      <c r="QVE98" s="167"/>
      <c r="QVF98" s="167"/>
      <c r="QVG98" s="167"/>
      <c r="QVH98" s="167"/>
      <c r="QVI98" s="167"/>
      <c r="QVJ98" s="167"/>
      <c r="QVK98" s="167"/>
      <c r="QVL98" s="167"/>
      <c r="QVM98" s="167"/>
      <c r="QVN98" s="167"/>
      <c r="QVO98" s="167"/>
      <c r="QVP98" s="167"/>
      <c r="QVQ98" s="167"/>
      <c r="QVR98" s="167"/>
      <c r="QVS98" s="167"/>
      <c r="QVT98" s="167"/>
      <c r="QVU98" s="167"/>
      <c r="QVV98" s="167"/>
      <c r="QVW98" s="167"/>
      <c r="QVX98" s="167"/>
      <c r="QVY98" s="167"/>
      <c r="QVZ98" s="167"/>
      <c r="QWA98" s="167"/>
      <c r="QWB98" s="167"/>
      <c r="QWC98" s="167"/>
      <c r="QWD98" s="167"/>
      <c r="QWE98" s="167"/>
      <c r="QWF98" s="167"/>
      <c r="QWG98" s="167"/>
      <c r="QWH98" s="167"/>
      <c r="QWI98" s="167"/>
      <c r="QWJ98" s="167"/>
      <c r="QWK98" s="167"/>
      <c r="QWL98" s="167"/>
      <c r="QWM98" s="167"/>
      <c r="QWN98" s="167"/>
      <c r="QWO98" s="167"/>
      <c r="QWP98" s="167"/>
      <c r="QWQ98" s="167"/>
      <c r="QWR98" s="167"/>
      <c r="QWS98" s="167"/>
      <c r="QWT98" s="167"/>
      <c r="QWU98" s="167"/>
      <c r="QWV98" s="167"/>
      <c r="QWW98" s="167"/>
      <c r="QWX98" s="167"/>
      <c r="QWY98" s="167"/>
      <c r="QWZ98" s="167"/>
      <c r="QXA98" s="167"/>
      <c r="QXB98" s="167"/>
      <c r="QXC98" s="167"/>
      <c r="QXD98" s="167"/>
      <c r="QXE98" s="167"/>
      <c r="QXF98" s="167"/>
      <c r="QXG98" s="167"/>
      <c r="QXH98" s="167"/>
      <c r="QXI98" s="167"/>
      <c r="QXJ98" s="167"/>
      <c r="QXK98" s="167"/>
      <c r="QXL98" s="167"/>
      <c r="QXM98" s="167"/>
      <c r="QXN98" s="167"/>
      <c r="QXO98" s="167"/>
      <c r="QXP98" s="167"/>
      <c r="QXQ98" s="167"/>
      <c r="QXR98" s="167"/>
      <c r="QXS98" s="167"/>
      <c r="QXT98" s="167"/>
      <c r="QXU98" s="167"/>
      <c r="QXV98" s="167"/>
      <c r="QXW98" s="167"/>
      <c r="QXX98" s="167"/>
      <c r="QXY98" s="167"/>
      <c r="QXZ98" s="167"/>
      <c r="QYA98" s="167"/>
      <c r="QYB98" s="167"/>
      <c r="QYC98" s="167"/>
      <c r="QYD98" s="167"/>
      <c r="QYE98" s="167"/>
      <c r="QYF98" s="167"/>
      <c r="QYG98" s="167"/>
      <c r="QYH98" s="167"/>
      <c r="QYI98" s="167"/>
      <c r="QYJ98" s="167"/>
      <c r="QYK98" s="167"/>
      <c r="QYL98" s="167"/>
      <c r="QYM98" s="167"/>
      <c r="QYN98" s="167"/>
      <c r="QYO98" s="167"/>
      <c r="QYP98" s="167"/>
      <c r="QYQ98" s="167"/>
      <c r="QYR98" s="167"/>
      <c r="QYS98" s="167"/>
      <c r="QYT98" s="167"/>
      <c r="QYU98" s="167"/>
      <c r="QYV98" s="167"/>
      <c r="QYW98" s="167"/>
      <c r="QYX98" s="167"/>
      <c r="QYY98" s="167"/>
      <c r="QYZ98" s="167"/>
      <c r="QZA98" s="167"/>
      <c r="QZB98" s="167"/>
      <c r="QZC98" s="167"/>
      <c r="QZD98" s="167"/>
      <c r="QZE98" s="167"/>
      <c r="QZF98" s="167"/>
      <c r="QZG98" s="167"/>
      <c r="QZH98" s="167"/>
      <c r="QZI98" s="167"/>
      <c r="QZJ98" s="167"/>
      <c r="QZK98" s="167"/>
      <c r="QZL98" s="167"/>
      <c r="QZM98" s="167"/>
      <c r="QZN98" s="167"/>
      <c r="QZO98" s="167"/>
      <c r="QZP98" s="167"/>
      <c r="QZQ98" s="167"/>
      <c r="QZR98" s="167"/>
      <c r="QZS98" s="167"/>
      <c r="QZT98" s="167"/>
      <c r="QZU98" s="167"/>
      <c r="QZV98" s="167"/>
      <c r="QZW98" s="167"/>
      <c r="QZX98" s="167"/>
      <c r="QZY98" s="167"/>
      <c r="QZZ98" s="167"/>
      <c r="RAA98" s="167"/>
      <c r="RAB98" s="167"/>
      <c r="RAC98" s="167"/>
      <c r="RAD98" s="167"/>
      <c r="RAE98" s="167"/>
      <c r="RAF98" s="167"/>
      <c r="RAG98" s="167"/>
      <c r="RAH98" s="167"/>
      <c r="RAI98" s="167"/>
      <c r="RAJ98" s="167"/>
      <c r="RAK98" s="167"/>
      <c r="RAL98" s="167"/>
      <c r="RAM98" s="167"/>
      <c r="RAN98" s="167"/>
      <c r="RAO98" s="167"/>
      <c r="RAP98" s="167"/>
      <c r="RAQ98" s="167"/>
      <c r="RAR98" s="167"/>
      <c r="RAS98" s="167"/>
      <c r="RAT98" s="167"/>
      <c r="RAU98" s="167"/>
      <c r="RAV98" s="167"/>
      <c r="RAW98" s="167"/>
      <c r="RAX98" s="167"/>
      <c r="RAY98" s="167"/>
      <c r="RAZ98" s="167"/>
      <c r="RBA98" s="167"/>
      <c r="RBB98" s="167"/>
      <c r="RBC98" s="167"/>
      <c r="RBD98" s="167"/>
      <c r="RBE98" s="167"/>
      <c r="RBF98" s="167"/>
      <c r="RBG98" s="167"/>
      <c r="RBH98" s="167"/>
      <c r="RBI98" s="167"/>
      <c r="RBJ98" s="167"/>
      <c r="RBK98" s="167"/>
      <c r="RBL98" s="167"/>
      <c r="RBM98" s="167"/>
      <c r="RBN98" s="167"/>
      <c r="RBO98" s="167"/>
      <c r="RBP98" s="167"/>
      <c r="RBQ98" s="167"/>
      <c r="RBR98" s="167"/>
      <c r="RBS98" s="167"/>
      <c r="RBT98" s="167"/>
      <c r="RBU98" s="167"/>
      <c r="RBV98" s="167"/>
      <c r="RBW98" s="167"/>
      <c r="RBX98" s="167"/>
      <c r="RBY98" s="167"/>
      <c r="RBZ98" s="167"/>
      <c r="RCA98" s="167"/>
      <c r="RCB98" s="167"/>
      <c r="RCC98" s="167"/>
      <c r="RCD98" s="167"/>
      <c r="RCE98" s="167"/>
      <c r="RCF98" s="167"/>
      <c r="RCG98" s="167"/>
      <c r="RCH98" s="167"/>
      <c r="RCI98" s="167"/>
      <c r="RCJ98" s="167"/>
      <c r="RCK98" s="167"/>
      <c r="RCL98" s="167"/>
      <c r="RCM98" s="167"/>
      <c r="RCN98" s="167"/>
      <c r="RCO98" s="167"/>
      <c r="RCP98" s="167"/>
      <c r="RCQ98" s="167"/>
      <c r="RCR98" s="167"/>
      <c r="RCS98" s="167"/>
      <c r="RCT98" s="167"/>
      <c r="RCU98" s="167"/>
      <c r="RCV98" s="167"/>
      <c r="RCW98" s="167"/>
      <c r="RCX98" s="167"/>
      <c r="RCY98" s="167"/>
      <c r="RCZ98" s="167"/>
      <c r="RDA98" s="167"/>
      <c r="RDB98" s="167"/>
      <c r="RDC98" s="167"/>
      <c r="RDD98" s="167"/>
      <c r="RDE98" s="167"/>
      <c r="RDF98" s="167"/>
      <c r="RDG98" s="167"/>
      <c r="RDH98" s="167"/>
      <c r="RDI98" s="167"/>
      <c r="RDJ98" s="167"/>
      <c r="RDK98" s="167"/>
      <c r="RDL98" s="167"/>
      <c r="RDM98" s="167"/>
      <c r="RDN98" s="167"/>
      <c r="RDO98" s="167"/>
      <c r="RDP98" s="167"/>
      <c r="RDQ98" s="167"/>
      <c r="RDR98" s="167"/>
      <c r="RDS98" s="167"/>
      <c r="RDT98" s="167"/>
      <c r="RDU98" s="167"/>
      <c r="RDV98" s="167"/>
      <c r="RDW98" s="167"/>
      <c r="RDX98" s="167"/>
      <c r="RDY98" s="167"/>
      <c r="RDZ98" s="167"/>
      <c r="REA98" s="167"/>
      <c r="REB98" s="167"/>
      <c r="REC98" s="167"/>
      <c r="RED98" s="167"/>
      <c r="REE98" s="167"/>
      <c r="REF98" s="167"/>
      <c r="REG98" s="167"/>
      <c r="REH98" s="167"/>
      <c r="REI98" s="167"/>
      <c r="REJ98" s="167"/>
      <c r="REK98" s="167"/>
      <c r="REL98" s="167"/>
      <c r="REM98" s="167"/>
      <c r="REN98" s="167"/>
      <c r="REO98" s="167"/>
      <c r="REP98" s="167"/>
      <c r="REQ98" s="167"/>
      <c r="RER98" s="167"/>
      <c r="RES98" s="167"/>
      <c r="RET98" s="167"/>
      <c r="REU98" s="167"/>
      <c r="REV98" s="167"/>
      <c r="REW98" s="167"/>
      <c r="REX98" s="167"/>
      <c r="REY98" s="167"/>
      <c r="REZ98" s="167"/>
      <c r="RFA98" s="167"/>
      <c r="RFB98" s="167"/>
      <c r="RFC98" s="167"/>
      <c r="RFD98" s="167"/>
      <c r="RFE98" s="167"/>
      <c r="RFF98" s="167"/>
      <c r="RFG98" s="167"/>
      <c r="RFH98" s="167"/>
      <c r="RFI98" s="167"/>
      <c r="RFJ98" s="167"/>
      <c r="RFK98" s="167"/>
      <c r="RFL98" s="167"/>
      <c r="RFM98" s="167"/>
      <c r="RFN98" s="167"/>
      <c r="RFO98" s="167"/>
      <c r="RFP98" s="167"/>
      <c r="RFQ98" s="167"/>
      <c r="RFR98" s="167"/>
      <c r="RFS98" s="167"/>
      <c r="RFT98" s="167"/>
      <c r="RFU98" s="167"/>
      <c r="RFV98" s="167"/>
      <c r="RFW98" s="167"/>
      <c r="RFX98" s="167"/>
      <c r="RFY98" s="167"/>
      <c r="RFZ98" s="167"/>
      <c r="RGA98" s="167"/>
      <c r="RGB98" s="167"/>
      <c r="RGC98" s="167"/>
      <c r="RGD98" s="167"/>
      <c r="RGE98" s="167"/>
      <c r="RGF98" s="167"/>
      <c r="RGG98" s="167"/>
      <c r="RGH98" s="167"/>
      <c r="RGI98" s="167"/>
      <c r="RGJ98" s="167"/>
      <c r="RGK98" s="167"/>
      <c r="RGL98" s="167"/>
      <c r="RGM98" s="167"/>
      <c r="RGN98" s="167"/>
      <c r="RGO98" s="167"/>
      <c r="RGP98" s="167"/>
      <c r="RGQ98" s="167"/>
      <c r="RGR98" s="167"/>
      <c r="RGS98" s="167"/>
      <c r="RGT98" s="167"/>
      <c r="RGU98" s="167"/>
      <c r="RGV98" s="167"/>
      <c r="RGW98" s="167"/>
      <c r="RGX98" s="167"/>
      <c r="RGY98" s="167"/>
      <c r="RGZ98" s="167"/>
      <c r="RHA98" s="167"/>
      <c r="RHB98" s="167"/>
      <c r="RHC98" s="167"/>
      <c r="RHD98" s="167"/>
      <c r="RHE98" s="167"/>
      <c r="RHF98" s="167"/>
      <c r="RHG98" s="167"/>
      <c r="RHH98" s="167"/>
      <c r="RHI98" s="167"/>
      <c r="RHJ98" s="167"/>
      <c r="RHK98" s="167"/>
      <c r="RHL98" s="167"/>
      <c r="RHM98" s="167"/>
      <c r="RHN98" s="167"/>
      <c r="RHO98" s="167"/>
      <c r="RHP98" s="167"/>
      <c r="RHQ98" s="167"/>
      <c r="RHR98" s="167"/>
      <c r="RHS98" s="167"/>
      <c r="RHT98" s="167"/>
      <c r="RHU98" s="167"/>
      <c r="RHV98" s="167"/>
      <c r="RHW98" s="167"/>
      <c r="RHX98" s="167"/>
      <c r="RHY98" s="167"/>
      <c r="RHZ98" s="167"/>
      <c r="RIA98" s="167"/>
      <c r="RIB98" s="167"/>
      <c r="RIC98" s="167"/>
      <c r="RID98" s="167"/>
      <c r="RIE98" s="167"/>
      <c r="RIF98" s="167"/>
      <c r="RIG98" s="167"/>
      <c r="RIH98" s="167"/>
      <c r="RII98" s="167"/>
      <c r="RIJ98" s="167"/>
      <c r="RIK98" s="167"/>
      <c r="RIL98" s="167"/>
      <c r="RIM98" s="167"/>
      <c r="RIN98" s="167"/>
      <c r="RIO98" s="167"/>
      <c r="RIP98" s="167"/>
      <c r="RIQ98" s="167"/>
      <c r="RIR98" s="167"/>
      <c r="RIS98" s="167"/>
      <c r="RIT98" s="167"/>
      <c r="RIU98" s="167"/>
      <c r="RIV98" s="167"/>
      <c r="RIW98" s="167"/>
      <c r="RIX98" s="167"/>
      <c r="RIY98" s="167"/>
      <c r="RIZ98" s="167"/>
      <c r="RJA98" s="167"/>
      <c r="RJB98" s="167"/>
      <c r="RJC98" s="167"/>
      <c r="RJD98" s="167"/>
      <c r="RJE98" s="167"/>
      <c r="RJF98" s="167"/>
      <c r="RJG98" s="167"/>
      <c r="RJH98" s="167"/>
      <c r="RJI98" s="167"/>
      <c r="RJJ98" s="167"/>
      <c r="RJK98" s="167"/>
      <c r="RJL98" s="167"/>
      <c r="RJM98" s="167"/>
      <c r="RJN98" s="167"/>
      <c r="RJO98" s="167"/>
      <c r="RJP98" s="167"/>
      <c r="RJQ98" s="167"/>
      <c r="RJR98" s="167"/>
      <c r="RJS98" s="167"/>
      <c r="RJT98" s="167"/>
      <c r="RJU98" s="167"/>
      <c r="RJV98" s="167"/>
      <c r="RJW98" s="167"/>
      <c r="RJX98" s="167"/>
      <c r="RJY98" s="167"/>
      <c r="RJZ98" s="167"/>
      <c r="RKA98" s="167"/>
      <c r="RKB98" s="167"/>
      <c r="RKC98" s="167"/>
      <c r="RKD98" s="167"/>
      <c r="RKE98" s="167"/>
      <c r="RKF98" s="167"/>
      <c r="RKG98" s="167"/>
      <c r="RKH98" s="167"/>
      <c r="RKI98" s="167"/>
      <c r="RKJ98" s="167"/>
      <c r="RKK98" s="167"/>
      <c r="RKL98" s="167"/>
      <c r="RKM98" s="167"/>
      <c r="RKN98" s="167"/>
      <c r="RKO98" s="167"/>
      <c r="RKP98" s="167"/>
      <c r="RKQ98" s="167"/>
      <c r="RKR98" s="167"/>
      <c r="RKS98" s="167"/>
      <c r="RKT98" s="167"/>
      <c r="RKU98" s="167"/>
      <c r="RKV98" s="167"/>
      <c r="RKW98" s="167"/>
      <c r="RKX98" s="167"/>
      <c r="RKY98" s="167"/>
      <c r="RKZ98" s="167"/>
      <c r="RLA98" s="167"/>
      <c r="RLB98" s="167"/>
      <c r="RLC98" s="167"/>
      <c r="RLD98" s="167"/>
      <c r="RLE98" s="167"/>
      <c r="RLF98" s="167"/>
      <c r="RLG98" s="167"/>
      <c r="RLH98" s="167"/>
      <c r="RLI98" s="167"/>
      <c r="RLJ98" s="167"/>
      <c r="RLK98" s="167"/>
      <c r="RLL98" s="167"/>
      <c r="RLM98" s="167"/>
      <c r="RLN98" s="167"/>
      <c r="RLO98" s="167"/>
      <c r="RLP98" s="167"/>
      <c r="RLQ98" s="167"/>
      <c r="RLR98" s="167"/>
      <c r="RLS98" s="167"/>
      <c r="RLT98" s="167"/>
      <c r="RLU98" s="167"/>
      <c r="RLV98" s="167"/>
      <c r="RLW98" s="167"/>
      <c r="RLX98" s="167"/>
      <c r="RLY98" s="167"/>
      <c r="RLZ98" s="167"/>
      <c r="RMA98" s="167"/>
      <c r="RMB98" s="167"/>
      <c r="RMC98" s="167"/>
      <c r="RMD98" s="167"/>
      <c r="RME98" s="167"/>
      <c r="RMF98" s="167"/>
      <c r="RMG98" s="167"/>
      <c r="RMH98" s="167"/>
      <c r="RMI98" s="167"/>
      <c r="RMJ98" s="167"/>
      <c r="RMK98" s="167"/>
      <c r="RML98" s="167"/>
      <c r="RMM98" s="167"/>
      <c r="RMN98" s="167"/>
      <c r="RMO98" s="167"/>
      <c r="RMP98" s="167"/>
      <c r="RMQ98" s="167"/>
      <c r="RMR98" s="167"/>
      <c r="RMS98" s="167"/>
      <c r="RMT98" s="167"/>
      <c r="RMU98" s="167"/>
      <c r="RMV98" s="167"/>
      <c r="RMW98" s="167"/>
      <c r="RMX98" s="167"/>
      <c r="RMY98" s="167"/>
      <c r="RMZ98" s="167"/>
      <c r="RNA98" s="167"/>
      <c r="RNB98" s="167"/>
      <c r="RNC98" s="167"/>
      <c r="RND98" s="167"/>
      <c r="RNE98" s="167"/>
      <c r="RNF98" s="167"/>
      <c r="RNG98" s="167"/>
      <c r="RNH98" s="167"/>
      <c r="RNI98" s="167"/>
      <c r="RNJ98" s="167"/>
      <c r="RNK98" s="167"/>
      <c r="RNL98" s="167"/>
      <c r="RNM98" s="167"/>
      <c r="RNN98" s="167"/>
      <c r="RNO98" s="167"/>
      <c r="RNP98" s="167"/>
      <c r="RNQ98" s="167"/>
      <c r="RNR98" s="167"/>
      <c r="RNS98" s="167"/>
      <c r="RNT98" s="167"/>
      <c r="RNU98" s="167"/>
      <c r="RNV98" s="167"/>
      <c r="RNW98" s="167"/>
      <c r="RNX98" s="167"/>
      <c r="RNY98" s="167"/>
      <c r="RNZ98" s="167"/>
      <c r="ROA98" s="167"/>
      <c r="ROB98" s="167"/>
      <c r="ROC98" s="167"/>
      <c r="ROD98" s="167"/>
      <c r="ROE98" s="167"/>
      <c r="ROF98" s="167"/>
      <c r="ROG98" s="167"/>
      <c r="ROH98" s="167"/>
      <c r="ROI98" s="167"/>
      <c r="ROJ98" s="167"/>
      <c r="ROK98" s="167"/>
      <c r="ROL98" s="167"/>
      <c r="ROM98" s="167"/>
      <c r="RON98" s="167"/>
      <c r="ROO98" s="167"/>
      <c r="ROP98" s="167"/>
      <c r="ROQ98" s="167"/>
      <c r="ROR98" s="167"/>
      <c r="ROS98" s="167"/>
      <c r="ROT98" s="167"/>
      <c r="ROU98" s="167"/>
      <c r="ROV98" s="167"/>
      <c r="ROW98" s="167"/>
      <c r="ROX98" s="167"/>
      <c r="ROY98" s="167"/>
      <c r="ROZ98" s="167"/>
      <c r="RPA98" s="167"/>
      <c r="RPB98" s="167"/>
      <c r="RPC98" s="167"/>
      <c r="RPD98" s="167"/>
      <c r="RPE98" s="167"/>
      <c r="RPF98" s="167"/>
      <c r="RPG98" s="167"/>
      <c r="RPH98" s="167"/>
      <c r="RPI98" s="167"/>
      <c r="RPJ98" s="167"/>
      <c r="RPK98" s="167"/>
      <c r="RPL98" s="167"/>
      <c r="RPM98" s="167"/>
      <c r="RPN98" s="167"/>
      <c r="RPO98" s="167"/>
      <c r="RPP98" s="167"/>
      <c r="RPQ98" s="167"/>
      <c r="RPR98" s="167"/>
      <c r="RPS98" s="167"/>
      <c r="RPT98" s="167"/>
      <c r="RPU98" s="167"/>
      <c r="RPV98" s="167"/>
      <c r="RPW98" s="167"/>
      <c r="RPX98" s="167"/>
      <c r="RPY98" s="167"/>
      <c r="RPZ98" s="167"/>
      <c r="RQA98" s="167"/>
      <c r="RQB98" s="167"/>
      <c r="RQC98" s="167"/>
      <c r="RQD98" s="167"/>
      <c r="RQE98" s="167"/>
      <c r="RQF98" s="167"/>
      <c r="RQG98" s="167"/>
      <c r="RQH98" s="167"/>
      <c r="RQI98" s="167"/>
      <c r="RQJ98" s="167"/>
      <c r="RQK98" s="167"/>
      <c r="RQL98" s="167"/>
      <c r="RQM98" s="167"/>
      <c r="RQN98" s="167"/>
      <c r="RQO98" s="167"/>
      <c r="RQP98" s="167"/>
      <c r="RQQ98" s="167"/>
      <c r="RQR98" s="167"/>
      <c r="RQS98" s="167"/>
      <c r="RQT98" s="167"/>
      <c r="RQU98" s="167"/>
      <c r="RQV98" s="167"/>
      <c r="RQW98" s="167"/>
      <c r="RQX98" s="167"/>
      <c r="RQY98" s="167"/>
      <c r="RQZ98" s="167"/>
      <c r="RRA98" s="167"/>
      <c r="RRB98" s="167"/>
      <c r="RRC98" s="167"/>
      <c r="RRD98" s="167"/>
      <c r="RRE98" s="167"/>
      <c r="RRF98" s="167"/>
      <c r="RRG98" s="167"/>
      <c r="RRH98" s="167"/>
      <c r="RRI98" s="167"/>
      <c r="RRJ98" s="167"/>
      <c r="RRK98" s="167"/>
      <c r="RRL98" s="167"/>
      <c r="RRM98" s="167"/>
      <c r="RRN98" s="167"/>
      <c r="RRO98" s="167"/>
      <c r="RRP98" s="167"/>
      <c r="RRQ98" s="167"/>
      <c r="RRR98" s="167"/>
      <c r="RRS98" s="167"/>
      <c r="RRT98" s="167"/>
      <c r="RRU98" s="167"/>
      <c r="RRV98" s="167"/>
      <c r="RRW98" s="167"/>
      <c r="RRX98" s="167"/>
      <c r="RRY98" s="167"/>
      <c r="RRZ98" s="167"/>
      <c r="RSA98" s="167"/>
      <c r="RSB98" s="167"/>
      <c r="RSC98" s="167"/>
      <c r="RSD98" s="167"/>
      <c r="RSE98" s="167"/>
      <c r="RSF98" s="167"/>
      <c r="RSG98" s="167"/>
      <c r="RSH98" s="167"/>
      <c r="RSI98" s="167"/>
      <c r="RSJ98" s="167"/>
      <c r="RSK98" s="167"/>
      <c r="RSL98" s="167"/>
      <c r="RSM98" s="167"/>
      <c r="RSN98" s="167"/>
      <c r="RSO98" s="167"/>
      <c r="RSP98" s="167"/>
      <c r="RSQ98" s="167"/>
      <c r="RSR98" s="167"/>
      <c r="RSS98" s="167"/>
      <c r="RST98" s="167"/>
      <c r="RSU98" s="167"/>
      <c r="RSV98" s="167"/>
      <c r="RSW98" s="167"/>
      <c r="RSX98" s="167"/>
      <c r="RSY98" s="167"/>
      <c r="RSZ98" s="167"/>
      <c r="RTA98" s="167"/>
      <c r="RTB98" s="167"/>
      <c r="RTC98" s="167"/>
      <c r="RTD98" s="167"/>
      <c r="RTE98" s="167"/>
      <c r="RTF98" s="167"/>
      <c r="RTG98" s="167"/>
      <c r="RTH98" s="167"/>
      <c r="RTI98" s="167"/>
      <c r="RTJ98" s="167"/>
      <c r="RTK98" s="167"/>
      <c r="RTL98" s="167"/>
      <c r="RTM98" s="167"/>
      <c r="RTN98" s="167"/>
      <c r="RTO98" s="167"/>
      <c r="RTP98" s="167"/>
      <c r="RTQ98" s="167"/>
      <c r="RTR98" s="167"/>
      <c r="RTS98" s="167"/>
      <c r="RTT98" s="167"/>
      <c r="RTU98" s="167"/>
      <c r="RTV98" s="167"/>
      <c r="RTW98" s="167"/>
      <c r="RTX98" s="167"/>
      <c r="RTY98" s="167"/>
      <c r="RTZ98" s="167"/>
      <c r="RUA98" s="167"/>
      <c r="RUB98" s="167"/>
      <c r="RUC98" s="167"/>
      <c r="RUD98" s="167"/>
      <c r="RUE98" s="167"/>
      <c r="RUF98" s="167"/>
      <c r="RUG98" s="167"/>
      <c r="RUH98" s="167"/>
      <c r="RUI98" s="167"/>
      <c r="RUJ98" s="167"/>
      <c r="RUK98" s="167"/>
      <c r="RUL98" s="167"/>
      <c r="RUM98" s="167"/>
      <c r="RUN98" s="167"/>
      <c r="RUO98" s="167"/>
      <c r="RUP98" s="167"/>
      <c r="RUQ98" s="167"/>
      <c r="RUR98" s="167"/>
      <c r="RUS98" s="167"/>
      <c r="RUT98" s="167"/>
      <c r="RUU98" s="167"/>
      <c r="RUV98" s="167"/>
      <c r="RUW98" s="167"/>
      <c r="RUX98" s="167"/>
      <c r="RUY98" s="167"/>
      <c r="RUZ98" s="167"/>
      <c r="RVA98" s="167"/>
      <c r="RVB98" s="167"/>
      <c r="RVC98" s="167"/>
      <c r="RVD98" s="167"/>
      <c r="RVE98" s="167"/>
      <c r="RVF98" s="167"/>
      <c r="RVG98" s="167"/>
      <c r="RVH98" s="167"/>
      <c r="RVI98" s="167"/>
      <c r="RVJ98" s="167"/>
      <c r="RVK98" s="167"/>
      <c r="RVL98" s="167"/>
      <c r="RVM98" s="167"/>
      <c r="RVN98" s="167"/>
      <c r="RVO98" s="167"/>
      <c r="RVP98" s="167"/>
      <c r="RVQ98" s="167"/>
      <c r="RVR98" s="167"/>
      <c r="RVS98" s="167"/>
      <c r="RVT98" s="167"/>
      <c r="RVU98" s="167"/>
      <c r="RVV98" s="167"/>
      <c r="RVW98" s="167"/>
      <c r="RVX98" s="167"/>
      <c r="RVY98" s="167"/>
      <c r="RVZ98" s="167"/>
      <c r="RWA98" s="167"/>
      <c r="RWB98" s="167"/>
      <c r="RWC98" s="167"/>
      <c r="RWD98" s="167"/>
      <c r="RWE98" s="167"/>
      <c r="RWF98" s="167"/>
      <c r="RWG98" s="167"/>
      <c r="RWH98" s="167"/>
      <c r="RWI98" s="167"/>
      <c r="RWJ98" s="167"/>
      <c r="RWK98" s="167"/>
      <c r="RWL98" s="167"/>
      <c r="RWM98" s="167"/>
      <c r="RWN98" s="167"/>
      <c r="RWO98" s="167"/>
      <c r="RWP98" s="167"/>
      <c r="RWQ98" s="167"/>
      <c r="RWR98" s="167"/>
      <c r="RWS98" s="167"/>
      <c r="RWT98" s="167"/>
      <c r="RWU98" s="167"/>
      <c r="RWV98" s="167"/>
      <c r="RWW98" s="167"/>
      <c r="RWX98" s="167"/>
      <c r="RWY98" s="167"/>
      <c r="RWZ98" s="167"/>
      <c r="RXA98" s="167"/>
      <c r="RXB98" s="167"/>
      <c r="RXC98" s="167"/>
      <c r="RXD98" s="167"/>
      <c r="RXE98" s="167"/>
      <c r="RXF98" s="167"/>
      <c r="RXG98" s="167"/>
      <c r="RXH98" s="167"/>
      <c r="RXI98" s="167"/>
      <c r="RXJ98" s="167"/>
      <c r="RXK98" s="167"/>
      <c r="RXL98" s="167"/>
      <c r="RXM98" s="167"/>
      <c r="RXN98" s="167"/>
      <c r="RXO98" s="167"/>
      <c r="RXP98" s="167"/>
      <c r="RXQ98" s="167"/>
      <c r="RXR98" s="167"/>
      <c r="RXS98" s="167"/>
      <c r="RXT98" s="167"/>
      <c r="RXU98" s="167"/>
      <c r="RXV98" s="167"/>
      <c r="RXW98" s="167"/>
      <c r="RXX98" s="167"/>
      <c r="RXY98" s="167"/>
      <c r="RXZ98" s="167"/>
      <c r="RYA98" s="167"/>
      <c r="RYB98" s="167"/>
      <c r="RYC98" s="167"/>
      <c r="RYD98" s="167"/>
      <c r="RYE98" s="167"/>
      <c r="RYF98" s="167"/>
      <c r="RYG98" s="167"/>
      <c r="RYH98" s="167"/>
      <c r="RYI98" s="167"/>
      <c r="RYJ98" s="167"/>
      <c r="RYK98" s="167"/>
      <c r="RYL98" s="167"/>
      <c r="RYM98" s="167"/>
      <c r="RYN98" s="167"/>
      <c r="RYO98" s="167"/>
      <c r="RYP98" s="167"/>
      <c r="RYQ98" s="167"/>
      <c r="RYR98" s="167"/>
      <c r="RYS98" s="167"/>
      <c r="RYT98" s="167"/>
      <c r="RYU98" s="167"/>
      <c r="RYV98" s="167"/>
      <c r="RYW98" s="167"/>
      <c r="RYX98" s="167"/>
      <c r="RYY98" s="167"/>
      <c r="RYZ98" s="167"/>
      <c r="RZA98" s="167"/>
      <c r="RZB98" s="167"/>
      <c r="RZC98" s="167"/>
      <c r="RZD98" s="167"/>
      <c r="RZE98" s="167"/>
      <c r="RZF98" s="167"/>
      <c r="RZG98" s="167"/>
      <c r="RZH98" s="167"/>
      <c r="RZI98" s="167"/>
      <c r="RZJ98" s="167"/>
      <c r="RZK98" s="167"/>
      <c r="RZL98" s="167"/>
      <c r="RZM98" s="167"/>
      <c r="RZN98" s="167"/>
      <c r="RZO98" s="167"/>
      <c r="RZP98" s="167"/>
      <c r="RZQ98" s="167"/>
      <c r="RZR98" s="167"/>
      <c r="RZS98" s="167"/>
      <c r="RZT98" s="167"/>
      <c r="RZU98" s="167"/>
      <c r="RZV98" s="167"/>
      <c r="RZW98" s="167"/>
      <c r="RZX98" s="167"/>
      <c r="RZY98" s="167"/>
      <c r="RZZ98" s="167"/>
      <c r="SAA98" s="167"/>
      <c r="SAB98" s="167"/>
      <c r="SAC98" s="167"/>
      <c r="SAD98" s="167"/>
      <c r="SAE98" s="167"/>
      <c r="SAF98" s="167"/>
      <c r="SAG98" s="167"/>
      <c r="SAH98" s="167"/>
      <c r="SAI98" s="167"/>
      <c r="SAJ98" s="167"/>
      <c r="SAK98" s="167"/>
      <c r="SAL98" s="167"/>
      <c r="SAM98" s="167"/>
      <c r="SAN98" s="167"/>
      <c r="SAO98" s="167"/>
      <c r="SAP98" s="167"/>
      <c r="SAQ98" s="167"/>
      <c r="SAR98" s="167"/>
      <c r="SAS98" s="167"/>
      <c r="SAT98" s="167"/>
      <c r="SAU98" s="167"/>
      <c r="SAV98" s="167"/>
      <c r="SAW98" s="167"/>
      <c r="SAX98" s="167"/>
      <c r="SAY98" s="167"/>
      <c r="SAZ98" s="167"/>
      <c r="SBA98" s="167"/>
      <c r="SBB98" s="167"/>
      <c r="SBC98" s="167"/>
      <c r="SBD98" s="167"/>
      <c r="SBE98" s="167"/>
      <c r="SBF98" s="167"/>
      <c r="SBG98" s="167"/>
      <c r="SBH98" s="167"/>
      <c r="SBI98" s="167"/>
      <c r="SBJ98" s="167"/>
      <c r="SBK98" s="167"/>
      <c r="SBL98" s="167"/>
      <c r="SBM98" s="167"/>
      <c r="SBN98" s="167"/>
      <c r="SBO98" s="167"/>
      <c r="SBP98" s="167"/>
      <c r="SBQ98" s="167"/>
      <c r="SBR98" s="167"/>
      <c r="SBS98" s="167"/>
      <c r="SBT98" s="167"/>
      <c r="SBU98" s="167"/>
      <c r="SBV98" s="167"/>
      <c r="SBW98" s="167"/>
      <c r="SBX98" s="167"/>
      <c r="SBY98" s="167"/>
      <c r="SBZ98" s="167"/>
      <c r="SCA98" s="167"/>
      <c r="SCB98" s="167"/>
      <c r="SCC98" s="167"/>
      <c r="SCD98" s="167"/>
      <c r="SCE98" s="167"/>
      <c r="SCF98" s="167"/>
      <c r="SCG98" s="167"/>
      <c r="SCH98" s="167"/>
      <c r="SCI98" s="167"/>
      <c r="SCJ98" s="167"/>
      <c r="SCK98" s="167"/>
      <c r="SCL98" s="167"/>
      <c r="SCM98" s="167"/>
      <c r="SCN98" s="167"/>
      <c r="SCO98" s="167"/>
      <c r="SCP98" s="167"/>
      <c r="SCQ98" s="167"/>
      <c r="SCR98" s="167"/>
      <c r="SCS98" s="167"/>
      <c r="SCT98" s="167"/>
      <c r="SCU98" s="167"/>
      <c r="SCV98" s="167"/>
      <c r="SCW98" s="167"/>
      <c r="SCX98" s="167"/>
      <c r="SCY98" s="167"/>
      <c r="SCZ98" s="167"/>
      <c r="SDA98" s="167"/>
      <c r="SDB98" s="167"/>
      <c r="SDC98" s="167"/>
      <c r="SDD98" s="167"/>
      <c r="SDE98" s="167"/>
      <c r="SDF98" s="167"/>
      <c r="SDG98" s="167"/>
      <c r="SDH98" s="167"/>
      <c r="SDI98" s="167"/>
      <c r="SDJ98" s="167"/>
      <c r="SDK98" s="167"/>
      <c r="SDL98" s="167"/>
      <c r="SDM98" s="167"/>
      <c r="SDN98" s="167"/>
      <c r="SDO98" s="167"/>
      <c r="SDP98" s="167"/>
      <c r="SDQ98" s="167"/>
      <c r="SDR98" s="167"/>
      <c r="SDS98" s="167"/>
      <c r="SDT98" s="167"/>
      <c r="SDU98" s="167"/>
      <c r="SDV98" s="167"/>
      <c r="SDW98" s="167"/>
      <c r="SDX98" s="167"/>
      <c r="SDY98" s="167"/>
      <c r="SDZ98" s="167"/>
      <c r="SEA98" s="167"/>
      <c r="SEB98" s="167"/>
      <c r="SEC98" s="167"/>
      <c r="SED98" s="167"/>
      <c r="SEE98" s="167"/>
      <c r="SEF98" s="167"/>
      <c r="SEG98" s="167"/>
      <c r="SEH98" s="167"/>
      <c r="SEI98" s="167"/>
      <c r="SEJ98" s="167"/>
      <c r="SEK98" s="167"/>
      <c r="SEL98" s="167"/>
      <c r="SEM98" s="167"/>
      <c r="SEN98" s="167"/>
      <c r="SEO98" s="167"/>
      <c r="SEP98" s="167"/>
      <c r="SEQ98" s="167"/>
      <c r="SER98" s="167"/>
      <c r="SES98" s="167"/>
      <c r="SET98" s="167"/>
      <c r="SEU98" s="167"/>
      <c r="SEV98" s="167"/>
      <c r="SEW98" s="167"/>
      <c r="SEX98" s="167"/>
      <c r="SEY98" s="167"/>
      <c r="SEZ98" s="167"/>
      <c r="SFA98" s="167"/>
      <c r="SFB98" s="167"/>
      <c r="SFC98" s="167"/>
      <c r="SFD98" s="167"/>
      <c r="SFE98" s="167"/>
      <c r="SFF98" s="167"/>
      <c r="SFG98" s="167"/>
      <c r="SFH98" s="167"/>
      <c r="SFI98" s="167"/>
      <c r="SFJ98" s="167"/>
      <c r="SFK98" s="167"/>
      <c r="SFL98" s="167"/>
      <c r="SFM98" s="167"/>
      <c r="SFN98" s="167"/>
      <c r="SFO98" s="167"/>
      <c r="SFP98" s="167"/>
      <c r="SFQ98" s="167"/>
      <c r="SFR98" s="167"/>
      <c r="SFS98" s="167"/>
      <c r="SFT98" s="167"/>
      <c r="SFU98" s="167"/>
      <c r="SFV98" s="167"/>
      <c r="SFW98" s="167"/>
      <c r="SFX98" s="167"/>
      <c r="SFY98" s="167"/>
      <c r="SFZ98" s="167"/>
      <c r="SGA98" s="167"/>
      <c r="SGB98" s="167"/>
      <c r="SGC98" s="167"/>
      <c r="SGD98" s="167"/>
      <c r="SGE98" s="167"/>
      <c r="SGF98" s="167"/>
      <c r="SGG98" s="167"/>
      <c r="SGH98" s="167"/>
      <c r="SGI98" s="167"/>
      <c r="SGJ98" s="167"/>
      <c r="SGK98" s="167"/>
      <c r="SGL98" s="167"/>
      <c r="SGM98" s="167"/>
      <c r="SGN98" s="167"/>
      <c r="SGO98" s="167"/>
      <c r="SGP98" s="167"/>
      <c r="SGQ98" s="167"/>
      <c r="SGR98" s="167"/>
      <c r="SGS98" s="167"/>
      <c r="SGT98" s="167"/>
      <c r="SGU98" s="167"/>
      <c r="SGV98" s="167"/>
      <c r="SGW98" s="167"/>
      <c r="SGX98" s="167"/>
      <c r="SGY98" s="167"/>
      <c r="SGZ98" s="167"/>
      <c r="SHA98" s="167"/>
      <c r="SHB98" s="167"/>
      <c r="SHC98" s="167"/>
      <c r="SHD98" s="167"/>
      <c r="SHE98" s="167"/>
      <c r="SHF98" s="167"/>
      <c r="SHG98" s="167"/>
      <c r="SHH98" s="167"/>
      <c r="SHI98" s="167"/>
      <c r="SHJ98" s="167"/>
      <c r="SHK98" s="167"/>
      <c r="SHL98" s="167"/>
      <c r="SHM98" s="167"/>
      <c r="SHN98" s="167"/>
      <c r="SHO98" s="167"/>
      <c r="SHP98" s="167"/>
      <c r="SHQ98" s="167"/>
      <c r="SHR98" s="167"/>
      <c r="SHS98" s="167"/>
      <c r="SHT98" s="167"/>
      <c r="SHU98" s="167"/>
      <c r="SHV98" s="167"/>
      <c r="SHW98" s="167"/>
      <c r="SHX98" s="167"/>
      <c r="SHY98" s="167"/>
      <c r="SHZ98" s="167"/>
      <c r="SIA98" s="167"/>
      <c r="SIB98" s="167"/>
      <c r="SIC98" s="167"/>
      <c r="SID98" s="167"/>
      <c r="SIE98" s="167"/>
      <c r="SIF98" s="167"/>
      <c r="SIG98" s="167"/>
      <c r="SIH98" s="167"/>
      <c r="SII98" s="167"/>
      <c r="SIJ98" s="167"/>
      <c r="SIK98" s="167"/>
      <c r="SIL98" s="167"/>
      <c r="SIM98" s="167"/>
      <c r="SIN98" s="167"/>
      <c r="SIO98" s="167"/>
      <c r="SIP98" s="167"/>
      <c r="SIQ98" s="167"/>
      <c r="SIR98" s="167"/>
      <c r="SIS98" s="167"/>
      <c r="SIT98" s="167"/>
      <c r="SIU98" s="167"/>
      <c r="SIV98" s="167"/>
      <c r="SIW98" s="167"/>
      <c r="SIX98" s="167"/>
      <c r="SIY98" s="167"/>
      <c r="SIZ98" s="167"/>
      <c r="SJA98" s="167"/>
      <c r="SJB98" s="167"/>
      <c r="SJC98" s="167"/>
      <c r="SJD98" s="167"/>
      <c r="SJE98" s="167"/>
      <c r="SJF98" s="167"/>
      <c r="SJG98" s="167"/>
      <c r="SJH98" s="167"/>
      <c r="SJI98" s="167"/>
      <c r="SJJ98" s="167"/>
      <c r="SJK98" s="167"/>
      <c r="SJL98" s="167"/>
      <c r="SJM98" s="167"/>
      <c r="SJN98" s="167"/>
      <c r="SJO98" s="167"/>
      <c r="SJP98" s="167"/>
      <c r="SJQ98" s="167"/>
      <c r="SJR98" s="167"/>
      <c r="SJS98" s="167"/>
      <c r="SJT98" s="167"/>
      <c r="SJU98" s="167"/>
      <c r="SJV98" s="167"/>
      <c r="SJW98" s="167"/>
      <c r="SJX98" s="167"/>
      <c r="SJY98" s="167"/>
      <c r="SJZ98" s="167"/>
      <c r="SKA98" s="167"/>
      <c r="SKB98" s="167"/>
      <c r="SKC98" s="167"/>
      <c r="SKD98" s="167"/>
      <c r="SKE98" s="167"/>
      <c r="SKF98" s="167"/>
      <c r="SKG98" s="167"/>
      <c r="SKH98" s="167"/>
      <c r="SKI98" s="167"/>
      <c r="SKJ98" s="167"/>
      <c r="SKK98" s="167"/>
      <c r="SKL98" s="167"/>
      <c r="SKM98" s="167"/>
      <c r="SKN98" s="167"/>
      <c r="SKO98" s="167"/>
      <c r="SKP98" s="167"/>
      <c r="SKQ98" s="167"/>
      <c r="SKR98" s="167"/>
      <c r="SKS98" s="167"/>
      <c r="SKT98" s="167"/>
      <c r="SKU98" s="167"/>
      <c r="SKV98" s="167"/>
      <c r="SKW98" s="167"/>
      <c r="SKX98" s="167"/>
      <c r="SKY98" s="167"/>
      <c r="SKZ98" s="167"/>
      <c r="SLA98" s="167"/>
      <c r="SLB98" s="167"/>
      <c r="SLC98" s="167"/>
      <c r="SLD98" s="167"/>
      <c r="SLE98" s="167"/>
      <c r="SLF98" s="167"/>
      <c r="SLG98" s="167"/>
      <c r="SLH98" s="167"/>
      <c r="SLI98" s="167"/>
      <c r="SLJ98" s="167"/>
      <c r="SLK98" s="167"/>
      <c r="SLL98" s="167"/>
      <c r="SLM98" s="167"/>
      <c r="SLN98" s="167"/>
      <c r="SLO98" s="167"/>
      <c r="SLP98" s="167"/>
      <c r="SLQ98" s="167"/>
      <c r="SLR98" s="167"/>
      <c r="SLS98" s="167"/>
      <c r="SLT98" s="167"/>
      <c r="SLU98" s="167"/>
      <c r="SLV98" s="167"/>
      <c r="SLW98" s="167"/>
      <c r="SLX98" s="167"/>
      <c r="SLY98" s="167"/>
      <c r="SLZ98" s="167"/>
      <c r="SMA98" s="167"/>
      <c r="SMB98" s="167"/>
      <c r="SMC98" s="167"/>
      <c r="SMD98" s="167"/>
      <c r="SME98" s="167"/>
      <c r="SMF98" s="167"/>
      <c r="SMG98" s="167"/>
      <c r="SMH98" s="167"/>
      <c r="SMI98" s="167"/>
      <c r="SMJ98" s="167"/>
      <c r="SMK98" s="167"/>
      <c r="SML98" s="167"/>
      <c r="SMM98" s="167"/>
      <c r="SMN98" s="167"/>
      <c r="SMO98" s="167"/>
      <c r="SMP98" s="167"/>
      <c r="SMQ98" s="167"/>
      <c r="SMR98" s="167"/>
      <c r="SMS98" s="167"/>
      <c r="SMT98" s="167"/>
      <c r="SMU98" s="167"/>
      <c r="SMV98" s="167"/>
      <c r="SMW98" s="167"/>
      <c r="SMX98" s="167"/>
      <c r="SMY98" s="167"/>
      <c r="SMZ98" s="167"/>
      <c r="SNA98" s="167"/>
      <c r="SNB98" s="167"/>
      <c r="SNC98" s="167"/>
      <c r="SND98" s="167"/>
      <c r="SNE98" s="167"/>
      <c r="SNF98" s="167"/>
      <c r="SNG98" s="167"/>
      <c r="SNH98" s="167"/>
      <c r="SNI98" s="167"/>
      <c r="SNJ98" s="167"/>
      <c r="SNK98" s="167"/>
      <c r="SNL98" s="167"/>
      <c r="SNM98" s="167"/>
      <c r="SNN98" s="167"/>
      <c r="SNO98" s="167"/>
      <c r="SNP98" s="167"/>
      <c r="SNQ98" s="167"/>
      <c r="SNR98" s="167"/>
      <c r="SNS98" s="167"/>
      <c r="SNT98" s="167"/>
      <c r="SNU98" s="167"/>
      <c r="SNV98" s="167"/>
      <c r="SNW98" s="167"/>
      <c r="SNX98" s="167"/>
      <c r="SNY98" s="167"/>
      <c r="SNZ98" s="167"/>
      <c r="SOA98" s="167"/>
      <c r="SOB98" s="167"/>
      <c r="SOC98" s="167"/>
      <c r="SOD98" s="167"/>
      <c r="SOE98" s="167"/>
      <c r="SOF98" s="167"/>
      <c r="SOG98" s="167"/>
      <c r="SOH98" s="167"/>
      <c r="SOI98" s="167"/>
      <c r="SOJ98" s="167"/>
      <c r="SOK98" s="167"/>
      <c r="SOL98" s="167"/>
      <c r="SOM98" s="167"/>
      <c r="SON98" s="167"/>
      <c r="SOO98" s="167"/>
      <c r="SOP98" s="167"/>
      <c r="SOQ98" s="167"/>
      <c r="SOR98" s="167"/>
      <c r="SOS98" s="167"/>
      <c r="SOT98" s="167"/>
      <c r="SOU98" s="167"/>
      <c r="SOV98" s="167"/>
      <c r="SOW98" s="167"/>
      <c r="SOX98" s="167"/>
      <c r="SOY98" s="167"/>
      <c r="SOZ98" s="167"/>
      <c r="SPA98" s="167"/>
      <c r="SPB98" s="167"/>
      <c r="SPC98" s="167"/>
      <c r="SPD98" s="167"/>
      <c r="SPE98" s="167"/>
      <c r="SPF98" s="167"/>
      <c r="SPG98" s="167"/>
      <c r="SPH98" s="167"/>
      <c r="SPI98" s="167"/>
      <c r="SPJ98" s="167"/>
      <c r="SPK98" s="167"/>
      <c r="SPL98" s="167"/>
      <c r="SPM98" s="167"/>
      <c r="SPN98" s="167"/>
      <c r="SPO98" s="167"/>
      <c r="SPP98" s="167"/>
      <c r="SPQ98" s="167"/>
      <c r="SPR98" s="167"/>
      <c r="SPS98" s="167"/>
      <c r="SPT98" s="167"/>
      <c r="SPU98" s="167"/>
      <c r="SPV98" s="167"/>
      <c r="SPW98" s="167"/>
      <c r="SPX98" s="167"/>
      <c r="SPY98" s="167"/>
      <c r="SPZ98" s="167"/>
      <c r="SQA98" s="167"/>
      <c r="SQB98" s="167"/>
      <c r="SQC98" s="167"/>
      <c r="SQD98" s="167"/>
      <c r="SQE98" s="167"/>
      <c r="SQF98" s="167"/>
      <c r="SQG98" s="167"/>
      <c r="SQH98" s="167"/>
      <c r="SQI98" s="167"/>
      <c r="SQJ98" s="167"/>
      <c r="SQK98" s="167"/>
      <c r="SQL98" s="167"/>
      <c r="SQM98" s="167"/>
      <c r="SQN98" s="167"/>
      <c r="SQO98" s="167"/>
      <c r="SQP98" s="167"/>
      <c r="SQQ98" s="167"/>
      <c r="SQR98" s="167"/>
      <c r="SQS98" s="167"/>
      <c r="SQT98" s="167"/>
      <c r="SQU98" s="167"/>
      <c r="SQV98" s="167"/>
      <c r="SQW98" s="167"/>
      <c r="SQX98" s="167"/>
      <c r="SQY98" s="167"/>
      <c r="SQZ98" s="167"/>
      <c r="SRA98" s="167"/>
      <c r="SRB98" s="167"/>
      <c r="SRC98" s="167"/>
      <c r="SRD98" s="167"/>
      <c r="SRE98" s="167"/>
      <c r="SRF98" s="167"/>
      <c r="SRG98" s="167"/>
      <c r="SRH98" s="167"/>
      <c r="SRI98" s="167"/>
      <c r="SRJ98" s="167"/>
      <c r="SRK98" s="167"/>
      <c r="SRL98" s="167"/>
      <c r="SRM98" s="167"/>
      <c r="SRN98" s="167"/>
      <c r="SRO98" s="167"/>
      <c r="SRP98" s="167"/>
      <c r="SRQ98" s="167"/>
      <c r="SRR98" s="167"/>
      <c r="SRS98" s="167"/>
      <c r="SRT98" s="167"/>
      <c r="SRU98" s="167"/>
      <c r="SRV98" s="167"/>
      <c r="SRW98" s="167"/>
      <c r="SRX98" s="167"/>
      <c r="SRY98" s="167"/>
      <c r="SRZ98" s="167"/>
      <c r="SSA98" s="167"/>
      <c r="SSB98" s="167"/>
      <c r="SSC98" s="167"/>
      <c r="SSD98" s="167"/>
      <c r="SSE98" s="167"/>
      <c r="SSF98" s="167"/>
      <c r="SSG98" s="167"/>
      <c r="SSH98" s="167"/>
      <c r="SSI98" s="167"/>
      <c r="SSJ98" s="167"/>
      <c r="SSK98" s="167"/>
      <c r="SSL98" s="167"/>
      <c r="SSM98" s="167"/>
      <c r="SSN98" s="167"/>
      <c r="SSO98" s="167"/>
      <c r="SSP98" s="167"/>
      <c r="SSQ98" s="167"/>
      <c r="SSR98" s="167"/>
      <c r="SSS98" s="167"/>
      <c r="SST98" s="167"/>
      <c r="SSU98" s="167"/>
      <c r="SSV98" s="167"/>
      <c r="SSW98" s="167"/>
      <c r="SSX98" s="167"/>
      <c r="SSY98" s="167"/>
      <c r="SSZ98" s="167"/>
      <c r="STA98" s="167"/>
      <c r="STB98" s="167"/>
      <c r="STC98" s="167"/>
      <c r="STD98" s="167"/>
      <c r="STE98" s="167"/>
      <c r="STF98" s="167"/>
      <c r="STG98" s="167"/>
      <c r="STH98" s="167"/>
      <c r="STI98" s="167"/>
      <c r="STJ98" s="167"/>
      <c r="STK98" s="167"/>
      <c r="STL98" s="167"/>
      <c r="STM98" s="167"/>
      <c r="STN98" s="167"/>
      <c r="STO98" s="167"/>
      <c r="STP98" s="167"/>
      <c r="STQ98" s="167"/>
      <c r="STR98" s="167"/>
      <c r="STS98" s="167"/>
      <c r="STT98" s="167"/>
      <c r="STU98" s="167"/>
      <c r="STV98" s="167"/>
      <c r="STW98" s="167"/>
      <c r="STX98" s="167"/>
      <c r="STY98" s="167"/>
      <c r="STZ98" s="167"/>
      <c r="SUA98" s="167"/>
      <c r="SUB98" s="167"/>
      <c r="SUC98" s="167"/>
      <c r="SUD98" s="167"/>
      <c r="SUE98" s="167"/>
      <c r="SUF98" s="167"/>
      <c r="SUG98" s="167"/>
      <c r="SUH98" s="167"/>
      <c r="SUI98" s="167"/>
      <c r="SUJ98" s="167"/>
      <c r="SUK98" s="167"/>
      <c r="SUL98" s="167"/>
      <c r="SUM98" s="167"/>
      <c r="SUN98" s="167"/>
      <c r="SUO98" s="167"/>
      <c r="SUP98" s="167"/>
      <c r="SUQ98" s="167"/>
      <c r="SUR98" s="167"/>
      <c r="SUS98" s="167"/>
      <c r="SUT98" s="167"/>
      <c r="SUU98" s="167"/>
      <c r="SUV98" s="167"/>
      <c r="SUW98" s="167"/>
      <c r="SUX98" s="167"/>
      <c r="SUY98" s="167"/>
      <c r="SUZ98" s="167"/>
      <c r="SVA98" s="167"/>
      <c r="SVB98" s="167"/>
      <c r="SVC98" s="167"/>
      <c r="SVD98" s="167"/>
      <c r="SVE98" s="167"/>
      <c r="SVF98" s="167"/>
      <c r="SVG98" s="167"/>
      <c r="SVH98" s="167"/>
      <c r="SVI98" s="167"/>
      <c r="SVJ98" s="167"/>
      <c r="SVK98" s="167"/>
      <c r="SVL98" s="167"/>
      <c r="SVM98" s="167"/>
      <c r="SVN98" s="167"/>
      <c r="SVO98" s="167"/>
      <c r="SVP98" s="167"/>
      <c r="SVQ98" s="167"/>
      <c r="SVR98" s="167"/>
      <c r="SVS98" s="167"/>
      <c r="SVT98" s="167"/>
      <c r="SVU98" s="167"/>
      <c r="SVV98" s="167"/>
      <c r="SVW98" s="167"/>
      <c r="SVX98" s="167"/>
      <c r="SVY98" s="167"/>
      <c r="SVZ98" s="167"/>
      <c r="SWA98" s="167"/>
      <c r="SWB98" s="167"/>
      <c r="SWC98" s="167"/>
      <c r="SWD98" s="167"/>
      <c r="SWE98" s="167"/>
      <c r="SWF98" s="167"/>
      <c r="SWG98" s="167"/>
      <c r="SWH98" s="167"/>
      <c r="SWI98" s="167"/>
      <c r="SWJ98" s="167"/>
      <c r="SWK98" s="167"/>
      <c r="SWL98" s="167"/>
      <c r="SWM98" s="167"/>
      <c r="SWN98" s="167"/>
      <c r="SWO98" s="167"/>
      <c r="SWP98" s="167"/>
      <c r="SWQ98" s="167"/>
      <c r="SWR98" s="167"/>
      <c r="SWS98" s="167"/>
      <c r="SWT98" s="167"/>
      <c r="SWU98" s="167"/>
      <c r="SWV98" s="167"/>
      <c r="SWW98" s="167"/>
      <c r="SWX98" s="167"/>
      <c r="SWY98" s="167"/>
      <c r="SWZ98" s="167"/>
      <c r="SXA98" s="167"/>
      <c r="SXB98" s="167"/>
      <c r="SXC98" s="167"/>
      <c r="SXD98" s="167"/>
      <c r="SXE98" s="167"/>
      <c r="SXF98" s="167"/>
      <c r="SXG98" s="167"/>
      <c r="SXH98" s="167"/>
      <c r="SXI98" s="167"/>
      <c r="SXJ98" s="167"/>
      <c r="SXK98" s="167"/>
      <c r="SXL98" s="167"/>
      <c r="SXM98" s="167"/>
      <c r="SXN98" s="167"/>
      <c r="SXO98" s="167"/>
      <c r="SXP98" s="167"/>
      <c r="SXQ98" s="167"/>
      <c r="SXR98" s="167"/>
      <c r="SXS98" s="167"/>
      <c r="SXT98" s="167"/>
      <c r="SXU98" s="167"/>
      <c r="SXV98" s="167"/>
      <c r="SXW98" s="167"/>
      <c r="SXX98" s="167"/>
      <c r="SXY98" s="167"/>
      <c r="SXZ98" s="167"/>
      <c r="SYA98" s="167"/>
      <c r="SYB98" s="167"/>
      <c r="SYC98" s="167"/>
      <c r="SYD98" s="167"/>
      <c r="SYE98" s="167"/>
      <c r="SYF98" s="167"/>
      <c r="SYG98" s="167"/>
      <c r="SYH98" s="167"/>
      <c r="SYI98" s="167"/>
      <c r="SYJ98" s="167"/>
      <c r="SYK98" s="167"/>
      <c r="SYL98" s="167"/>
      <c r="SYM98" s="167"/>
      <c r="SYN98" s="167"/>
      <c r="SYO98" s="167"/>
      <c r="SYP98" s="167"/>
      <c r="SYQ98" s="167"/>
      <c r="SYR98" s="167"/>
      <c r="SYS98" s="167"/>
      <c r="SYT98" s="167"/>
      <c r="SYU98" s="167"/>
      <c r="SYV98" s="167"/>
      <c r="SYW98" s="167"/>
      <c r="SYX98" s="167"/>
      <c r="SYY98" s="167"/>
      <c r="SYZ98" s="167"/>
      <c r="SZA98" s="167"/>
      <c r="SZB98" s="167"/>
      <c r="SZC98" s="167"/>
      <c r="SZD98" s="167"/>
      <c r="SZE98" s="167"/>
      <c r="SZF98" s="167"/>
      <c r="SZG98" s="167"/>
      <c r="SZH98" s="167"/>
      <c r="SZI98" s="167"/>
      <c r="SZJ98" s="167"/>
      <c r="SZK98" s="167"/>
      <c r="SZL98" s="167"/>
      <c r="SZM98" s="167"/>
      <c r="SZN98" s="167"/>
      <c r="SZO98" s="167"/>
      <c r="SZP98" s="167"/>
      <c r="SZQ98" s="167"/>
      <c r="SZR98" s="167"/>
      <c r="SZS98" s="167"/>
      <c r="SZT98" s="167"/>
      <c r="SZU98" s="167"/>
      <c r="SZV98" s="167"/>
      <c r="SZW98" s="167"/>
      <c r="SZX98" s="167"/>
      <c r="SZY98" s="167"/>
      <c r="SZZ98" s="167"/>
      <c r="TAA98" s="167"/>
      <c r="TAB98" s="167"/>
      <c r="TAC98" s="167"/>
      <c r="TAD98" s="167"/>
      <c r="TAE98" s="167"/>
      <c r="TAF98" s="167"/>
      <c r="TAG98" s="167"/>
      <c r="TAH98" s="167"/>
      <c r="TAI98" s="167"/>
      <c r="TAJ98" s="167"/>
      <c r="TAK98" s="167"/>
      <c r="TAL98" s="167"/>
      <c r="TAM98" s="167"/>
      <c r="TAN98" s="167"/>
      <c r="TAO98" s="167"/>
      <c r="TAP98" s="167"/>
      <c r="TAQ98" s="167"/>
      <c r="TAR98" s="167"/>
      <c r="TAS98" s="167"/>
      <c r="TAT98" s="167"/>
      <c r="TAU98" s="167"/>
      <c r="TAV98" s="167"/>
      <c r="TAW98" s="167"/>
      <c r="TAX98" s="167"/>
      <c r="TAY98" s="167"/>
      <c r="TAZ98" s="167"/>
      <c r="TBA98" s="167"/>
      <c r="TBB98" s="167"/>
      <c r="TBC98" s="167"/>
      <c r="TBD98" s="167"/>
      <c r="TBE98" s="167"/>
      <c r="TBF98" s="167"/>
      <c r="TBG98" s="167"/>
      <c r="TBH98" s="167"/>
      <c r="TBI98" s="167"/>
      <c r="TBJ98" s="167"/>
      <c r="TBK98" s="167"/>
      <c r="TBL98" s="167"/>
      <c r="TBM98" s="167"/>
      <c r="TBN98" s="167"/>
      <c r="TBO98" s="167"/>
      <c r="TBP98" s="167"/>
      <c r="TBQ98" s="167"/>
      <c r="TBR98" s="167"/>
      <c r="TBS98" s="167"/>
      <c r="TBT98" s="167"/>
      <c r="TBU98" s="167"/>
      <c r="TBV98" s="167"/>
      <c r="TBW98" s="167"/>
      <c r="TBX98" s="167"/>
      <c r="TBY98" s="167"/>
      <c r="TBZ98" s="167"/>
      <c r="TCA98" s="167"/>
      <c r="TCB98" s="167"/>
      <c r="TCC98" s="167"/>
      <c r="TCD98" s="167"/>
      <c r="TCE98" s="167"/>
      <c r="TCF98" s="167"/>
      <c r="TCG98" s="167"/>
      <c r="TCH98" s="167"/>
      <c r="TCI98" s="167"/>
      <c r="TCJ98" s="167"/>
      <c r="TCK98" s="167"/>
      <c r="TCL98" s="167"/>
      <c r="TCM98" s="167"/>
      <c r="TCN98" s="167"/>
      <c r="TCO98" s="167"/>
      <c r="TCP98" s="167"/>
      <c r="TCQ98" s="167"/>
      <c r="TCR98" s="167"/>
      <c r="TCS98" s="167"/>
      <c r="TCT98" s="167"/>
      <c r="TCU98" s="167"/>
      <c r="TCV98" s="167"/>
      <c r="TCW98" s="167"/>
      <c r="TCX98" s="167"/>
      <c r="TCY98" s="167"/>
      <c r="TCZ98" s="167"/>
      <c r="TDA98" s="167"/>
      <c r="TDB98" s="167"/>
      <c r="TDC98" s="167"/>
      <c r="TDD98" s="167"/>
      <c r="TDE98" s="167"/>
      <c r="TDF98" s="167"/>
      <c r="TDG98" s="167"/>
      <c r="TDH98" s="167"/>
      <c r="TDI98" s="167"/>
      <c r="TDJ98" s="167"/>
      <c r="TDK98" s="167"/>
      <c r="TDL98" s="167"/>
      <c r="TDM98" s="167"/>
      <c r="TDN98" s="167"/>
      <c r="TDO98" s="167"/>
      <c r="TDP98" s="167"/>
      <c r="TDQ98" s="167"/>
      <c r="TDR98" s="167"/>
      <c r="TDS98" s="167"/>
      <c r="TDT98" s="167"/>
      <c r="TDU98" s="167"/>
      <c r="TDV98" s="167"/>
      <c r="TDW98" s="167"/>
      <c r="TDX98" s="167"/>
      <c r="TDY98" s="167"/>
      <c r="TDZ98" s="167"/>
      <c r="TEA98" s="167"/>
      <c r="TEB98" s="167"/>
      <c r="TEC98" s="167"/>
      <c r="TED98" s="167"/>
      <c r="TEE98" s="167"/>
      <c r="TEF98" s="167"/>
      <c r="TEG98" s="167"/>
      <c r="TEH98" s="167"/>
      <c r="TEI98" s="167"/>
      <c r="TEJ98" s="167"/>
      <c r="TEK98" s="167"/>
      <c r="TEL98" s="167"/>
      <c r="TEM98" s="167"/>
      <c r="TEN98" s="167"/>
      <c r="TEO98" s="167"/>
      <c r="TEP98" s="167"/>
      <c r="TEQ98" s="167"/>
      <c r="TER98" s="167"/>
      <c r="TES98" s="167"/>
      <c r="TET98" s="167"/>
      <c r="TEU98" s="167"/>
      <c r="TEV98" s="167"/>
      <c r="TEW98" s="167"/>
      <c r="TEX98" s="167"/>
      <c r="TEY98" s="167"/>
      <c r="TEZ98" s="167"/>
      <c r="TFA98" s="167"/>
      <c r="TFB98" s="167"/>
      <c r="TFC98" s="167"/>
      <c r="TFD98" s="167"/>
      <c r="TFE98" s="167"/>
      <c r="TFF98" s="167"/>
      <c r="TFG98" s="167"/>
      <c r="TFH98" s="167"/>
      <c r="TFI98" s="167"/>
      <c r="TFJ98" s="167"/>
      <c r="TFK98" s="167"/>
      <c r="TFL98" s="167"/>
      <c r="TFM98" s="167"/>
      <c r="TFN98" s="167"/>
      <c r="TFO98" s="167"/>
      <c r="TFP98" s="167"/>
      <c r="TFQ98" s="167"/>
      <c r="TFR98" s="167"/>
      <c r="TFS98" s="167"/>
      <c r="TFT98" s="167"/>
      <c r="TFU98" s="167"/>
      <c r="TFV98" s="167"/>
      <c r="TFW98" s="167"/>
      <c r="TFX98" s="167"/>
      <c r="TFY98" s="167"/>
      <c r="TFZ98" s="167"/>
      <c r="TGA98" s="167"/>
      <c r="TGB98" s="167"/>
      <c r="TGC98" s="167"/>
      <c r="TGD98" s="167"/>
      <c r="TGE98" s="167"/>
      <c r="TGF98" s="167"/>
      <c r="TGG98" s="167"/>
      <c r="TGH98" s="167"/>
      <c r="TGI98" s="167"/>
      <c r="TGJ98" s="167"/>
      <c r="TGK98" s="167"/>
      <c r="TGL98" s="167"/>
      <c r="TGM98" s="167"/>
      <c r="TGN98" s="167"/>
      <c r="TGO98" s="167"/>
      <c r="TGP98" s="167"/>
      <c r="TGQ98" s="167"/>
      <c r="TGR98" s="167"/>
      <c r="TGS98" s="167"/>
      <c r="TGT98" s="167"/>
      <c r="TGU98" s="167"/>
      <c r="TGV98" s="167"/>
      <c r="TGW98" s="167"/>
      <c r="TGX98" s="167"/>
      <c r="TGY98" s="167"/>
      <c r="TGZ98" s="167"/>
      <c r="THA98" s="167"/>
      <c r="THB98" s="167"/>
      <c r="THC98" s="167"/>
      <c r="THD98" s="167"/>
      <c r="THE98" s="167"/>
      <c r="THF98" s="167"/>
      <c r="THG98" s="167"/>
      <c r="THH98" s="167"/>
      <c r="THI98" s="167"/>
      <c r="THJ98" s="167"/>
      <c r="THK98" s="167"/>
      <c r="THL98" s="167"/>
      <c r="THM98" s="167"/>
      <c r="THN98" s="167"/>
      <c r="THO98" s="167"/>
      <c r="THP98" s="167"/>
      <c r="THQ98" s="167"/>
      <c r="THR98" s="167"/>
      <c r="THS98" s="167"/>
      <c r="THT98" s="167"/>
      <c r="THU98" s="167"/>
      <c r="THV98" s="167"/>
      <c r="THW98" s="167"/>
      <c r="THX98" s="167"/>
      <c r="THY98" s="167"/>
      <c r="THZ98" s="167"/>
      <c r="TIA98" s="167"/>
      <c r="TIB98" s="167"/>
      <c r="TIC98" s="167"/>
      <c r="TID98" s="167"/>
      <c r="TIE98" s="167"/>
      <c r="TIF98" s="167"/>
      <c r="TIG98" s="167"/>
      <c r="TIH98" s="167"/>
      <c r="TII98" s="167"/>
      <c r="TIJ98" s="167"/>
      <c r="TIK98" s="167"/>
      <c r="TIL98" s="167"/>
      <c r="TIM98" s="167"/>
      <c r="TIN98" s="167"/>
      <c r="TIO98" s="167"/>
      <c r="TIP98" s="167"/>
      <c r="TIQ98" s="167"/>
      <c r="TIR98" s="167"/>
      <c r="TIS98" s="167"/>
      <c r="TIT98" s="167"/>
      <c r="TIU98" s="167"/>
      <c r="TIV98" s="167"/>
      <c r="TIW98" s="167"/>
      <c r="TIX98" s="167"/>
      <c r="TIY98" s="167"/>
      <c r="TIZ98" s="167"/>
      <c r="TJA98" s="167"/>
      <c r="TJB98" s="167"/>
      <c r="TJC98" s="167"/>
      <c r="TJD98" s="167"/>
      <c r="TJE98" s="167"/>
      <c r="TJF98" s="167"/>
      <c r="TJG98" s="167"/>
      <c r="TJH98" s="167"/>
      <c r="TJI98" s="167"/>
      <c r="TJJ98" s="167"/>
      <c r="TJK98" s="167"/>
      <c r="TJL98" s="167"/>
      <c r="TJM98" s="167"/>
      <c r="TJN98" s="167"/>
      <c r="TJO98" s="167"/>
      <c r="TJP98" s="167"/>
      <c r="TJQ98" s="167"/>
      <c r="TJR98" s="167"/>
      <c r="TJS98" s="167"/>
      <c r="TJT98" s="167"/>
      <c r="TJU98" s="167"/>
      <c r="TJV98" s="167"/>
      <c r="TJW98" s="167"/>
      <c r="TJX98" s="167"/>
      <c r="TJY98" s="167"/>
      <c r="TJZ98" s="167"/>
      <c r="TKA98" s="167"/>
      <c r="TKB98" s="167"/>
      <c r="TKC98" s="167"/>
      <c r="TKD98" s="167"/>
      <c r="TKE98" s="167"/>
      <c r="TKF98" s="167"/>
      <c r="TKG98" s="167"/>
      <c r="TKH98" s="167"/>
      <c r="TKI98" s="167"/>
      <c r="TKJ98" s="167"/>
      <c r="TKK98" s="167"/>
      <c r="TKL98" s="167"/>
      <c r="TKM98" s="167"/>
      <c r="TKN98" s="167"/>
      <c r="TKO98" s="167"/>
      <c r="TKP98" s="167"/>
      <c r="TKQ98" s="167"/>
      <c r="TKR98" s="167"/>
      <c r="TKS98" s="167"/>
      <c r="TKT98" s="167"/>
      <c r="TKU98" s="167"/>
      <c r="TKV98" s="167"/>
      <c r="TKW98" s="167"/>
      <c r="TKX98" s="167"/>
      <c r="TKY98" s="167"/>
      <c r="TKZ98" s="167"/>
      <c r="TLA98" s="167"/>
      <c r="TLB98" s="167"/>
      <c r="TLC98" s="167"/>
      <c r="TLD98" s="167"/>
      <c r="TLE98" s="167"/>
      <c r="TLF98" s="167"/>
      <c r="TLG98" s="167"/>
      <c r="TLH98" s="167"/>
      <c r="TLI98" s="167"/>
      <c r="TLJ98" s="167"/>
      <c r="TLK98" s="167"/>
      <c r="TLL98" s="167"/>
      <c r="TLM98" s="167"/>
      <c r="TLN98" s="167"/>
      <c r="TLO98" s="167"/>
      <c r="TLP98" s="167"/>
      <c r="TLQ98" s="167"/>
      <c r="TLR98" s="167"/>
      <c r="TLS98" s="167"/>
      <c r="TLT98" s="167"/>
      <c r="TLU98" s="167"/>
      <c r="TLV98" s="167"/>
      <c r="TLW98" s="167"/>
      <c r="TLX98" s="167"/>
      <c r="TLY98" s="167"/>
      <c r="TLZ98" s="167"/>
      <c r="TMA98" s="167"/>
      <c r="TMB98" s="167"/>
      <c r="TMC98" s="167"/>
      <c r="TMD98" s="167"/>
      <c r="TME98" s="167"/>
      <c r="TMF98" s="167"/>
      <c r="TMG98" s="167"/>
      <c r="TMH98" s="167"/>
      <c r="TMI98" s="167"/>
      <c r="TMJ98" s="167"/>
      <c r="TMK98" s="167"/>
      <c r="TML98" s="167"/>
      <c r="TMM98" s="167"/>
      <c r="TMN98" s="167"/>
      <c r="TMO98" s="167"/>
      <c r="TMP98" s="167"/>
      <c r="TMQ98" s="167"/>
      <c r="TMR98" s="167"/>
      <c r="TMS98" s="167"/>
      <c r="TMT98" s="167"/>
      <c r="TMU98" s="167"/>
      <c r="TMV98" s="167"/>
      <c r="TMW98" s="167"/>
      <c r="TMX98" s="167"/>
      <c r="TMY98" s="167"/>
      <c r="TMZ98" s="167"/>
      <c r="TNA98" s="167"/>
      <c r="TNB98" s="167"/>
      <c r="TNC98" s="167"/>
      <c r="TND98" s="167"/>
      <c r="TNE98" s="167"/>
      <c r="TNF98" s="167"/>
      <c r="TNG98" s="167"/>
      <c r="TNH98" s="167"/>
      <c r="TNI98" s="167"/>
      <c r="TNJ98" s="167"/>
      <c r="TNK98" s="167"/>
      <c r="TNL98" s="167"/>
      <c r="TNM98" s="167"/>
      <c r="TNN98" s="167"/>
      <c r="TNO98" s="167"/>
      <c r="TNP98" s="167"/>
      <c r="TNQ98" s="167"/>
      <c r="TNR98" s="167"/>
      <c r="TNS98" s="167"/>
      <c r="TNT98" s="167"/>
      <c r="TNU98" s="167"/>
      <c r="TNV98" s="167"/>
      <c r="TNW98" s="167"/>
      <c r="TNX98" s="167"/>
      <c r="TNY98" s="167"/>
      <c r="TNZ98" s="167"/>
      <c r="TOA98" s="167"/>
      <c r="TOB98" s="167"/>
      <c r="TOC98" s="167"/>
      <c r="TOD98" s="167"/>
      <c r="TOE98" s="167"/>
      <c r="TOF98" s="167"/>
      <c r="TOG98" s="167"/>
      <c r="TOH98" s="167"/>
      <c r="TOI98" s="167"/>
      <c r="TOJ98" s="167"/>
      <c r="TOK98" s="167"/>
      <c r="TOL98" s="167"/>
      <c r="TOM98" s="167"/>
      <c r="TON98" s="167"/>
      <c r="TOO98" s="167"/>
      <c r="TOP98" s="167"/>
      <c r="TOQ98" s="167"/>
      <c r="TOR98" s="167"/>
      <c r="TOS98" s="167"/>
      <c r="TOT98" s="167"/>
      <c r="TOU98" s="167"/>
      <c r="TOV98" s="167"/>
      <c r="TOW98" s="167"/>
      <c r="TOX98" s="167"/>
      <c r="TOY98" s="167"/>
      <c r="TOZ98" s="167"/>
      <c r="TPA98" s="167"/>
      <c r="TPB98" s="167"/>
      <c r="TPC98" s="167"/>
      <c r="TPD98" s="167"/>
      <c r="TPE98" s="167"/>
      <c r="TPF98" s="167"/>
      <c r="TPG98" s="167"/>
      <c r="TPH98" s="167"/>
      <c r="TPI98" s="167"/>
      <c r="TPJ98" s="167"/>
      <c r="TPK98" s="167"/>
      <c r="TPL98" s="167"/>
      <c r="TPM98" s="167"/>
      <c r="TPN98" s="167"/>
      <c r="TPO98" s="167"/>
      <c r="TPP98" s="167"/>
      <c r="TPQ98" s="167"/>
      <c r="TPR98" s="167"/>
      <c r="TPS98" s="167"/>
      <c r="TPT98" s="167"/>
      <c r="TPU98" s="167"/>
      <c r="TPV98" s="167"/>
      <c r="TPW98" s="167"/>
      <c r="TPX98" s="167"/>
      <c r="TPY98" s="167"/>
      <c r="TPZ98" s="167"/>
      <c r="TQA98" s="167"/>
      <c r="TQB98" s="167"/>
      <c r="TQC98" s="167"/>
      <c r="TQD98" s="167"/>
      <c r="TQE98" s="167"/>
      <c r="TQF98" s="167"/>
      <c r="TQG98" s="167"/>
      <c r="TQH98" s="167"/>
      <c r="TQI98" s="167"/>
      <c r="TQJ98" s="167"/>
      <c r="TQK98" s="167"/>
      <c r="TQL98" s="167"/>
      <c r="TQM98" s="167"/>
      <c r="TQN98" s="167"/>
      <c r="TQO98" s="167"/>
      <c r="TQP98" s="167"/>
      <c r="TQQ98" s="167"/>
      <c r="TQR98" s="167"/>
      <c r="TQS98" s="167"/>
      <c r="TQT98" s="167"/>
      <c r="TQU98" s="167"/>
      <c r="TQV98" s="167"/>
      <c r="TQW98" s="167"/>
      <c r="TQX98" s="167"/>
      <c r="TQY98" s="167"/>
      <c r="TQZ98" s="167"/>
      <c r="TRA98" s="167"/>
      <c r="TRB98" s="167"/>
      <c r="TRC98" s="167"/>
      <c r="TRD98" s="167"/>
      <c r="TRE98" s="167"/>
      <c r="TRF98" s="167"/>
      <c r="TRG98" s="167"/>
      <c r="TRH98" s="167"/>
      <c r="TRI98" s="167"/>
      <c r="TRJ98" s="167"/>
      <c r="TRK98" s="167"/>
      <c r="TRL98" s="167"/>
      <c r="TRM98" s="167"/>
      <c r="TRN98" s="167"/>
      <c r="TRO98" s="167"/>
      <c r="TRP98" s="167"/>
      <c r="TRQ98" s="167"/>
      <c r="TRR98" s="167"/>
      <c r="TRS98" s="167"/>
      <c r="TRT98" s="167"/>
      <c r="TRU98" s="167"/>
      <c r="TRV98" s="167"/>
      <c r="TRW98" s="167"/>
      <c r="TRX98" s="167"/>
      <c r="TRY98" s="167"/>
      <c r="TRZ98" s="167"/>
      <c r="TSA98" s="167"/>
      <c r="TSB98" s="167"/>
      <c r="TSC98" s="167"/>
      <c r="TSD98" s="167"/>
      <c r="TSE98" s="167"/>
      <c r="TSF98" s="167"/>
      <c r="TSG98" s="167"/>
      <c r="TSH98" s="167"/>
      <c r="TSI98" s="167"/>
      <c r="TSJ98" s="167"/>
      <c r="TSK98" s="167"/>
      <c r="TSL98" s="167"/>
      <c r="TSM98" s="167"/>
      <c r="TSN98" s="167"/>
      <c r="TSO98" s="167"/>
      <c r="TSP98" s="167"/>
      <c r="TSQ98" s="167"/>
      <c r="TSR98" s="167"/>
      <c r="TSS98" s="167"/>
      <c r="TST98" s="167"/>
      <c r="TSU98" s="167"/>
      <c r="TSV98" s="167"/>
      <c r="TSW98" s="167"/>
      <c r="TSX98" s="167"/>
      <c r="TSY98" s="167"/>
      <c r="TSZ98" s="167"/>
      <c r="TTA98" s="167"/>
      <c r="TTB98" s="167"/>
      <c r="TTC98" s="167"/>
      <c r="TTD98" s="167"/>
      <c r="TTE98" s="167"/>
      <c r="TTF98" s="167"/>
      <c r="TTG98" s="167"/>
      <c r="TTH98" s="167"/>
      <c r="TTI98" s="167"/>
      <c r="TTJ98" s="167"/>
      <c r="TTK98" s="167"/>
      <c r="TTL98" s="167"/>
      <c r="TTM98" s="167"/>
      <c r="TTN98" s="167"/>
      <c r="TTO98" s="167"/>
      <c r="TTP98" s="167"/>
      <c r="TTQ98" s="167"/>
      <c r="TTR98" s="167"/>
      <c r="TTS98" s="167"/>
      <c r="TTT98" s="167"/>
      <c r="TTU98" s="167"/>
      <c r="TTV98" s="167"/>
      <c r="TTW98" s="167"/>
      <c r="TTX98" s="167"/>
      <c r="TTY98" s="167"/>
      <c r="TTZ98" s="167"/>
      <c r="TUA98" s="167"/>
      <c r="TUB98" s="167"/>
      <c r="TUC98" s="167"/>
      <c r="TUD98" s="167"/>
      <c r="TUE98" s="167"/>
      <c r="TUF98" s="167"/>
      <c r="TUG98" s="167"/>
      <c r="TUH98" s="167"/>
      <c r="TUI98" s="167"/>
      <c r="TUJ98" s="167"/>
      <c r="TUK98" s="167"/>
      <c r="TUL98" s="167"/>
      <c r="TUM98" s="167"/>
      <c r="TUN98" s="167"/>
      <c r="TUO98" s="167"/>
      <c r="TUP98" s="167"/>
      <c r="TUQ98" s="167"/>
      <c r="TUR98" s="167"/>
      <c r="TUS98" s="167"/>
      <c r="TUT98" s="167"/>
      <c r="TUU98" s="167"/>
      <c r="TUV98" s="167"/>
      <c r="TUW98" s="167"/>
      <c r="TUX98" s="167"/>
      <c r="TUY98" s="167"/>
      <c r="TUZ98" s="167"/>
      <c r="TVA98" s="167"/>
      <c r="TVB98" s="167"/>
      <c r="TVC98" s="167"/>
      <c r="TVD98" s="167"/>
      <c r="TVE98" s="167"/>
      <c r="TVF98" s="167"/>
      <c r="TVG98" s="167"/>
      <c r="TVH98" s="167"/>
      <c r="TVI98" s="167"/>
      <c r="TVJ98" s="167"/>
      <c r="TVK98" s="167"/>
      <c r="TVL98" s="167"/>
      <c r="TVM98" s="167"/>
      <c r="TVN98" s="167"/>
      <c r="TVO98" s="167"/>
      <c r="TVP98" s="167"/>
      <c r="TVQ98" s="167"/>
      <c r="TVR98" s="167"/>
      <c r="TVS98" s="167"/>
      <c r="TVT98" s="167"/>
      <c r="TVU98" s="167"/>
      <c r="TVV98" s="167"/>
      <c r="TVW98" s="167"/>
      <c r="TVX98" s="167"/>
      <c r="TVY98" s="167"/>
      <c r="TVZ98" s="167"/>
      <c r="TWA98" s="167"/>
      <c r="TWB98" s="167"/>
      <c r="TWC98" s="167"/>
      <c r="TWD98" s="167"/>
      <c r="TWE98" s="167"/>
      <c r="TWF98" s="167"/>
      <c r="TWG98" s="167"/>
      <c r="TWH98" s="167"/>
      <c r="TWI98" s="167"/>
      <c r="TWJ98" s="167"/>
      <c r="TWK98" s="167"/>
      <c r="TWL98" s="167"/>
      <c r="TWM98" s="167"/>
      <c r="TWN98" s="167"/>
      <c r="TWO98" s="167"/>
      <c r="TWP98" s="167"/>
      <c r="TWQ98" s="167"/>
      <c r="TWR98" s="167"/>
      <c r="TWS98" s="167"/>
      <c r="TWT98" s="167"/>
      <c r="TWU98" s="167"/>
      <c r="TWV98" s="167"/>
      <c r="TWW98" s="167"/>
      <c r="TWX98" s="167"/>
      <c r="TWY98" s="167"/>
      <c r="TWZ98" s="167"/>
      <c r="TXA98" s="167"/>
      <c r="TXB98" s="167"/>
      <c r="TXC98" s="167"/>
      <c r="TXD98" s="167"/>
      <c r="TXE98" s="167"/>
      <c r="TXF98" s="167"/>
      <c r="TXG98" s="167"/>
      <c r="TXH98" s="167"/>
      <c r="TXI98" s="167"/>
      <c r="TXJ98" s="167"/>
      <c r="TXK98" s="167"/>
      <c r="TXL98" s="167"/>
      <c r="TXM98" s="167"/>
      <c r="TXN98" s="167"/>
      <c r="TXO98" s="167"/>
      <c r="TXP98" s="167"/>
      <c r="TXQ98" s="167"/>
      <c r="TXR98" s="167"/>
      <c r="TXS98" s="167"/>
      <c r="TXT98" s="167"/>
      <c r="TXU98" s="167"/>
      <c r="TXV98" s="167"/>
      <c r="TXW98" s="167"/>
      <c r="TXX98" s="167"/>
      <c r="TXY98" s="167"/>
      <c r="TXZ98" s="167"/>
      <c r="TYA98" s="167"/>
      <c r="TYB98" s="167"/>
      <c r="TYC98" s="167"/>
      <c r="TYD98" s="167"/>
      <c r="TYE98" s="167"/>
      <c r="TYF98" s="167"/>
      <c r="TYG98" s="167"/>
      <c r="TYH98" s="167"/>
      <c r="TYI98" s="167"/>
      <c r="TYJ98" s="167"/>
      <c r="TYK98" s="167"/>
      <c r="TYL98" s="167"/>
      <c r="TYM98" s="167"/>
      <c r="TYN98" s="167"/>
      <c r="TYO98" s="167"/>
      <c r="TYP98" s="167"/>
      <c r="TYQ98" s="167"/>
      <c r="TYR98" s="167"/>
      <c r="TYS98" s="167"/>
      <c r="TYT98" s="167"/>
      <c r="TYU98" s="167"/>
      <c r="TYV98" s="167"/>
      <c r="TYW98" s="167"/>
      <c r="TYX98" s="167"/>
      <c r="TYY98" s="167"/>
      <c r="TYZ98" s="167"/>
      <c r="TZA98" s="167"/>
      <c r="TZB98" s="167"/>
      <c r="TZC98" s="167"/>
      <c r="TZD98" s="167"/>
      <c r="TZE98" s="167"/>
      <c r="TZF98" s="167"/>
      <c r="TZG98" s="167"/>
      <c r="TZH98" s="167"/>
      <c r="TZI98" s="167"/>
      <c r="TZJ98" s="167"/>
      <c r="TZK98" s="167"/>
      <c r="TZL98" s="167"/>
      <c r="TZM98" s="167"/>
      <c r="TZN98" s="167"/>
      <c r="TZO98" s="167"/>
      <c r="TZP98" s="167"/>
      <c r="TZQ98" s="167"/>
      <c r="TZR98" s="167"/>
      <c r="TZS98" s="167"/>
      <c r="TZT98" s="167"/>
      <c r="TZU98" s="167"/>
      <c r="TZV98" s="167"/>
      <c r="TZW98" s="167"/>
      <c r="TZX98" s="167"/>
      <c r="TZY98" s="167"/>
      <c r="TZZ98" s="167"/>
      <c r="UAA98" s="167"/>
      <c r="UAB98" s="167"/>
      <c r="UAC98" s="167"/>
      <c r="UAD98" s="167"/>
      <c r="UAE98" s="167"/>
      <c r="UAF98" s="167"/>
      <c r="UAG98" s="167"/>
      <c r="UAH98" s="167"/>
      <c r="UAI98" s="167"/>
      <c r="UAJ98" s="167"/>
      <c r="UAK98" s="167"/>
      <c r="UAL98" s="167"/>
      <c r="UAM98" s="167"/>
      <c r="UAN98" s="167"/>
      <c r="UAO98" s="167"/>
      <c r="UAP98" s="167"/>
      <c r="UAQ98" s="167"/>
      <c r="UAR98" s="167"/>
      <c r="UAS98" s="167"/>
      <c r="UAT98" s="167"/>
      <c r="UAU98" s="167"/>
      <c r="UAV98" s="167"/>
      <c r="UAW98" s="167"/>
      <c r="UAX98" s="167"/>
      <c r="UAY98" s="167"/>
      <c r="UAZ98" s="167"/>
      <c r="UBA98" s="167"/>
      <c r="UBB98" s="167"/>
      <c r="UBC98" s="167"/>
      <c r="UBD98" s="167"/>
      <c r="UBE98" s="167"/>
      <c r="UBF98" s="167"/>
      <c r="UBG98" s="167"/>
      <c r="UBH98" s="167"/>
      <c r="UBI98" s="167"/>
      <c r="UBJ98" s="167"/>
      <c r="UBK98" s="167"/>
      <c r="UBL98" s="167"/>
      <c r="UBM98" s="167"/>
      <c r="UBN98" s="167"/>
      <c r="UBO98" s="167"/>
      <c r="UBP98" s="167"/>
      <c r="UBQ98" s="167"/>
      <c r="UBR98" s="167"/>
      <c r="UBS98" s="167"/>
      <c r="UBT98" s="167"/>
      <c r="UBU98" s="167"/>
      <c r="UBV98" s="167"/>
      <c r="UBW98" s="167"/>
      <c r="UBX98" s="167"/>
      <c r="UBY98" s="167"/>
      <c r="UBZ98" s="167"/>
      <c r="UCA98" s="167"/>
      <c r="UCB98" s="167"/>
      <c r="UCC98" s="167"/>
      <c r="UCD98" s="167"/>
      <c r="UCE98" s="167"/>
      <c r="UCF98" s="167"/>
      <c r="UCG98" s="167"/>
      <c r="UCH98" s="167"/>
      <c r="UCI98" s="167"/>
      <c r="UCJ98" s="167"/>
      <c r="UCK98" s="167"/>
      <c r="UCL98" s="167"/>
      <c r="UCM98" s="167"/>
      <c r="UCN98" s="167"/>
      <c r="UCO98" s="167"/>
      <c r="UCP98" s="167"/>
      <c r="UCQ98" s="167"/>
      <c r="UCR98" s="167"/>
      <c r="UCS98" s="167"/>
      <c r="UCT98" s="167"/>
      <c r="UCU98" s="167"/>
      <c r="UCV98" s="167"/>
      <c r="UCW98" s="167"/>
      <c r="UCX98" s="167"/>
      <c r="UCY98" s="167"/>
      <c r="UCZ98" s="167"/>
      <c r="UDA98" s="167"/>
      <c r="UDB98" s="167"/>
      <c r="UDC98" s="167"/>
      <c r="UDD98" s="167"/>
      <c r="UDE98" s="167"/>
      <c r="UDF98" s="167"/>
      <c r="UDG98" s="167"/>
      <c r="UDH98" s="167"/>
      <c r="UDI98" s="167"/>
      <c r="UDJ98" s="167"/>
      <c r="UDK98" s="167"/>
      <c r="UDL98" s="167"/>
      <c r="UDM98" s="167"/>
      <c r="UDN98" s="167"/>
      <c r="UDO98" s="167"/>
      <c r="UDP98" s="167"/>
      <c r="UDQ98" s="167"/>
      <c r="UDR98" s="167"/>
      <c r="UDS98" s="167"/>
      <c r="UDT98" s="167"/>
      <c r="UDU98" s="167"/>
      <c r="UDV98" s="167"/>
      <c r="UDW98" s="167"/>
      <c r="UDX98" s="167"/>
      <c r="UDY98" s="167"/>
      <c r="UDZ98" s="167"/>
      <c r="UEA98" s="167"/>
      <c r="UEB98" s="167"/>
      <c r="UEC98" s="167"/>
      <c r="UED98" s="167"/>
      <c r="UEE98" s="167"/>
      <c r="UEF98" s="167"/>
      <c r="UEG98" s="167"/>
      <c r="UEH98" s="167"/>
      <c r="UEI98" s="167"/>
      <c r="UEJ98" s="167"/>
      <c r="UEK98" s="167"/>
      <c r="UEL98" s="167"/>
      <c r="UEM98" s="167"/>
      <c r="UEN98" s="167"/>
      <c r="UEO98" s="167"/>
      <c r="UEP98" s="167"/>
      <c r="UEQ98" s="167"/>
      <c r="UER98" s="167"/>
      <c r="UES98" s="167"/>
      <c r="UET98" s="167"/>
      <c r="UEU98" s="167"/>
      <c r="UEV98" s="167"/>
      <c r="UEW98" s="167"/>
      <c r="UEX98" s="167"/>
      <c r="UEY98" s="167"/>
      <c r="UEZ98" s="167"/>
      <c r="UFA98" s="167"/>
      <c r="UFB98" s="167"/>
      <c r="UFC98" s="167"/>
      <c r="UFD98" s="167"/>
      <c r="UFE98" s="167"/>
      <c r="UFF98" s="167"/>
      <c r="UFG98" s="167"/>
      <c r="UFH98" s="167"/>
      <c r="UFI98" s="167"/>
      <c r="UFJ98" s="167"/>
      <c r="UFK98" s="167"/>
      <c r="UFL98" s="167"/>
      <c r="UFM98" s="167"/>
      <c r="UFN98" s="167"/>
      <c r="UFO98" s="167"/>
      <c r="UFP98" s="167"/>
      <c r="UFQ98" s="167"/>
      <c r="UFR98" s="167"/>
      <c r="UFS98" s="167"/>
      <c r="UFT98" s="167"/>
      <c r="UFU98" s="167"/>
      <c r="UFV98" s="167"/>
      <c r="UFW98" s="167"/>
      <c r="UFX98" s="167"/>
      <c r="UFY98" s="167"/>
      <c r="UFZ98" s="167"/>
      <c r="UGA98" s="167"/>
      <c r="UGB98" s="167"/>
      <c r="UGC98" s="167"/>
      <c r="UGD98" s="167"/>
      <c r="UGE98" s="167"/>
      <c r="UGF98" s="167"/>
      <c r="UGG98" s="167"/>
      <c r="UGH98" s="167"/>
      <c r="UGI98" s="167"/>
      <c r="UGJ98" s="167"/>
      <c r="UGK98" s="167"/>
      <c r="UGL98" s="167"/>
      <c r="UGM98" s="167"/>
      <c r="UGN98" s="167"/>
      <c r="UGO98" s="167"/>
      <c r="UGP98" s="167"/>
      <c r="UGQ98" s="167"/>
      <c r="UGR98" s="167"/>
      <c r="UGS98" s="167"/>
      <c r="UGT98" s="167"/>
      <c r="UGU98" s="167"/>
      <c r="UGV98" s="167"/>
      <c r="UGW98" s="167"/>
      <c r="UGX98" s="167"/>
      <c r="UGY98" s="167"/>
      <c r="UGZ98" s="167"/>
      <c r="UHA98" s="167"/>
      <c r="UHB98" s="167"/>
      <c r="UHC98" s="167"/>
      <c r="UHD98" s="167"/>
      <c r="UHE98" s="167"/>
      <c r="UHF98" s="167"/>
      <c r="UHG98" s="167"/>
      <c r="UHH98" s="167"/>
      <c r="UHI98" s="167"/>
      <c r="UHJ98" s="167"/>
      <c r="UHK98" s="167"/>
      <c r="UHL98" s="167"/>
      <c r="UHM98" s="167"/>
      <c r="UHN98" s="167"/>
      <c r="UHO98" s="167"/>
      <c r="UHP98" s="167"/>
      <c r="UHQ98" s="167"/>
      <c r="UHR98" s="167"/>
      <c r="UHS98" s="167"/>
      <c r="UHT98" s="167"/>
      <c r="UHU98" s="167"/>
      <c r="UHV98" s="167"/>
      <c r="UHW98" s="167"/>
      <c r="UHX98" s="167"/>
      <c r="UHY98" s="167"/>
      <c r="UHZ98" s="167"/>
      <c r="UIA98" s="167"/>
      <c r="UIB98" s="167"/>
      <c r="UIC98" s="167"/>
      <c r="UID98" s="167"/>
      <c r="UIE98" s="167"/>
      <c r="UIF98" s="167"/>
      <c r="UIG98" s="167"/>
      <c r="UIH98" s="167"/>
      <c r="UII98" s="167"/>
      <c r="UIJ98" s="167"/>
      <c r="UIK98" s="167"/>
      <c r="UIL98" s="167"/>
      <c r="UIM98" s="167"/>
      <c r="UIN98" s="167"/>
      <c r="UIO98" s="167"/>
      <c r="UIP98" s="167"/>
      <c r="UIQ98" s="167"/>
      <c r="UIR98" s="167"/>
      <c r="UIS98" s="167"/>
      <c r="UIT98" s="167"/>
      <c r="UIU98" s="167"/>
      <c r="UIV98" s="167"/>
      <c r="UIW98" s="167"/>
      <c r="UIX98" s="167"/>
      <c r="UIY98" s="167"/>
      <c r="UIZ98" s="167"/>
      <c r="UJA98" s="167"/>
      <c r="UJB98" s="167"/>
      <c r="UJC98" s="167"/>
      <c r="UJD98" s="167"/>
      <c r="UJE98" s="167"/>
      <c r="UJF98" s="167"/>
      <c r="UJG98" s="167"/>
      <c r="UJH98" s="167"/>
      <c r="UJI98" s="167"/>
      <c r="UJJ98" s="167"/>
      <c r="UJK98" s="167"/>
      <c r="UJL98" s="167"/>
      <c r="UJM98" s="167"/>
      <c r="UJN98" s="167"/>
      <c r="UJO98" s="167"/>
      <c r="UJP98" s="167"/>
      <c r="UJQ98" s="167"/>
      <c r="UJR98" s="167"/>
      <c r="UJS98" s="167"/>
      <c r="UJT98" s="167"/>
      <c r="UJU98" s="167"/>
      <c r="UJV98" s="167"/>
      <c r="UJW98" s="167"/>
      <c r="UJX98" s="167"/>
      <c r="UJY98" s="167"/>
      <c r="UJZ98" s="167"/>
      <c r="UKA98" s="167"/>
      <c r="UKB98" s="167"/>
      <c r="UKC98" s="167"/>
      <c r="UKD98" s="167"/>
      <c r="UKE98" s="167"/>
      <c r="UKF98" s="167"/>
      <c r="UKG98" s="167"/>
      <c r="UKH98" s="167"/>
      <c r="UKI98" s="167"/>
      <c r="UKJ98" s="167"/>
      <c r="UKK98" s="167"/>
      <c r="UKL98" s="167"/>
      <c r="UKM98" s="167"/>
      <c r="UKN98" s="167"/>
      <c r="UKO98" s="167"/>
      <c r="UKP98" s="167"/>
      <c r="UKQ98" s="167"/>
      <c r="UKR98" s="167"/>
      <c r="UKS98" s="167"/>
      <c r="UKT98" s="167"/>
      <c r="UKU98" s="167"/>
      <c r="UKV98" s="167"/>
      <c r="UKW98" s="167"/>
      <c r="UKX98" s="167"/>
      <c r="UKY98" s="167"/>
      <c r="UKZ98" s="167"/>
      <c r="ULA98" s="167"/>
      <c r="ULB98" s="167"/>
      <c r="ULC98" s="167"/>
      <c r="ULD98" s="167"/>
      <c r="ULE98" s="167"/>
      <c r="ULF98" s="167"/>
      <c r="ULG98" s="167"/>
      <c r="ULH98" s="167"/>
      <c r="ULI98" s="167"/>
      <c r="ULJ98" s="167"/>
      <c r="ULK98" s="167"/>
      <c r="ULL98" s="167"/>
      <c r="ULM98" s="167"/>
      <c r="ULN98" s="167"/>
      <c r="ULO98" s="167"/>
      <c r="ULP98" s="167"/>
      <c r="ULQ98" s="167"/>
      <c r="ULR98" s="167"/>
      <c r="ULS98" s="167"/>
      <c r="ULT98" s="167"/>
      <c r="ULU98" s="167"/>
      <c r="ULV98" s="167"/>
      <c r="ULW98" s="167"/>
      <c r="ULX98" s="167"/>
      <c r="ULY98" s="167"/>
      <c r="ULZ98" s="167"/>
      <c r="UMA98" s="167"/>
      <c r="UMB98" s="167"/>
      <c r="UMC98" s="167"/>
      <c r="UMD98" s="167"/>
      <c r="UME98" s="167"/>
      <c r="UMF98" s="167"/>
      <c r="UMG98" s="167"/>
      <c r="UMH98" s="167"/>
      <c r="UMI98" s="167"/>
      <c r="UMJ98" s="167"/>
      <c r="UMK98" s="167"/>
      <c r="UML98" s="167"/>
      <c r="UMM98" s="167"/>
      <c r="UMN98" s="167"/>
      <c r="UMO98" s="167"/>
      <c r="UMP98" s="167"/>
      <c r="UMQ98" s="167"/>
      <c r="UMR98" s="167"/>
      <c r="UMS98" s="167"/>
      <c r="UMT98" s="167"/>
      <c r="UMU98" s="167"/>
      <c r="UMV98" s="167"/>
      <c r="UMW98" s="167"/>
      <c r="UMX98" s="167"/>
      <c r="UMY98" s="167"/>
      <c r="UMZ98" s="167"/>
      <c r="UNA98" s="167"/>
      <c r="UNB98" s="167"/>
      <c r="UNC98" s="167"/>
      <c r="UND98" s="167"/>
      <c r="UNE98" s="167"/>
      <c r="UNF98" s="167"/>
      <c r="UNG98" s="167"/>
      <c r="UNH98" s="167"/>
      <c r="UNI98" s="167"/>
      <c r="UNJ98" s="167"/>
      <c r="UNK98" s="167"/>
      <c r="UNL98" s="167"/>
      <c r="UNM98" s="167"/>
      <c r="UNN98" s="167"/>
      <c r="UNO98" s="167"/>
      <c r="UNP98" s="167"/>
      <c r="UNQ98" s="167"/>
      <c r="UNR98" s="167"/>
      <c r="UNS98" s="167"/>
      <c r="UNT98" s="167"/>
      <c r="UNU98" s="167"/>
      <c r="UNV98" s="167"/>
      <c r="UNW98" s="167"/>
      <c r="UNX98" s="167"/>
      <c r="UNY98" s="167"/>
      <c r="UNZ98" s="167"/>
      <c r="UOA98" s="167"/>
      <c r="UOB98" s="167"/>
      <c r="UOC98" s="167"/>
      <c r="UOD98" s="167"/>
      <c r="UOE98" s="167"/>
      <c r="UOF98" s="167"/>
      <c r="UOG98" s="167"/>
      <c r="UOH98" s="167"/>
      <c r="UOI98" s="167"/>
      <c r="UOJ98" s="167"/>
      <c r="UOK98" s="167"/>
      <c r="UOL98" s="167"/>
      <c r="UOM98" s="167"/>
      <c r="UON98" s="167"/>
      <c r="UOO98" s="167"/>
      <c r="UOP98" s="167"/>
      <c r="UOQ98" s="167"/>
      <c r="UOR98" s="167"/>
      <c r="UOS98" s="167"/>
      <c r="UOT98" s="167"/>
      <c r="UOU98" s="167"/>
      <c r="UOV98" s="167"/>
      <c r="UOW98" s="167"/>
      <c r="UOX98" s="167"/>
      <c r="UOY98" s="167"/>
      <c r="UOZ98" s="167"/>
      <c r="UPA98" s="167"/>
      <c r="UPB98" s="167"/>
      <c r="UPC98" s="167"/>
      <c r="UPD98" s="167"/>
      <c r="UPE98" s="167"/>
      <c r="UPF98" s="167"/>
      <c r="UPG98" s="167"/>
      <c r="UPH98" s="167"/>
      <c r="UPI98" s="167"/>
      <c r="UPJ98" s="167"/>
      <c r="UPK98" s="167"/>
      <c r="UPL98" s="167"/>
      <c r="UPM98" s="167"/>
      <c r="UPN98" s="167"/>
      <c r="UPO98" s="167"/>
      <c r="UPP98" s="167"/>
      <c r="UPQ98" s="167"/>
      <c r="UPR98" s="167"/>
      <c r="UPS98" s="167"/>
      <c r="UPT98" s="167"/>
      <c r="UPU98" s="167"/>
      <c r="UPV98" s="167"/>
      <c r="UPW98" s="167"/>
      <c r="UPX98" s="167"/>
      <c r="UPY98" s="167"/>
      <c r="UPZ98" s="167"/>
      <c r="UQA98" s="167"/>
      <c r="UQB98" s="167"/>
      <c r="UQC98" s="167"/>
      <c r="UQD98" s="167"/>
      <c r="UQE98" s="167"/>
      <c r="UQF98" s="167"/>
      <c r="UQG98" s="167"/>
      <c r="UQH98" s="167"/>
      <c r="UQI98" s="167"/>
      <c r="UQJ98" s="167"/>
      <c r="UQK98" s="167"/>
      <c r="UQL98" s="167"/>
      <c r="UQM98" s="167"/>
      <c r="UQN98" s="167"/>
      <c r="UQO98" s="167"/>
      <c r="UQP98" s="167"/>
      <c r="UQQ98" s="167"/>
      <c r="UQR98" s="167"/>
      <c r="UQS98" s="167"/>
      <c r="UQT98" s="167"/>
      <c r="UQU98" s="167"/>
      <c r="UQV98" s="167"/>
      <c r="UQW98" s="167"/>
      <c r="UQX98" s="167"/>
      <c r="UQY98" s="167"/>
      <c r="UQZ98" s="167"/>
      <c r="URA98" s="167"/>
      <c r="URB98" s="167"/>
      <c r="URC98" s="167"/>
      <c r="URD98" s="167"/>
      <c r="URE98" s="167"/>
      <c r="URF98" s="167"/>
      <c r="URG98" s="167"/>
      <c r="URH98" s="167"/>
      <c r="URI98" s="167"/>
      <c r="URJ98" s="167"/>
      <c r="URK98" s="167"/>
      <c r="URL98" s="167"/>
      <c r="URM98" s="167"/>
      <c r="URN98" s="167"/>
      <c r="URO98" s="167"/>
      <c r="URP98" s="167"/>
      <c r="URQ98" s="167"/>
      <c r="URR98" s="167"/>
      <c r="URS98" s="167"/>
      <c r="URT98" s="167"/>
      <c r="URU98" s="167"/>
      <c r="URV98" s="167"/>
      <c r="URW98" s="167"/>
      <c r="URX98" s="167"/>
      <c r="URY98" s="167"/>
      <c r="URZ98" s="167"/>
      <c r="USA98" s="167"/>
      <c r="USB98" s="167"/>
      <c r="USC98" s="167"/>
      <c r="USD98" s="167"/>
      <c r="USE98" s="167"/>
      <c r="USF98" s="167"/>
      <c r="USG98" s="167"/>
      <c r="USH98" s="167"/>
      <c r="USI98" s="167"/>
      <c r="USJ98" s="167"/>
      <c r="USK98" s="167"/>
      <c r="USL98" s="167"/>
      <c r="USM98" s="167"/>
      <c r="USN98" s="167"/>
      <c r="USO98" s="167"/>
      <c r="USP98" s="167"/>
      <c r="USQ98" s="167"/>
      <c r="USR98" s="167"/>
      <c r="USS98" s="167"/>
      <c r="UST98" s="167"/>
      <c r="USU98" s="167"/>
      <c r="USV98" s="167"/>
      <c r="USW98" s="167"/>
      <c r="USX98" s="167"/>
      <c r="USY98" s="167"/>
      <c r="USZ98" s="167"/>
      <c r="UTA98" s="167"/>
      <c r="UTB98" s="167"/>
      <c r="UTC98" s="167"/>
      <c r="UTD98" s="167"/>
      <c r="UTE98" s="167"/>
      <c r="UTF98" s="167"/>
      <c r="UTG98" s="167"/>
      <c r="UTH98" s="167"/>
      <c r="UTI98" s="167"/>
      <c r="UTJ98" s="167"/>
      <c r="UTK98" s="167"/>
      <c r="UTL98" s="167"/>
      <c r="UTM98" s="167"/>
      <c r="UTN98" s="167"/>
      <c r="UTO98" s="167"/>
      <c r="UTP98" s="167"/>
      <c r="UTQ98" s="167"/>
      <c r="UTR98" s="167"/>
      <c r="UTS98" s="167"/>
      <c r="UTT98" s="167"/>
      <c r="UTU98" s="167"/>
      <c r="UTV98" s="167"/>
      <c r="UTW98" s="167"/>
      <c r="UTX98" s="167"/>
      <c r="UTY98" s="167"/>
      <c r="UTZ98" s="167"/>
      <c r="UUA98" s="167"/>
      <c r="UUB98" s="167"/>
      <c r="UUC98" s="167"/>
      <c r="UUD98" s="167"/>
      <c r="UUE98" s="167"/>
      <c r="UUF98" s="167"/>
      <c r="UUG98" s="167"/>
      <c r="UUH98" s="167"/>
      <c r="UUI98" s="167"/>
      <c r="UUJ98" s="167"/>
      <c r="UUK98" s="167"/>
      <c r="UUL98" s="167"/>
      <c r="UUM98" s="167"/>
      <c r="UUN98" s="167"/>
      <c r="UUO98" s="167"/>
      <c r="UUP98" s="167"/>
      <c r="UUQ98" s="167"/>
      <c r="UUR98" s="167"/>
      <c r="UUS98" s="167"/>
      <c r="UUT98" s="167"/>
      <c r="UUU98" s="167"/>
      <c r="UUV98" s="167"/>
      <c r="UUW98" s="167"/>
      <c r="UUX98" s="167"/>
      <c r="UUY98" s="167"/>
      <c r="UUZ98" s="167"/>
      <c r="UVA98" s="167"/>
      <c r="UVB98" s="167"/>
      <c r="UVC98" s="167"/>
      <c r="UVD98" s="167"/>
      <c r="UVE98" s="167"/>
      <c r="UVF98" s="167"/>
      <c r="UVG98" s="167"/>
      <c r="UVH98" s="167"/>
      <c r="UVI98" s="167"/>
      <c r="UVJ98" s="167"/>
      <c r="UVK98" s="167"/>
      <c r="UVL98" s="167"/>
      <c r="UVM98" s="167"/>
      <c r="UVN98" s="167"/>
      <c r="UVO98" s="167"/>
      <c r="UVP98" s="167"/>
      <c r="UVQ98" s="167"/>
      <c r="UVR98" s="167"/>
      <c r="UVS98" s="167"/>
      <c r="UVT98" s="167"/>
      <c r="UVU98" s="167"/>
      <c r="UVV98" s="167"/>
      <c r="UVW98" s="167"/>
      <c r="UVX98" s="167"/>
      <c r="UVY98" s="167"/>
      <c r="UVZ98" s="167"/>
      <c r="UWA98" s="167"/>
      <c r="UWB98" s="167"/>
      <c r="UWC98" s="167"/>
      <c r="UWD98" s="167"/>
      <c r="UWE98" s="167"/>
      <c r="UWF98" s="167"/>
      <c r="UWG98" s="167"/>
      <c r="UWH98" s="167"/>
      <c r="UWI98" s="167"/>
      <c r="UWJ98" s="167"/>
      <c r="UWK98" s="167"/>
      <c r="UWL98" s="167"/>
      <c r="UWM98" s="167"/>
      <c r="UWN98" s="167"/>
      <c r="UWO98" s="167"/>
      <c r="UWP98" s="167"/>
      <c r="UWQ98" s="167"/>
      <c r="UWR98" s="167"/>
      <c r="UWS98" s="167"/>
      <c r="UWT98" s="167"/>
      <c r="UWU98" s="167"/>
      <c r="UWV98" s="167"/>
      <c r="UWW98" s="167"/>
      <c r="UWX98" s="167"/>
      <c r="UWY98" s="167"/>
      <c r="UWZ98" s="167"/>
      <c r="UXA98" s="167"/>
      <c r="UXB98" s="167"/>
      <c r="UXC98" s="167"/>
      <c r="UXD98" s="167"/>
      <c r="UXE98" s="167"/>
      <c r="UXF98" s="167"/>
      <c r="UXG98" s="167"/>
      <c r="UXH98" s="167"/>
      <c r="UXI98" s="167"/>
      <c r="UXJ98" s="167"/>
      <c r="UXK98" s="167"/>
      <c r="UXL98" s="167"/>
      <c r="UXM98" s="167"/>
      <c r="UXN98" s="167"/>
      <c r="UXO98" s="167"/>
      <c r="UXP98" s="167"/>
      <c r="UXQ98" s="167"/>
      <c r="UXR98" s="167"/>
      <c r="UXS98" s="167"/>
      <c r="UXT98" s="167"/>
      <c r="UXU98" s="167"/>
      <c r="UXV98" s="167"/>
      <c r="UXW98" s="167"/>
      <c r="UXX98" s="167"/>
      <c r="UXY98" s="167"/>
      <c r="UXZ98" s="167"/>
      <c r="UYA98" s="167"/>
      <c r="UYB98" s="167"/>
      <c r="UYC98" s="167"/>
      <c r="UYD98" s="167"/>
      <c r="UYE98" s="167"/>
      <c r="UYF98" s="167"/>
      <c r="UYG98" s="167"/>
      <c r="UYH98" s="167"/>
      <c r="UYI98" s="167"/>
      <c r="UYJ98" s="167"/>
      <c r="UYK98" s="167"/>
      <c r="UYL98" s="167"/>
      <c r="UYM98" s="167"/>
      <c r="UYN98" s="167"/>
      <c r="UYO98" s="167"/>
      <c r="UYP98" s="167"/>
      <c r="UYQ98" s="167"/>
      <c r="UYR98" s="167"/>
      <c r="UYS98" s="167"/>
      <c r="UYT98" s="167"/>
      <c r="UYU98" s="167"/>
      <c r="UYV98" s="167"/>
      <c r="UYW98" s="167"/>
      <c r="UYX98" s="167"/>
      <c r="UYY98" s="167"/>
      <c r="UYZ98" s="167"/>
      <c r="UZA98" s="167"/>
      <c r="UZB98" s="167"/>
      <c r="UZC98" s="167"/>
      <c r="UZD98" s="167"/>
      <c r="UZE98" s="167"/>
      <c r="UZF98" s="167"/>
      <c r="UZG98" s="167"/>
      <c r="UZH98" s="167"/>
      <c r="UZI98" s="167"/>
      <c r="UZJ98" s="167"/>
      <c r="UZK98" s="167"/>
      <c r="UZL98" s="167"/>
      <c r="UZM98" s="167"/>
      <c r="UZN98" s="167"/>
      <c r="UZO98" s="167"/>
      <c r="UZP98" s="167"/>
      <c r="UZQ98" s="167"/>
      <c r="UZR98" s="167"/>
      <c r="UZS98" s="167"/>
      <c r="UZT98" s="167"/>
      <c r="UZU98" s="167"/>
      <c r="UZV98" s="167"/>
      <c r="UZW98" s="167"/>
      <c r="UZX98" s="167"/>
      <c r="UZY98" s="167"/>
      <c r="UZZ98" s="167"/>
      <c r="VAA98" s="167"/>
      <c r="VAB98" s="167"/>
      <c r="VAC98" s="167"/>
      <c r="VAD98" s="167"/>
      <c r="VAE98" s="167"/>
      <c r="VAF98" s="167"/>
      <c r="VAG98" s="167"/>
      <c r="VAH98" s="167"/>
      <c r="VAI98" s="167"/>
      <c r="VAJ98" s="167"/>
      <c r="VAK98" s="167"/>
      <c r="VAL98" s="167"/>
      <c r="VAM98" s="167"/>
      <c r="VAN98" s="167"/>
      <c r="VAO98" s="167"/>
      <c r="VAP98" s="167"/>
      <c r="VAQ98" s="167"/>
      <c r="VAR98" s="167"/>
      <c r="VAS98" s="167"/>
      <c r="VAT98" s="167"/>
      <c r="VAU98" s="167"/>
      <c r="VAV98" s="167"/>
      <c r="VAW98" s="167"/>
      <c r="VAX98" s="167"/>
      <c r="VAY98" s="167"/>
      <c r="VAZ98" s="167"/>
      <c r="VBA98" s="167"/>
      <c r="VBB98" s="167"/>
      <c r="VBC98" s="167"/>
      <c r="VBD98" s="167"/>
      <c r="VBE98" s="167"/>
      <c r="VBF98" s="167"/>
      <c r="VBG98" s="167"/>
      <c r="VBH98" s="167"/>
      <c r="VBI98" s="167"/>
      <c r="VBJ98" s="167"/>
      <c r="VBK98" s="167"/>
      <c r="VBL98" s="167"/>
      <c r="VBM98" s="167"/>
      <c r="VBN98" s="167"/>
      <c r="VBO98" s="167"/>
      <c r="VBP98" s="167"/>
      <c r="VBQ98" s="167"/>
      <c r="VBR98" s="167"/>
      <c r="VBS98" s="167"/>
      <c r="VBT98" s="167"/>
      <c r="VBU98" s="167"/>
      <c r="VBV98" s="167"/>
      <c r="VBW98" s="167"/>
      <c r="VBX98" s="167"/>
      <c r="VBY98" s="167"/>
      <c r="VBZ98" s="167"/>
      <c r="VCA98" s="167"/>
      <c r="VCB98" s="167"/>
      <c r="VCC98" s="167"/>
      <c r="VCD98" s="167"/>
      <c r="VCE98" s="167"/>
      <c r="VCF98" s="167"/>
      <c r="VCG98" s="167"/>
      <c r="VCH98" s="167"/>
      <c r="VCI98" s="167"/>
      <c r="VCJ98" s="167"/>
      <c r="VCK98" s="167"/>
      <c r="VCL98" s="167"/>
      <c r="VCM98" s="167"/>
      <c r="VCN98" s="167"/>
      <c r="VCO98" s="167"/>
      <c r="VCP98" s="167"/>
      <c r="VCQ98" s="167"/>
      <c r="VCR98" s="167"/>
      <c r="VCS98" s="167"/>
      <c r="VCT98" s="167"/>
      <c r="VCU98" s="167"/>
      <c r="VCV98" s="167"/>
      <c r="VCW98" s="167"/>
      <c r="VCX98" s="167"/>
      <c r="VCY98" s="167"/>
      <c r="VCZ98" s="167"/>
      <c r="VDA98" s="167"/>
      <c r="VDB98" s="167"/>
      <c r="VDC98" s="167"/>
      <c r="VDD98" s="167"/>
      <c r="VDE98" s="167"/>
      <c r="VDF98" s="167"/>
      <c r="VDG98" s="167"/>
      <c r="VDH98" s="167"/>
      <c r="VDI98" s="167"/>
      <c r="VDJ98" s="167"/>
      <c r="VDK98" s="167"/>
      <c r="VDL98" s="167"/>
      <c r="VDM98" s="167"/>
      <c r="VDN98" s="167"/>
      <c r="VDO98" s="167"/>
      <c r="VDP98" s="167"/>
      <c r="VDQ98" s="167"/>
      <c r="VDR98" s="167"/>
      <c r="VDS98" s="167"/>
      <c r="VDT98" s="167"/>
      <c r="VDU98" s="167"/>
      <c r="VDV98" s="167"/>
      <c r="VDW98" s="167"/>
      <c r="VDX98" s="167"/>
      <c r="VDY98" s="167"/>
      <c r="VDZ98" s="167"/>
      <c r="VEA98" s="167"/>
      <c r="VEB98" s="167"/>
      <c r="VEC98" s="167"/>
      <c r="VED98" s="167"/>
      <c r="VEE98" s="167"/>
      <c r="VEF98" s="167"/>
      <c r="VEG98" s="167"/>
      <c r="VEH98" s="167"/>
      <c r="VEI98" s="167"/>
      <c r="VEJ98" s="167"/>
      <c r="VEK98" s="167"/>
      <c r="VEL98" s="167"/>
      <c r="VEM98" s="167"/>
      <c r="VEN98" s="167"/>
      <c r="VEO98" s="167"/>
      <c r="VEP98" s="167"/>
      <c r="VEQ98" s="167"/>
      <c r="VER98" s="167"/>
      <c r="VES98" s="167"/>
      <c r="VET98" s="167"/>
      <c r="VEU98" s="167"/>
      <c r="VEV98" s="167"/>
      <c r="VEW98" s="167"/>
      <c r="VEX98" s="167"/>
      <c r="VEY98" s="167"/>
      <c r="VEZ98" s="167"/>
      <c r="VFA98" s="167"/>
      <c r="VFB98" s="167"/>
      <c r="VFC98" s="167"/>
      <c r="VFD98" s="167"/>
      <c r="VFE98" s="167"/>
      <c r="VFF98" s="167"/>
      <c r="VFG98" s="167"/>
      <c r="VFH98" s="167"/>
      <c r="VFI98" s="167"/>
      <c r="VFJ98" s="167"/>
      <c r="VFK98" s="167"/>
      <c r="VFL98" s="167"/>
      <c r="VFM98" s="167"/>
      <c r="VFN98" s="167"/>
      <c r="VFO98" s="167"/>
      <c r="VFP98" s="167"/>
      <c r="VFQ98" s="167"/>
      <c r="VFR98" s="167"/>
      <c r="VFS98" s="167"/>
      <c r="VFT98" s="167"/>
      <c r="VFU98" s="167"/>
      <c r="VFV98" s="167"/>
      <c r="VFW98" s="167"/>
      <c r="VFX98" s="167"/>
      <c r="VFY98" s="167"/>
      <c r="VFZ98" s="167"/>
      <c r="VGA98" s="167"/>
      <c r="VGB98" s="167"/>
      <c r="VGC98" s="167"/>
      <c r="VGD98" s="167"/>
      <c r="VGE98" s="167"/>
      <c r="VGF98" s="167"/>
      <c r="VGG98" s="167"/>
      <c r="VGH98" s="167"/>
      <c r="VGI98" s="167"/>
      <c r="VGJ98" s="167"/>
      <c r="VGK98" s="167"/>
      <c r="VGL98" s="167"/>
      <c r="VGM98" s="167"/>
      <c r="VGN98" s="167"/>
      <c r="VGO98" s="167"/>
      <c r="VGP98" s="167"/>
      <c r="VGQ98" s="167"/>
      <c r="VGR98" s="167"/>
      <c r="VGS98" s="167"/>
      <c r="VGT98" s="167"/>
      <c r="VGU98" s="167"/>
      <c r="VGV98" s="167"/>
      <c r="VGW98" s="167"/>
      <c r="VGX98" s="167"/>
      <c r="VGY98" s="167"/>
      <c r="VGZ98" s="167"/>
      <c r="VHA98" s="167"/>
      <c r="VHB98" s="167"/>
      <c r="VHC98" s="167"/>
      <c r="VHD98" s="167"/>
      <c r="VHE98" s="167"/>
      <c r="VHF98" s="167"/>
      <c r="VHG98" s="167"/>
      <c r="VHH98" s="167"/>
      <c r="VHI98" s="167"/>
      <c r="VHJ98" s="167"/>
      <c r="VHK98" s="167"/>
      <c r="VHL98" s="167"/>
      <c r="VHM98" s="167"/>
      <c r="VHN98" s="167"/>
      <c r="VHO98" s="167"/>
      <c r="VHP98" s="167"/>
      <c r="VHQ98" s="167"/>
      <c r="VHR98" s="167"/>
      <c r="VHS98" s="167"/>
      <c r="VHT98" s="167"/>
      <c r="VHU98" s="167"/>
      <c r="VHV98" s="167"/>
      <c r="VHW98" s="167"/>
      <c r="VHX98" s="167"/>
      <c r="VHY98" s="167"/>
      <c r="VHZ98" s="167"/>
      <c r="VIA98" s="167"/>
      <c r="VIB98" s="167"/>
      <c r="VIC98" s="167"/>
      <c r="VID98" s="167"/>
      <c r="VIE98" s="167"/>
      <c r="VIF98" s="167"/>
      <c r="VIG98" s="167"/>
      <c r="VIH98" s="167"/>
      <c r="VII98" s="167"/>
      <c r="VIJ98" s="167"/>
      <c r="VIK98" s="167"/>
      <c r="VIL98" s="167"/>
      <c r="VIM98" s="167"/>
      <c r="VIN98" s="167"/>
      <c r="VIO98" s="167"/>
      <c r="VIP98" s="167"/>
      <c r="VIQ98" s="167"/>
      <c r="VIR98" s="167"/>
      <c r="VIS98" s="167"/>
      <c r="VIT98" s="167"/>
      <c r="VIU98" s="167"/>
      <c r="VIV98" s="167"/>
      <c r="VIW98" s="167"/>
      <c r="VIX98" s="167"/>
      <c r="VIY98" s="167"/>
      <c r="VIZ98" s="167"/>
      <c r="VJA98" s="167"/>
      <c r="VJB98" s="167"/>
      <c r="VJC98" s="167"/>
      <c r="VJD98" s="167"/>
      <c r="VJE98" s="167"/>
      <c r="VJF98" s="167"/>
      <c r="VJG98" s="167"/>
      <c r="VJH98" s="167"/>
      <c r="VJI98" s="167"/>
      <c r="VJJ98" s="167"/>
      <c r="VJK98" s="167"/>
      <c r="VJL98" s="167"/>
      <c r="VJM98" s="167"/>
      <c r="VJN98" s="167"/>
      <c r="VJO98" s="167"/>
      <c r="VJP98" s="167"/>
      <c r="VJQ98" s="167"/>
      <c r="VJR98" s="167"/>
      <c r="VJS98" s="167"/>
      <c r="VJT98" s="167"/>
      <c r="VJU98" s="167"/>
      <c r="VJV98" s="167"/>
      <c r="VJW98" s="167"/>
      <c r="VJX98" s="167"/>
      <c r="VJY98" s="167"/>
      <c r="VJZ98" s="167"/>
      <c r="VKA98" s="167"/>
      <c r="VKB98" s="167"/>
      <c r="VKC98" s="167"/>
      <c r="VKD98" s="167"/>
      <c r="VKE98" s="167"/>
      <c r="VKF98" s="167"/>
      <c r="VKG98" s="167"/>
      <c r="VKH98" s="167"/>
      <c r="VKI98" s="167"/>
      <c r="VKJ98" s="167"/>
      <c r="VKK98" s="167"/>
      <c r="VKL98" s="167"/>
      <c r="VKM98" s="167"/>
      <c r="VKN98" s="167"/>
      <c r="VKO98" s="167"/>
      <c r="VKP98" s="167"/>
      <c r="VKQ98" s="167"/>
      <c r="VKR98" s="167"/>
      <c r="VKS98" s="167"/>
      <c r="VKT98" s="167"/>
      <c r="VKU98" s="167"/>
      <c r="VKV98" s="167"/>
      <c r="VKW98" s="167"/>
      <c r="VKX98" s="167"/>
      <c r="VKY98" s="167"/>
      <c r="VKZ98" s="167"/>
      <c r="VLA98" s="167"/>
      <c r="VLB98" s="167"/>
      <c r="VLC98" s="167"/>
      <c r="VLD98" s="167"/>
      <c r="VLE98" s="167"/>
      <c r="VLF98" s="167"/>
      <c r="VLG98" s="167"/>
      <c r="VLH98" s="167"/>
      <c r="VLI98" s="167"/>
      <c r="VLJ98" s="167"/>
      <c r="VLK98" s="167"/>
      <c r="VLL98" s="167"/>
      <c r="VLM98" s="167"/>
      <c r="VLN98" s="167"/>
      <c r="VLO98" s="167"/>
      <c r="VLP98" s="167"/>
      <c r="VLQ98" s="167"/>
      <c r="VLR98" s="167"/>
      <c r="VLS98" s="167"/>
      <c r="VLT98" s="167"/>
      <c r="VLU98" s="167"/>
      <c r="VLV98" s="167"/>
      <c r="VLW98" s="167"/>
      <c r="VLX98" s="167"/>
      <c r="VLY98" s="167"/>
      <c r="VLZ98" s="167"/>
      <c r="VMA98" s="167"/>
      <c r="VMB98" s="167"/>
      <c r="VMC98" s="167"/>
      <c r="VMD98" s="167"/>
      <c r="VME98" s="167"/>
      <c r="VMF98" s="167"/>
      <c r="VMG98" s="167"/>
      <c r="VMH98" s="167"/>
      <c r="VMI98" s="167"/>
      <c r="VMJ98" s="167"/>
      <c r="VMK98" s="167"/>
      <c r="VML98" s="167"/>
      <c r="VMM98" s="167"/>
      <c r="VMN98" s="167"/>
      <c r="VMO98" s="167"/>
      <c r="VMP98" s="167"/>
      <c r="VMQ98" s="167"/>
      <c r="VMR98" s="167"/>
      <c r="VMS98" s="167"/>
      <c r="VMT98" s="167"/>
      <c r="VMU98" s="167"/>
      <c r="VMV98" s="167"/>
      <c r="VMW98" s="167"/>
      <c r="VMX98" s="167"/>
      <c r="VMY98" s="167"/>
      <c r="VMZ98" s="167"/>
      <c r="VNA98" s="167"/>
      <c r="VNB98" s="167"/>
      <c r="VNC98" s="167"/>
      <c r="VND98" s="167"/>
      <c r="VNE98" s="167"/>
      <c r="VNF98" s="167"/>
      <c r="VNG98" s="167"/>
      <c r="VNH98" s="167"/>
      <c r="VNI98" s="167"/>
      <c r="VNJ98" s="167"/>
      <c r="VNK98" s="167"/>
      <c r="VNL98" s="167"/>
      <c r="VNM98" s="167"/>
      <c r="VNN98" s="167"/>
      <c r="VNO98" s="167"/>
      <c r="VNP98" s="167"/>
      <c r="VNQ98" s="167"/>
      <c r="VNR98" s="167"/>
      <c r="VNS98" s="167"/>
      <c r="VNT98" s="167"/>
      <c r="VNU98" s="167"/>
      <c r="VNV98" s="167"/>
      <c r="VNW98" s="167"/>
      <c r="VNX98" s="167"/>
      <c r="VNY98" s="167"/>
      <c r="VNZ98" s="167"/>
      <c r="VOA98" s="167"/>
      <c r="VOB98" s="167"/>
      <c r="VOC98" s="167"/>
      <c r="VOD98" s="167"/>
      <c r="VOE98" s="167"/>
      <c r="VOF98" s="167"/>
      <c r="VOG98" s="167"/>
      <c r="VOH98" s="167"/>
      <c r="VOI98" s="167"/>
      <c r="VOJ98" s="167"/>
      <c r="VOK98" s="167"/>
      <c r="VOL98" s="167"/>
      <c r="VOM98" s="167"/>
      <c r="VON98" s="167"/>
      <c r="VOO98" s="167"/>
      <c r="VOP98" s="167"/>
      <c r="VOQ98" s="167"/>
      <c r="VOR98" s="167"/>
      <c r="VOS98" s="167"/>
      <c r="VOT98" s="167"/>
      <c r="VOU98" s="167"/>
      <c r="VOV98" s="167"/>
      <c r="VOW98" s="167"/>
      <c r="VOX98" s="167"/>
      <c r="VOY98" s="167"/>
      <c r="VOZ98" s="167"/>
      <c r="VPA98" s="167"/>
      <c r="VPB98" s="167"/>
      <c r="VPC98" s="167"/>
      <c r="VPD98" s="167"/>
      <c r="VPE98" s="167"/>
      <c r="VPF98" s="167"/>
      <c r="VPG98" s="167"/>
      <c r="VPH98" s="167"/>
      <c r="VPI98" s="167"/>
      <c r="VPJ98" s="167"/>
      <c r="VPK98" s="167"/>
      <c r="VPL98" s="167"/>
      <c r="VPM98" s="167"/>
      <c r="VPN98" s="167"/>
      <c r="VPO98" s="167"/>
      <c r="VPP98" s="167"/>
      <c r="VPQ98" s="167"/>
      <c r="VPR98" s="167"/>
      <c r="VPS98" s="167"/>
      <c r="VPT98" s="167"/>
      <c r="VPU98" s="167"/>
      <c r="VPV98" s="167"/>
      <c r="VPW98" s="167"/>
      <c r="VPX98" s="167"/>
      <c r="VPY98" s="167"/>
      <c r="VPZ98" s="167"/>
      <c r="VQA98" s="167"/>
      <c r="VQB98" s="167"/>
      <c r="VQC98" s="167"/>
      <c r="VQD98" s="167"/>
      <c r="VQE98" s="167"/>
      <c r="VQF98" s="167"/>
      <c r="VQG98" s="167"/>
      <c r="VQH98" s="167"/>
      <c r="VQI98" s="167"/>
      <c r="VQJ98" s="167"/>
      <c r="VQK98" s="167"/>
      <c r="VQL98" s="167"/>
      <c r="VQM98" s="167"/>
      <c r="VQN98" s="167"/>
      <c r="VQO98" s="167"/>
      <c r="VQP98" s="167"/>
      <c r="VQQ98" s="167"/>
      <c r="VQR98" s="167"/>
      <c r="VQS98" s="167"/>
      <c r="VQT98" s="167"/>
      <c r="VQU98" s="167"/>
      <c r="VQV98" s="167"/>
      <c r="VQW98" s="167"/>
      <c r="VQX98" s="167"/>
      <c r="VQY98" s="167"/>
      <c r="VQZ98" s="167"/>
      <c r="VRA98" s="167"/>
      <c r="VRB98" s="167"/>
      <c r="VRC98" s="167"/>
      <c r="VRD98" s="167"/>
      <c r="VRE98" s="167"/>
      <c r="VRF98" s="167"/>
      <c r="VRG98" s="167"/>
      <c r="VRH98" s="167"/>
      <c r="VRI98" s="167"/>
      <c r="VRJ98" s="167"/>
      <c r="VRK98" s="167"/>
      <c r="VRL98" s="167"/>
      <c r="VRM98" s="167"/>
      <c r="VRN98" s="167"/>
      <c r="VRO98" s="167"/>
      <c r="VRP98" s="167"/>
      <c r="VRQ98" s="167"/>
      <c r="VRR98" s="167"/>
      <c r="VRS98" s="167"/>
      <c r="VRT98" s="167"/>
      <c r="VRU98" s="167"/>
      <c r="VRV98" s="167"/>
      <c r="VRW98" s="167"/>
      <c r="VRX98" s="167"/>
      <c r="VRY98" s="167"/>
      <c r="VRZ98" s="167"/>
      <c r="VSA98" s="167"/>
      <c r="VSB98" s="167"/>
      <c r="VSC98" s="167"/>
      <c r="VSD98" s="167"/>
      <c r="VSE98" s="167"/>
      <c r="VSF98" s="167"/>
      <c r="VSG98" s="167"/>
      <c r="VSH98" s="167"/>
      <c r="VSI98" s="167"/>
      <c r="VSJ98" s="167"/>
      <c r="VSK98" s="167"/>
      <c r="VSL98" s="167"/>
      <c r="VSM98" s="167"/>
      <c r="VSN98" s="167"/>
      <c r="VSO98" s="167"/>
      <c r="VSP98" s="167"/>
      <c r="VSQ98" s="167"/>
      <c r="VSR98" s="167"/>
      <c r="VSS98" s="167"/>
      <c r="VST98" s="167"/>
      <c r="VSU98" s="167"/>
      <c r="VSV98" s="167"/>
      <c r="VSW98" s="167"/>
      <c r="VSX98" s="167"/>
      <c r="VSY98" s="167"/>
      <c r="VSZ98" s="167"/>
      <c r="VTA98" s="167"/>
      <c r="VTB98" s="167"/>
      <c r="VTC98" s="167"/>
      <c r="VTD98" s="167"/>
      <c r="VTE98" s="167"/>
      <c r="VTF98" s="167"/>
      <c r="VTG98" s="167"/>
      <c r="VTH98" s="167"/>
      <c r="VTI98" s="167"/>
      <c r="VTJ98" s="167"/>
      <c r="VTK98" s="167"/>
      <c r="VTL98" s="167"/>
      <c r="VTM98" s="167"/>
      <c r="VTN98" s="167"/>
      <c r="VTO98" s="167"/>
      <c r="VTP98" s="167"/>
      <c r="VTQ98" s="167"/>
      <c r="VTR98" s="167"/>
      <c r="VTS98" s="167"/>
      <c r="VTT98" s="167"/>
      <c r="VTU98" s="167"/>
      <c r="VTV98" s="167"/>
      <c r="VTW98" s="167"/>
      <c r="VTX98" s="167"/>
      <c r="VTY98" s="167"/>
      <c r="VTZ98" s="167"/>
      <c r="VUA98" s="167"/>
      <c r="VUB98" s="167"/>
      <c r="VUC98" s="167"/>
      <c r="VUD98" s="167"/>
      <c r="VUE98" s="167"/>
      <c r="VUF98" s="167"/>
      <c r="VUG98" s="167"/>
      <c r="VUH98" s="167"/>
      <c r="VUI98" s="167"/>
      <c r="VUJ98" s="167"/>
      <c r="VUK98" s="167"/>
      <c r="VUL98" s="167"/>
      <c r="VUM98" s="167"/>
      <c r="VUN98" s="167"/>
      <c r="VUO98" s="167"/>
      <c r="VUP98" s="167"/>
      <c r="VUQ98" s="167"/>
      <c r="VUR98" s="167"/>
      <c r="VUS98" s="167"/>
      <c r="VUT98" s="167"/>
      <c r="VUU98" s="167"/>
      <c r="VUV98" s="167"/>
      <c r="VUW98" s="167"/>
      <c r="VUX98" s="167"/>
      <c r="VUY98" s="167"/>
      <c r="VUZ98" s="167"/>
      <c r="VVA98" s="167"/>
      <c r="VVB98" s="167"/>
      <c r="VVC98" s="167"/>
      <c r="VVD98" s="167"/>
      <c r="VVE98" s="167"/>
      <c r="VVF98" s="167"/>
      <c r="VVG98" s="167"/>
      <c r="VVH98" s="167"/>
      <c r="VVI98" s="167"/>
      <c r="VVJ98" s="167"/>
      <c r="VVK98" s="167"/>
      <c r="VVL98" s="167"/>
      <c r="VVM98" s="167"/>
      <c r="VVN98" s="167"/>
      <c r="VVO98" s="167"/>
      <c r="VVP98" s="167"/>
      <c r="VVQ98" s="167"/>
      <c r="VVR98" s="167"/>
      <c r="VVS98" s="167"/>
      <c r="VVT98" s="167"/>
      <c r="VVU98" s="167"/>
      <c r="VVV98" s="167"/>
      <c r="VVW98" s="167"/>
      <c r="VVX98" s="167"/>
      <c r="VVY98" s="167"/>
      <c r="VVZ98" s="167"/>
      <c r="VWA98" s="167"/>
      <c r="VWB98" s="167"/>
      <c r="VWC98" s="167"/>
      <c r="VWD98" s="167"/>
      <c r="VWE98" s="167"/>
      <c r="VWF98" s="167"/>
      <c r="VWG98" s="167"/>
      <c r="VWH98" s="167"/>
      <c r="VWI98" s="167"/>
      <c r="VWJ98" s="167"/>
      <c r="VWK98" s="167"/>
      <c r="VWL98" s="167"/>
      <c r="VWM98" s="167"/>
      <c r="VWN98" s="167"/>
      <c r="VWO98" s="167"/>
      <c r="VWP98" s="167"/>
      <c r="VWQ98" s="167"/>
      <c r="VWR98" s="167"/>
      <c r="VWS98" s="167"/>
      <c r="VWT98" s="167"/>
      <c r="VWU98" s="167"/>
      <c r="VWV98" s="167"/>
      <c r="VWW98" s="167"/>
      <c r="VWX98" s="167"/>
      <c r="VWY98" s="167"/>
      <c r="VWZ98" s="167"/>
      <c r="VXA98" s="167"/>
      <c r="VXB98" s="167"/>
      <c r="VXC98" s="167"/>
      <c r="VXD98" s="167"/>
      <c r="VXE98" s="167"/>
      <c r="VXF98" s="167"/>
      <c r="VXG98" s="167"/>
      <c r="VXH98" s="167"/>
      <c r="VXI98" s="167"/>
      <c r="VXJ98" s="167"/>
      <c r="VXK98" s="167"/>
      <c r="VXL98" s="167"/>
      <c r="VXM98" s="167"/>
      <c r="VXN98" s="167"/>
      <c r="VXO98" s="167"/>
      <c r="VXP98" s="167"/>
      <c r="VXQ98" s="167"/>
      <c r="VXR98" s="167"/>
      <c r="VXS98" s="167"/>
      <c r="VXT98" s="167"/>
      <c r="VXU98" s="167"/>
      <c r="VXV98" s="167"/>
      <c r="VXW98" s="167"/>
      <c r="VXX98" s="167"/>
      <c r="VXY98" s="167"/>
      <c r="VXZ98" s="167"/>
      <c r="VYA98" s="167"/>
      <c r="VYB98" s="167"/>
      <c r="VYC98" s="167"/>
      <c r="VYD98" s="167"/>
      <c r="VYE98" s="167"/>
      <c r="VYF98" s="167"/>
      <c r="VYG98" s="167"/>
      <c r="VYH98" s="167"/>
      <c r="VYI98" s="167"/>
      <c r="VYJ98" s="167"/>
      <c r="VYK98" s="167"/>
      <c r="VYL98" s="167"/>
      <c r="VYM98" s="167"/>
      <c r="VYN98" s="167"/>
      <c r="VYO98" s="167"/>
      <c r="VYP98" s="167"/>
      <c r="VYQ98" s="167"/>
      <c r="VYR98" s="167"/>
      <c r="VYS98" s="167"/>
      <c r="VYT98" s="167"/>
      <c r="VYU98" s="167"/>
      <c r="VYV98" s="167"/>
      <c r="VYW98" s="167"/>
      <c r="VYX98" s="167"/>
      <c r="VYY98" s="167"/>
      <c r="VYZ98" s="167"/>
      <c r="VZA98" s="167"/>
      <c r="VZB98" s="167"/>
      <c r="VZC98" s="167"/>
      <c r="VZD98" s="167"/>
      <c r="VZE98" s="167"/>
      <c r="VZF98" s="167"/>
      <c r="VZG98" s="167"/>
      <c r="VZH98" s="167"/>
      <c r="VZI98" s="167"/>
      <c r="VZJ98" s="167"/>
      <c r="VZK98" s="167"/>
      <c r="VZL98" s="167"/>
      <c r="VZM98" s="167"/>
      <c r="VZN98" s="167"/>
      <c r="VZO98" s="167"/>
      <c r="VZP98" s="167"/>
      <c r="VZQ98" s="167"/>
      <c r="VZR98" s="167"/>
      <c r="VZS98" s="167"/>
      <c r="VZT98" s="167"/>
      <c r="VZU98" s="167"/>
      <c r="VZV98" s="167"/>
      <c r="VZW98" s="167"/>
      <c r="VZX98" s="167"/>
      <c r="VZY98" s="167"/>
      <c r="VZZ98" s="167"/>
      <c r="WAA98" s="167"/>
      <c r="WAB98" s="167"/>
      <c r="WAC98" s="167"/>
      <c r="WAD98" s="167"/>
      <c r="WAE98" s="167"/>
      <c r="WAF98" s="167"/>
      <c r="WAG98" s="167"/>
      <c r="WAH98" s="167"/>
      <c r="WAI98" s="167"/>
      <c r="WAJ98" s="167"/>
      <c r="WAK98" s="167"/>
      <c r="WAL98" s="167"/>
      <c r="WAM98" s="167"/>
      <c r="WAN98" s="167"/>
      <c r="WAO98" s="167"/>
      <c r="WAP98" s="167"/>
      <c r="WAQ98" s="167"/>
      <c r="WAR98" s="167"/>
      <c r="WAS98" s="167"/>
      <c r="WAT98" s="167"/>
      <c r="WAU98" s="167"/>
      <c r="WAV98" s="167"/>
      <c r="WAW98" s="167"/>
      <c r="WAX98" s="167"/>
      <c r="WAY98" s="167"/>
      <c r="WAZ98" s="167"/>
      <c r="WBA98" s="167"/>
      <c r="WBB98" s="167"/>
      <c r="WBC98" s="167"/>
      <c r="WBD98" s="167"/>
      <c r="WBE98" s="167"/>
      <c r="WBF98" s="167"/>
      <c r="WBG98" s="167"/>
      <c r="WBH98" s="167"/>
      <c r="WBI98" s="167"/>
      <c r="WBJ98" s="167"/>
      <c r="WBK98" s="167"/>
      <c r="WBL98" s="167"/>
      <c r="WBM98" s="167"/>
      <c r="WBN98" s="167"/>
      <c r="WBO98" s="167"/>
      <c r="WBP98" s="167"/>
      <c r="WBQ98" s="167"/>
      <c r="WBR98" s="167"/>
      <c r="WBS98" s="167"/>
      <c r="WBT98" s="167"/>
      <c r="WBU98" s="167"/>
      <c r="WBV98" s="167"/>
      <c r="WBW98" s="167"/>
      <c r="WBX98" s="167"/>
      <c r="WBY98" s="167"/>
      <c r="WBZ98" s="167"/>
      <c r="WCA98" s="167"/>
      <c r="WCB98" s="167"/>
      <c r="WCC98" s="167"/>
      <c r="WCD98" s="167"/>
      <c r="WCE98" s="167"/>
      <c r="WCF98" s="167"/>
      <c r="WCG98" s="167"/>
      <c r="WCH98" s="167"/>
      <c r="WCI98" s="167"/>
      <c r="WCJ98" s="167"/>
      <c r="WCK98" s="167"/>
      <c r="WCL98" s="167"/>
      <c r="WCM98" s="167"/>
      <c r="WCN98" s="167"/>
      <c r="WCO98" s="167"/>
      <c r="WCP98" s="167"/>
      <c r="WCQ98" s="167"/>
      <c r="WCR98" s="167"/>
      <c r="WCS98" s="167"/>
      <c r="WCT98" s="167"/>
      <c r="WCU98" s="167"/>
      <c r="WCV98" s="167"/>
      <c r="WCW98" s="167"/>
      <c r="WCX98" s="167"/>
      <c r="WCY98" s="167"/>
      <c r="WCZ98" s="167"/>
      <c r="WDA98" s="167"/>
      <c r="WDB98" s="167"/>
      <c r="WDC98" s="167"/>
      <c r="WDD98" s="167"/>
      <c r="WDE98" s="167"/>
      <c r="WDF98" s="167"/>
      <c r="WDG98" s="167"/>
      <c r="WDH98" s="167"/>
      <c r="WDI98" s="167"/>
      <c r="WDJ98" s="167"/>
      <c r="WDK98" s="167"/>
      <c r="WDL98" s="167"/>
      <c r="WDM98" s="167"/>
      <c r="WDN98" s="167"/>
      <c r="WDO98" s="167"/>
      <c r="WDP98" s="167"/>
      <c r="WDQ98" s="167"/>
      <c r="WDR98" s="167"/>
      <c r="WDS98" s="167"/>
      <c r="WDT98" s="167"/>
      <c r="WDU98" s="167"/>
      <c r="WDV98" s="167"/>
      <c r="WDW98" s="167"/>
      <c r="WDX98" s="167"/>
      <c r="WDY98" s="167"/>
      <c r="WDZ98" s="167"/>
      <c r="WEA98" s="167"/>
      <c r="WEB98" s="167"/>
      <c r="WEC98" s="167"/>
      <c r="WED98" s="167"/>
      <c r="WEE98" s="167"/>
      <c r="WEF98" s="167"/>
      <c r="WEG98" s="167"/>
      <c r="WEH98" s="167"/>
      <c r="WEI98" s="167"/>
      <c r="WEJ98" s="167"/>
      <c r="WEK98" s="167"/>
      <c r="WEL98" s="167"/>
      <c r="WEM98" s="167"/>
      <c r="WEN98" s="167"/>
      <c r="WEO98" s="167"/>
      <c r="WEP98" s="167"/>
      <c r="WEQ98" s="167"/>
      <c r="WER98" s="167"/>
      <c r="WES98" s="167"/>
      <c r="WET98" s="167"/>
      <c r="WEU98" s="167"/>
      <c r="WEV98" s="167"/>
      <c r="WEW98" s="167"/>
      <c r="WEX98" s="167"/>
      <c r="WEY98" s="167"/>
      <c r="WEZ98" s="167"/>
      <c r="WFA98" s="167"/>
      <c r="WFB98" s="167"/>
      <c r="WFC98" s="167"/>
      <c r="WFD98" s="167"/>
      <c r="WFE98" s="167"/>
      <c r="WFF98" s="167"/>
      <c r="WFG98" s="167"/>
      <c r="WFH98" s="167"/>
      <c r="WFI98" s="167"/>
      <c r="WFJ98" s="167"/>
      <c r="WFK98" s="167"/>
      <c r="WFL98" s="167"/>
      <c r="WFM98" s="167"/>
      <c r="WFN98" s="167"/>
      <c r="WFO98" s="167"/>
      <c r="WFP98" s="167"/>
      <c r="WFQ98" s="167"/>
      <c r="WFR98" s="167"/>
      <c r="WFS98" s="167"/>
      <c r="WFT98" s="167"/>
      <c r="WFU98" s="167"/>
      <c r="WFV98" s="167"/>
      <c r="WFW98" s="167"/>
      <c r="WFX98" s="167"/>
      <c r="WFY98" s="167"/>
      <c r="WFZ98" s="167"/>
      <c r="WGA98" s="167"/>
      <c r="WGB98" s="167"/>
      <c r="WGC98" s="167"/>
      <c r="WGD98" s="167"/>
      <c r="WGE98" s="167"/>
      <c r="WGF98" s="167"/>
      <c r="WGG98" s="167"/>
      <c r="WGH98" s="167"/>
      <c r="WGI98" s="167"/>
      <c r="WGJ98" s="167"/>
      <c r="WGK98" s="167"/>
      <c r="WGL98" s="167"/>
      <c r="WGM98" s="167"/>
      <c r="WGN98" s="167"/>
      <c r="WGO98" s="167"/>
      <c r="WGP98" s="167"/>
      <c r="WGQ98" s="167"/>
      <c r="WGR98" s="167"/>
      <c r="WGS98" s="167"/>
      <c r="WGT98" s="167"/>
      <c r="WGU98" s="167"/>
      <c r="WGV98" s="167"/>
      <c r="WGW98" s="167"/>
      <c r="WGX98" s="167"/>
      <c r="WGY98" s="167"/>
      <c r="WGZ98" s="167"/>
      <c r="WHA98" s="167"/>
      <c r="WHB98" s="167"/>
      <c r="WHC98" s="167"/>
      <c r="WHD98" s="167"/>
      <c r="WHE98" s="167"/>
      <c r="WHF98" s="167"/>
      <c r="WHG98" s="167"/>
      <c r="WHH98" s="167"/>
      <c r="WHI98" s="167"/>
      <c r="WHJ98" s="167"/>
      <c r="WHK98" s="167"/>
      <c r="WHL98" s="167"/>
      <c r="WHM98" s="167"/>
      <c r="WHN98" s="167"/>
      <c r="WHO98" s="167"/>
      <c r="WHP98" s="167"/>
      <c r="WHQ98" s="167"/>
      <c r="WHR98" s="167"/>
      <c r="WHS98" s="167"/>
      <c r="WHT98" s="167"/>
      <c r="WHU98" s="167"/>
      <c r="WHV98" s="167"/>
      <c r="WHW98" s="167"/>
      <c r="WHX98" s="167"/>
      <c r="WHY98" s="167"/>
      <c r="WHZ98" s="167"/>
      <c r="WIA98" s="167"/>
      <c r="WIB98" s="167"/>
      <c r="WIC98" s="167"/>
      <c r="WID98" s="167"/>
      <c r="WIE98" s="167"/>
      <c r="WIF98" s="167"/>
      <c r="WIG98" s="167"/>
      <c r="WIH98" s="167"/>
      <c r="WII98" s="167"/>
      <c r="WIJ98" s="167"/>
      <c r="WIK98" s="167"/>
      <c r="WIL98" s="167"/>
      <c r="WIM98" s="167"/>
      <c r="WIN98" s="167"/>
      <c r="WIO98" s="167"/>
      <c r="WIP98" s="167"/>
      <c r="WIQ98" s="167"/>
      <c r="WIR98" s="167"/>
      <c r="WIS98" s="167"/>
      <c r="WIT98" s="167"/>
      <c r="WIU98" s="167"/>
      <c r="WIV98" s="167"/>
      <c r="WIW98" s="167"/>
      <c r="WIX98" s="167"/>
      <c r="WIY98" s="167"/>
      <c r="WIZ98" s="167"/>
      <c r="WJA98" s="167"/>
      <c r="WJB98" s="167"/>
      <c r="WJC98" s="167"/>
      <c r="WJD98" s="167"/>
      <c r="WJE98" s="167"/>
      <c r="WJF98" s="167"/>
      <c r="WJG98" s="167"/>
      <c r="WJH98" s="167"/>
      <c r="WJI98" s="167"/>
      <c r="WJJ98" s="167"/>
      <c r="WJK98" s="167"/>
      <c r="WJL98" s="167"/>
      <c r="WJM98" s="167"/>
      <c r="WJN98" s="167"/>
      <c r="WJO98" s="167"/>
      <c r="WJP98" s="167"/>
      <c r="WJQ98" s="167"/>
      <c r="WJR98" s="167"/>
      <c r="WJS98" s="167"/>
      <c r="WJT98" s="167"/>
      <c r="WJU98" s="167"/>
      <c r="WJV98" s="167"/>
      <c r="WJW98" s="167"/>
      <c r="WJX98" s="167"/>
      <c r="WJY98" s="167"/>
      <c r="WJZ98" s="167"/>
      <c r="WKA98" s="167"/>
      <c r="WKB98" s="167"/>
      <c r="WKC98" s="167"/>
      <c r="WKD98" s="167"/>
      <c r="WKE98" s="167"/>
      <c r="WKF98" s="167"/>
      <c r="WKG98" s="167"/>
      <c r="WKH98" s="167"/>
      <c r="WKI98" s="167"/>
      <c r="WKJ98" s="167"/>
      <c r="WKK98" s="167"/>
      <c r="WKL98" s="167"/>
      <c r="WKM98" s="167"/>
      <c r="WKN98" s="167"/>
      <c r="WKO98" s="167"/>
      <c r="WKP98" s="167"/>
      <c r="WKQ98" s="167"/>
      <c r="WKR98" s="167"/>
      <c r="WKS98" s="167"/>
      <c r="WKT98" s="167"/>
      <c r="WKU98" s="167"/>
      <c r="WKV98" s="167"/>
      <c r="WKW98" s="167"/>
      <c r="WKX98" s="167"/>
      <c r="WKY98" s="167"/>
      <c r="WKZ98" s="167"/>
      <c r="WLA98" s="167"/>
      <c r="WLB98" s="167"/>
      <c r="WLC98" s="167"/>
      <c r="WLD98" s="167"/>
      <c r="WLE98" s="167"/>
      <c r="WLF98" s="167"/>
      <c r="WLG98" s="167"/>
      <c r="WLH98" s="167"/>
      <c r="WLI98" s="167"/>
      <c r="WLJ98" s="167"/>
      <c r="WLK98" s="167"/>
      <c r="WLL98" s="167"/>
      <c r="WLM98" s="167"/>
      <c r="WLN98" s="167"/>
      <c r="WLO98" s="167"/>
      <c r="WLP98" s="167"/>
      <c r="WLQ98" s="167"/>
      <c r="WLR98" s="167"/>
      <c r="WLS98" s="167"/>
      <c r="WLT98" s="167"/>
      <c r="WLU98" s="167"/>
      <c r="WLV98" s="167"/>
      <c r="WLW98" s="167"/>
      <c r="WLX98" s="167"/>
      <c r="WLY98" s="167"/>
      <c r="WLZ98" s="167"/>
      <c r="WMA98" s="167"/>
      <c r="WMB98" s="167"/>
      <c r="WMC98" s="167"/>
      <c r="WMD98" s="167"/>
      <c r="WME98" s="167"/>
      <c r="WMF98" s="167"/>
      <c r="WMG98" s="167"/>
      <c r="WMH98" s="167"/>
      <c r="WMI98" s="167"/>
      <c r="WMJ98" s="167"/>
      <c r="WMK98" s="167"/>
      <c r="WML98" s="167"/>
      <c r="WMM98" s="167"/>
      <c r="WMN98" s="167"/>
      <c r="WMO98" s="167"/>
      <c r="WMP98" s="167"/>
      <c r="WMQ98" s="167"/>
      <c r="WMR98" s="167"/>
      <c r="WMS98" s="167"/>
      <c r="WMT98" s="167"/>
      <c r="WMU98" s="167"/>
      <c r="WMV98" s="167"/>
      <c r="WMW98" s="167"/>
      <c r="WMX98" s="167"/>
      <c r="WMY98" s="167"/>
      <c r="WMZ98" s="167"/>
      <c r="WNA98" s="167"/>
      <c r="WNB98" s="167"/>
      <c r="WNC98" s="167"/>
      <c r="WND98" s="167"/>
      <c r="WNE98" s="167"/>
      <c r="WNF98" s="167"/>
      <c r="WNG98" s="167"/>
      <c r="WNH98" s="167"/>
      <c r="WNI98" s="167"/>
      <c r="WNJ98" s="167"/>
      <c r="WNK98" s="167"/>
      <c r="WNL98" s="167"/>
      <c r="WNM98" s="167"/>
      <c r="WNN98" s="167"/>
      <c r="WNO98" s="167"/>
      <c r="WNP98" s="167"/>
      <c r="WNQ98" s="167"/>
      <c r="WNR98" s="167"/>
      <c r="WNS98" s="167"/>
      <c r="WNT98" s="167"/>
      <c r="WNU98" s="167"/>
      <c r="WNV98" s="167"/>
      <c r="WNW98" s="167"/>
      <c r="WNX98" s="167"/>
      <c r="WNY98" s="167"/>
      <c r="WNZ98" s="167"/>
      <c r="WOA98" s="167"/>
      <c r="WOB98" s="167"/>
      <c r="WOC98" s="167"/>
      <c r="WOD98" s="167"/>
      <c r="WOE98" s="167"/>
      <c r="WOF98" s="167"/>
      <c r="WOG98" s="167"/>
      <c r="WOH98" s="167"/>
      <c r="WOI98" s="167"/>
      <c r="WOJ98" s="167"/>
      <c r="WOK98" s="167"/>
      <c r="WOL98" s="167"/>
      <c r="WOM98" s="167"/>
      <c r="WON98" s="167"/>
      <c r="WOO98" s="167"/>
      <c r="WOP98" s="167"/>
      <c r="WOQ98" s="167"/>
      <c r="WOR98" s="167"/>
      <c r="WOS98" s="167"/>
      <c r="WOT98" s="167"/>
      <c r="WOU98" s="167"/>
      <c r="WOV98" s="167"/>
      <c r="WOW98" s="167"/>
      <c r="WOX98" s="167"/>
      <c r="WOY98" s="167"/>
      <c r="WOZ98" s="167"/>
      <c r="WPA98" s="167"/>
      <c r="WPB98" s="167"/>
      <c r="WPC98" s="167"/>
      <c r="WPD98" s="167"/>
      <c r="WPE98" s="167"/>
      <c r="WPF98" s="167"/>
      <c r="WPG98" s="167"/>
      <c r="WPH98" s="167"/>
      <c r="WPI98" s="167"/>
      <c r="WPJ98" s="167"/>
      <c r="WPK98" s="167"/>
      <c r="WPL98" s="167"/>
      <c r="WPM98" s="167"/>
      <c r="WPN98" s="167"/>
      <c r="WPO98" s="167"/>
      <c r="WPP98" s="167"/>
      <c r="WPQ98" s="167"/>
      <c r="WPR98" s="167"/>
      <c r="WPS98" s="167"/>
      <c r="WPT98" s="167"/>
      <c r="WPU98" s="167"/>
      <c r="WPV98" s="167"/>
      <c r="WPW98" s="167"/>
      <c r="WPX98" s="167"/>
      <c r="WPY98" s="167"/>
      <c r="WPZ98" s="167"/>
      <c r="WQA98" s="167"/>
      <c r="WQB98" s="167"/>
      <c r="WQC98" s="167"/>
      <c r="WQD98" s="167"/>
      <c r="WQE98" s="167"/>
      <c r="WQF98" s="167"/>
      <c r="WQG98" s="167"/>
      <c r="WQH98" s="167"/>
      <c r="WQI98" s="167"/>
      <c r="WQJ98" s="167"/>
      <c r="WQK98" s="167"/>
      <c r="WQL98" s="167"/>
      <c r="WQM98" s="167"/>
      <c r="WQN98" s="167"/>
      <c r="WQO98" s="167"/>
      <c r="WQP98" s="167"/>
      <c r="WQQ98" s="167"/>
      <c r="WQR98" s="167"/>
      <c r="WQS98" s="167"/>
      <c r="WQT98" s="167"/>
      <c r="WQU98" s="167"/>
      <c r="WQV98" s="167"/>
      <c r="WQW98" s="167"/>
      <c r="WQX98" s="167"/>
      <c r="WQY98" s="167"/>
      <c r="WQZ98" s="167"/>
      <c r="WRA98" s="167"/>
      <c r="WRB98" s="167"/>
      <c r="WRC98" s="167"/>
      <c r="WRD98" s="167"/>
      <c r="WRE98" s="167"/>
      <c r="WRF98" s="167"/>
      <c r="WRG98" s="167"/>
      <c r="WRH98" s="167"/>
      <c r="WRI98" s="167"/>
      <c r="WRJ98" s="167"/>
      <c r="WRK98" s="167"/>
      <c r="WRL98" s="167"/>
      <c r="WRM98" s="167"/>
      <c r="WRN98" s="167"/>
      <c r="WRO98" s="167"/>
      <c r="WRP98" s="167"/>
      <c r="WRQ98" s="167"/>
      <c r="WRR98" s="167"/>
      <c r="WRS98" s="167"/>
      <c r="WRT98" s="167"/>
      <c r="WRU98" s="167"/>
      <c r="WRV98" s="167"/>
      <c r="WRW98" s="167"/>
      <c r="WRX98" s="167"/>
      <c r="WRY98" s="167"/>
      <c r="WRZ98" s="167"/>
      <c r="WSA98" s="167"/>
      <c r="WSB98" s="167"/>
      <c r="WSC98" s="167"/>
      <c r="WSD98" s="167"/>
      <c r="WSE98" s="167"/>
      <c r="WSF98" s="167"/>
      <c r="WSG98" s="167"/>
      <c r="WSH98" s="167"/>
      <c r="WSI98" s="167"/>
      <c r="WSJ98" s="167"/>
      <c r="WSK98" s="167"/>
      <c r="WSL98" s="167"/>
      <c r="WSM98" s="167"/>
      <c r="WSN98" s="167"/>
      <c r="WSO98" s="167"/>
      <c r="WSP98" s="167"/>
      <c r="WSQ98" s="167"/>
      <c r="WSR98" s="167"/>
      <c r="WSS98" s="167"/>
      <c r="WST98" s="167"/>
      <c r="WSU98" s="167"/>
      <c r="WSV98" s="167"/>
      <c r="WSW98" s="167"/>
      <c r="WSX98" s="167"/>
      <c r="WSY98" s="167"/>
      <c r="WSZ98" s="167"/>
      <c r="WTA98" s="167"/>
      <c r="WTB98" s="167"/>
      <c r="WTC98" s="167"/>
      <c r="WTD98" s="167"/>
      <c r="WTE98" s="167"/>
      <c r="WTF98" s="167"/>
      <c r="WTG98" s="167"/>
      <c r="WTH98" s="167"/>
      <c r="WTI98" s="167"/>
      <c r="WTJ98" s="167"/>
      <c r="WTK98" s="167"/>
      <c r="WTL98" s="167"/>
      <c r="WTM98" s="167"/>
      <c r="WTN98" s="167"/>
      <c r="WTO98" s="167"/>
      <c r="WTP98" s="167"/>
      <c r="WTQ98" s="167"/>
      <c r="WTR98" s="167"/>
      <c r="WTS98" s="167"/>
      <c r="WTT98" s="167"/>
      <c r="WTU98" s="167"/>
      <c r="WTV98" s="167"/>
      <c r="WTW98" s="167"/>
      <c r="WTX98" s="167"/>
      <c r="WTY98" s="167"/>
      <c r="WTZ98" s="167"/>
      <c r="WUA98" s="167"/>
      <c r="WUB98" s="167"/>
      <c r="WUC98" s="167"/>
      <c r="WUD98" s="167"/>
      <c r="WUE98" s="167"/>
      <c r="WUF98" s="167"/>
      <c r="WUG98" s="167"/>
      <c r="WUH98" s="167"/>
      <c r="WUI98" s="167"/>
      <c r="WUJ98" s="167"/>
      <c r="WUK98" s="167"/>
      <c r="WUL98" s="167"/>
      <c r="WUM98" s="167"/>
      <c r="WUN98" s="167"/>
      <c r="WUO98" s="167"/>
      <c r="WUP98" s="167"/>
      <c r="WUQ98" s="167"/>
      <c r="WUR98" s="167"/>
      <c r="WUS98" s="167"/>
      <c r="WUT98" s="167"/>
      <c r="WUU98" s="167"/>
      <c r="WUV98" s="167"/>
      <c r="WUW98" s="167"/>
      <c r="WUX98" s="167"/>
      <c r="WUY98" s="167"/>
      <c r="WUZ98" s="167"/>
      <c r="WVA98" s="167"/>
      <c r="WVB98" s="167"/>
      <c r="WVC98" s="167"/>
      <c r="WVD98" s="167"/>
      <c r="WVE98" s="167"/>
      <c r="WVF98" s="167"/>
      <c r="WVG98" s="167"/>
      <c r="WVH98" s="167"/>
      <c r="WVI98" s="167"/>
      <c r="WVJ98" s="167"/>
      <c r="WVK98" s="167"/>
      <c r="WVL98" s="167"/>
      <c r="WVM98" s="167"/>
      <c r="WVN98" s="167"/>
      <c r="WVO98" s="167"/>
      <c r="WVP98" s="167"/>
      <c r="WVQ98" s="167"/>
      <c r="WVR98" s="167"/>
      <c r="WVS98" s="167"/>
      <c r="WVT98" s="167"/>
      <c r="WVU98" s="167"/>
      <c r="WVV98" s="167"/>
      <c r="WVW98" s="167"/>
      <c r="WVX98" s="167"/>
      <c r="WVY98" s="167"/>
      <c r="WVZ98" s="167"/>
      <c r="WWA98" s="167"/>
      <c r="WWB98" s="167"/>
      <c r="WWC98" s="167"/>
      <c r="WWD98" s="167"/>
      <c r="WWE98" s="167"/>
      <c r="WWF98" s="167"/>
      <c r="WWG98" s="167"/>
      <c r="WWH98" s="167"/>
      <c r="WWI98" s="167"/>
      <c r="WWJ98" s="167"/>
      <c r="WWK98" s="167"/>
      <c r="WWL98" s="167"/>
      <c r="WWM98" s="167"/>
      <c r="WWN98" s="167"/>
      <c r="WWO98" s="167"/>
      <c r="WWP98" s="167"/>
      <c r="WWQ98" s="167"/>
      <c r="WWR98" s="167"/>
      <c r="WWS98" s="167"/>
      <c r="WWT98" s="167"/>
      <c r="WWU98" s="167"/>
      <c r="WWV98" s="167"/>
      <c r="WWW98" s="167"/>
      <c r="WWX98" s="167"/>
      <c r="WWY98" s="167"/>
      <c r="WWZ98" s="167"/>
      <c r="WXA98" s="167"/>
      <c r="WXB98" s="167"/>
      <c r="WXC98" s="167"/>
      <c r="WXD98" s="167"/>
      <c r="WXE98" s="167"/>
      <c r="WXF98" s="167"/>
      <c r="WXG98" s="167"/>
      <c r="WXH98" s="167"/>
      <c r="WXI98" s="167"/>
      <c r="WXJ98" s="167"/>
      <c r="WXK98" s="167"/>
      <c r="WXL98" s="167"/>
      <c r="WXM98" s="167"/>
      <c r="WXN98" s="167"/>
      <c r="WXO98" s="167"/>
      <c r="WXP98" s="167"/>
      <c r="WXQ98" s="167"/>
      <c r="WXR98" s="167"/>
      <c r="WXS98" s="167"/>
      <c r="WXT98" s="167"/>
      <c r="WXU98" s="167"/>
      <c r="WXV98" s="167"/>
      <c r="WXW98" s="167"/>
      <c r="WXX98" s="167"/>
      <c r="WXY98" s="167"/>
      <c r="WXZ98" s="167"/>
      <c r="WYA98" s="167"/>
      <c r="WYB98" s="167"/>
      <c r="WYC98" s="167"/>
      <c r="WYD98" s="167"/>
      <c r="WYE98" s="167"/>
      <c r="WYF98" s="167"/>
      <c r="WYG98" s="167"/>
      <c r="WYH98" s="167"/>
      <c r="WYI98" s="167"/>
      <c r="WYJ98" s="167"/>
      <c r="WYK98" s="167"/>
      <c r="WYL98" s="167"/>
      <c r="WYM98" s="167"/>
      <c r="WYN98" s="167"/>
      <c r="WYO98" s="167"/>
      <c r="WYP98" s="167"/>
      <c r="WYQ98" s="167"/>
      <c r="WYR98" s="167"/>
      <c r="WYS98" s="167"/>
      <c r="WYT98" s="167"/>
      <c r="WYU98" s="167"/>
      <c r="WYV98" s="167"/>
      <c r="WYW98" s="167"/>
      <c r="WYX98" s="167"/>
      <c r="WYY98" s="167"/>
      <c r="WYZ98" s="167"/>
      <c r="WZA98" s="167"/>
      <c r="WZB98" s="167"/>
      <c r="WZC98" s="167"/>
      <c r="WZD98" s="167"/>
      <c r="WZE98" s="167"/>
      <c r="WZF98" s="167"/>
      <c r="WZG98" s="167"/>
      <c r="WZH98" s="167"/>
      <c r="WZI98" s="167"/>
      <c r="WZJ98" s="167"/>
      <c r="WZK98" s="167"/>
      <c r="WZL98" s="167"/>
      <c r="WZM98" s="167"/>
      <c r="WZN98" s="167"/>
      <c r="WZO98" s="167"/>
      <c r="WZP98" s="167"/>
      <c r="WZQ98" s="167"/>
      <c r="WZR98" s="167"/>
      <c r="WZS98" s="167"/>
      <c r="WZT98" s="167"/>
      <c r="WZU98" s="167"/>
      <c r="WZV98" s="167"/>
      <c r="WZW98" s="167"/>
      <c r="WZX98" s="167"/>
      <c r="WZY98" s="167"/>
      <c r="WZZ98" s="167"/>
      <c r="XAA98" s="167"/>
      <c r="XAB98" s="167"/>
      <c r="XAC98" s="167"/>
      <c r="XAD98" s="167"/>
      <c r="XAE98" s="167"/>
      <c r="XAF98" s="167"/>
      <c r="XAG98" s="167"/>
      <c r="XAH98" s="167"/>
      <c r="XAI98" s="167"/>
      <c r="XAJ98" s="167"/>
      <c r="XAK98" s="167"/>
      <c r="XAL98" s="167"/>
      <c r="XAM98" s="167"/>
      <c r="XAN98" s="167"/>
      <c r="XAO98" s="167"/>
      <c r="XAP98" s="167"/>
      <c r="XAQ98" s="167"/>
      <c r="XAR98" s="167"/>
      <c r="XAS98" s="167"/>
      <c r="XAT98" s="167"/>
      <c r="XAU98" s="167"/>
      <c r="XAV98" s="167"/>
      <c r="XAW98" s="167"/>
      <c r="XAX98" s="167"/>
      <c r="XAY98" s="167"/>
      <c r="XAZ98" s="167"/>
      <c r="XBA98" s="167"/>
      <c r="XBB98" s="167"/>
      <c r="XBC98" s="167"/>
      <c r="XBD98" s="167"/>
      <c r="XBE98" s="167"/>
      <c r="XBF98" s="167"/>
      <c r="XBG98" s="167"/>
      <c r="XBH98" s="167"/>
      <c r="XBI98" s="167"/>
      <c r="XBJ98" s="167"/>
      <c r="XBK98" s="167"/>
      <c r="XBL98" s="167"/>
      <c r="XBM98" s="167"/>
      <c r="XBN98" s="167"/>
      <c r="XBO98" s="167"/>
      <c r="XBP98" s="167"/>
      <c r="XBQ98" s="167"/>
      <c r="XBR98" s="167"/>
      <c r="XBS98" s="167"/>
      <c r="XBT98" s="167"/>
      <c r="XBU98" s="167"/>
      <c r="XBV98" s="167"/>
      <c r="XBW98" s="167"/>
      <c r="XBX98" s="167"/>
      <c r="XBY98" s="167"/>
      <c r="XBZ98" s="167"/>
      <c r="XCA98" s="167"/>
      <c r="XCB98" s="167"/>
      <c r="XCC98" s="167"/>
      <c r="XCD98" s="167"/>
      <c r="XCE98" s="167"/>
      <c r="XCF98" s="167"/>
      <c r="XCG98" s="167"/>
      <c r="XCH98" s="167"/>
      <c r="XCI98" s="167"/>
      <c r="XCJ98" s="167"/>
      <c r="XCK98" s="167"/>
      <c r="XCL98" s="167"/>
      <c r="XCM98" s="167"/>
      <c r="XCN98" s="167"/>
      <c r="XCO98" s="167"/>
      <c r="XCP98" s="167"/>
      <c r="XCQ98" s="167"/>
      <c r="XCR98" s="167"/>
      <c r="XCS98" s="167"/>
      <c r="XCT98" s="167"/>
      <c r="XCU98" s="167"/>
      <c r="XCV98" s="167"/>
      <c r="XCW98" s="167"/>
      <c r="XCX98" s="167"/>
      <c r="XCY98" s="167"/>
      <c r="XCZ98" s="167"/>
      <c r="XDA98" s="167"/>
      <c r="XDB98" s="167"/>
      <c r="XDC98" s="167"/>
      <c r="XDD98" s="167"/>
      <c r="XDE98" s="167"/>
      <c r="XDF98" s="167"/>
      <c r="XDG98" s="167"/>
      <c r="XDH98" s="167"/>
      <c r="XDI98" s="167"/>
      <c r="XDJ98" s="167"/>
      <c r="XDK98" s="167"/>
      <c r="XDL98" s="167"/>
      <c r="XDM98" s="167"/>
      <c r="XDN98" s="167"/>
      <c r="XDO98" s="167"/>
      <c r="XDP98" s="167"/>
      <c r="XDQ98" s="167"/>
      <c r="XDR98" s="167"/>
      <c r="XDS98" s="167"/>
      <c r="XDT98" s="167"/>
      <c r="XDU98" s="167"/>
      <c r="XDV98" s="167"/>
      <c r="XDW98" s="167"/>
      <c r="XDX98" s="167"/>
      <c r="XDY98" s="167"/>
      <c r="XDZ98" s="167"/>
      <c r="XEA98" s="167"/>
      <c r="XEB98" s="167"/>
      <c r="XEC98" s="167"/>
      <c r="XED98" s="167"/>
      <c r="XEE98" s="167"/>
      <c r="XEF98" s="167"/>
      <c r="XEG98" s="167"/>
      <c r="XEH98" s="167"/>
      <c r="XEI98" s="167"/>
      <c r="XEJ98" s="167"/>
      <c r="XEK98" s="167"/>
      <c r="XEL98" s="167"/>
      <c r="XEM98" s="167"/>
      <c r="XEN98" s="167"/>
      <c r="XEO98" s="167"/>
      <c r="XEP98" s="167"/>
      <c r="XEQ98" s="167"/>
      <c r="XER98" s="167"/>
      <c r="XES98" s="167"/>
      <c r="XET98" s="167"/>
      <c r="XEU98" s="167"/>
      <c r="XEV98" s="167"/>
      <c r="XEW98" s="167"/>
      <c r="XEX98" s="167"/>
      <c r="XEY98" s="167"/>
      <c r="XEZ98" s="167"/>
      <c r="XFA98" s="167"/>
      <c r="XFB98" s="167"/>
      <c r="XFC98" s="167"/>
    </row>
    <row r="99" spans="1:16383">
      <c r="A99" s="111"/>
      <c r="B99" s="135">
        <v>6</v>
      </c>
      <c r="C99" s="138" t="s">
        <v>149</v>
      </c>
      <c r="D99" s="139"/>
      <c r="E99" s="139"/>
      <c r="F99" s="139"/>
      <c r="G99" s="139"/>
      <c r="H99" s="140"/>
      <c r="I99" s="135" t="s">
        <v>53</v>
      </c>
      <c r="J99" s="135" t="s">
        <v>38</v>
      </c>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T99" s="167"/>
      <c r="CU99" s="167"/>
      <c r="CV99" s="167"/>
      <c r="CW99" s="167"/>
      <c r="CX99" s="167"/>
      <c r="CY99" s="167"/>
      <c r="CZ99" s="167"/>
      <c r="DA99" s="167"/>
      <c r="DB99" s="167"/>
      <c r="DC99" s="167"/>
      <c r="DD99" s="167"/>
      <c r="DE99" s="167"/>
      <c r="DF99" s="167"/>
      <c r="DG99" s="167"/>
      <c r="DH99" s="167"/>
      <c r="DI99" s="167"/>
      <c r="DJ99" s="167"/>
      <c r="DK99" s="167"/>
      <c r="DL99" s="167"/>
      <c r="DM99" s="167"/>
      <c r="DN99" s="167"/>
      <c r="DO99" s="167"/>
      <c r="DP99" s="167"/>
      <c r="DQ99" s="167"/>
      <c r="DR99" s="167"/>
      <c r="DS99" s="167"/>
      <c r="DT99" s="167"/>
      <c r="DU99" s="167"/>
      <c r="DV99" s="167"/>
      <c r="DW99" s="167"/>
      <c r="DX99" s="167"/>
      <c r="DY99" s="167"/>
      <c r="DZ99" s="167"/>
      <c r="EA99" s="167"/>
      <c r="EB99" s="167"/>
      <c r="EC99" s="167"/>
      <c r="ED99" s="167"/>
      <c r="EE99" s="167"/>
      <c r="EF99" s="167"/>
      <c r="EG99" s="167"/>
      <c r="EH99" s="167"/>
      <c r="EI99" s="167"/>
      <c r="EJ99" s="167"/>
      <c r="EK99" s="167"/>
      <c r="EL99" s="167"/>
      <c r="EM99" s="167"/>
      <c r="EN99" s="167"/>
      <c r="EO99" s="167"/>
      <c r="EP99" s="167"/>
      <c r="EQ99" s="167"/>
      <c r="ER99" s="167"/>
      <c r="ES99" s="167"/>
      <c r="ET99" s="167"/>
      <c r="EU99" s="167"/>
      <c r="EV99" s="167"/>
      <c r="EW99" s="167"/>
      <c r="EX99" s="167"/>
      <c r="EY99" s="167"/>
      <c r="EZ99" s="167"/>
      <c r="FA99" s="167"/>
      <c r="FB99" s="167"/>
      <c r="FC99" s="167"/>
      <c r="FD99" s="167"/>
      <c r="FE99" s="167"/>
      <c r="FF99" s="167"/>
      <c r="FG99" s="167"/>
      <c r="FH99" s="167"/>
      <c r="FI99" s="167"/>
      <c r="FJ99" s="167"/>
      <c r="FK99" s="167"/>
      <c r="FL99" s="167"/>
      <c r="FM99" s="167"/>
      <c r="FN99" s="167"/>
      <c r="FO99" s="167"/>
      <c r="FP99" s="167"/>
      <c r="FQ99" s="167"/>
      <c r="FR99" s="167"/>
      <c r="FS99" s="167"/>
      <c r="FT99" s="167"/>
      <c r="FU99" s="167"/>
      <c r="FV99" s="167"/>
      <c r="FW99" s="167"/>
      <c r="FX99" s="167"/>
      <c r="FY99" s="167"/>
      <c r="FZ99" s="167"/>
      <c r="GA99" s="167"/>
      <c r="GB99" s="167"/>
      <c r="GC99" s="167"/>
      <c r="GD99" s="167"/>
      <c r="GE99" s="167"/>
      <c r="GF99" s="167"/>
      <c r="GG99" s="167"/>
      <c r="GH99" s="167"/>
      <c r="GI99" s="167"/>
      <c r="GJ99" s="167"/>
      <c r="GK99" s="167"/>
      <c r="GL99" s="167"/>
      <c r="GM99" s="167"/>
      <c r="GN99" s="167"/>
      <c r="GO99" s="167"/>
      <c r="GP99" s="167"/>
      <c r="GQ99" s="167"/>
      <c r="GR99" s="167"/>
      <c r="GS99" s="167"/>
      <c r="GT99" s="167"/>
      <c r="GU99" s="167"/>
      <c r="GV99" s="167"/>
      <c r="GW99" s="167"/>
      <c r="GX99" s="167"/>
      <c r="GY99" s="167"/>
      <c r="GZ99" s="167"/>
      <c r="HA99" s="167"/>
      <c r="HB99" s="167"/>
      <c r="HC99" s="167"/>
      <c r="HD99" s="167"/>
      <c r="HE99" s="167"/>
      <c r="HF99" s="167"/>
      <c r="HG99" s="167"/>
      <c r="HH99" s="167"/>
      <c r="HI99" s="167"/>
      <c r="HJ99" s="167"/>
      <c r="HK99" s="167"/>
      <c r="HL99" s="167"/>
      <c r="HM99" s="167"/>
      <c r="HN99" s="167"/>
      <c r="HO99" s="167"/>
      <c r="HP99" s="167"/>
      <c r="HQ99" s="167"/>
      <c r="HR99" s="167"/>
      <c r="HS99" s="167"/>
      <c r="HT99" s="167"/>
      <c r="HU99" s="167"/>
      <c r="HV99" s="167"/>
      <c r="HW99" s="167"/>
      <c r="HX99" s="167"/>
      <c r="HY99" s="167"/>
      <c r="HZ99" s="167"/>
      <c r="IA99" s="167"/>
      <c r="IB99" s="167"/>
      <c r="IC99" s="167"/>
      <c r="ID99" s="167"/>
      <c r="IE99" s="167"/>
      <c r="IF99" s="167"/>
      <c r="IG99" s="167"/>
      <c r="IH99" s="167"/>
      <c r="II99" s="167"/>
      <c r="IJ99" s="167"/>
      <c r="IK99" s="167"/>
      <c r="IL99" s="167"/>
      <c r="IM99" s="167"/>
      <c r="IN99" s="167"/>
      <c r="IO99" s="167"/>
      <c r="IP99" s="167"/>
      <c r="IQ99" s="167"/>
      <c r="IR99" s="167"/>
      <c r="IS99" s="167"/>
      <c r="IT99" s="167"/>
      <c r="IU99" s="167"/>
      <c r="IV99" s="167"/>
      <c r="IW99" s="167"/>
      <c r="IX99" s="167"/>
      <c r="IY99" s="167"/>
      <c r="IZ99" s="167"/>
      <c r="JA99" s="167"/>
      <c r="JB99" s="167"/>
      <c r="JC99" s="167"/>
      <c r="JD99" s="167"/>
      <c r="JE99" s="167"/>
      <c r="JF99" s="167"/>
      <c r="JG99" s="167"/>
      <c r="JH99" s="167"/>
      <c r="JI99" s="167"/>
      <c r="JJ99" s="167"/>
      <c r="JK99" s="167"/>
      <c r="JL99" s="167"/>
      <c r="JM99" s="167"/>
      <c r="JN99" s="167"/>
      <c r="JO99" s="167"/>
      <c r="JP99" s="167"/>
      <c r="JQ99" s="167"/>
      <c r="JR99" s="167"/>
      <c r="JS99" s="167"/>
      <c r="JT99" s="167"/>
      <c r="JU99" s="167"/>
      <c r="JV99" s="167"/>
      <c r="JW99" s="167"/>
      <c r="JX99" s="167"/>
      <c r="JY99" s="167"/>
      <c r="JZ99" s="167"/>
      <c r="KA99" s="167"/>
      <c r="KB99" s="167"/>
      <c r="KC99" s="167"/>
      <c r="KD99" s="167"/>
      <c r="KE99" s="167"/>
      <c r="KF99" s="167"/>
      <c r="KG99" s="167"/>
      <c r="KH99" s="167"/>
      <c r="KI99" s="167"/>
      <c r="KJ99" s="167"/>
      <c r="KK99" s="167"/>
      <c r="KL99" s="167"/>
      <c r="KM99" s="167"/>
      <c r="KN99" s="167"/>
      <c r="KO99" s="167"/>
      <c r="KP99" s="167"/>
      <c r="KQ99" s="167"/>
      <c r="KR99" s="167"/>
      <c r="KS99" s="167"/>
      <c r="KT99" s="167"/>
      <c r="KU99" s="167"/>
      <c r="KV99" s="167"/>
      <c r="KW99" s="167"/>
      <c r="KX99" s="167"/>
      <c r="KY99" s="167"/>
      <c r="KZ99" s="167"/>
      <c r="LA99" s="167"/>
      <c r="LB99" s="167"/>
      <c r="LC99" s="167"/>
      <c r="LD99" s="167"/>
      <c r="LE99" s="167"/>
      <c r="LF99" s="167"/>
      <c r="LG99" s="167"/>
      <c r="LH99" s="167"/>
      <c r="LI99" s="167"/>
      <c r="LJ99" s="167"/>
      <c r="LK99" s="167"/>
      <c r="LL99" s="167"/>
      <c r="LM99" s="167"/>
      <c r="LN99" s="167"/>
      <c r="LO99" s="167"/>
      <c r="LP99" s="167"/>
      <c r="LQ99" s="167"/>
      <c r="LR99" s="167"/>
      <c r="LS99" s="167"/>
      <c r="LT99" s="167"/>
      <c r="LU99" s="167"/>
      <c r="LV99" s="167"/>
      <c r="LW99" s="167"/>
      <c r="LX99" s="167"/>
      <c r="LY99" s="167"/>
      <c r="LZ99" s="167"/>
      <c r="MA99" s="167"/>
      <c r="MB99" s="167"/>
      <c r="MC99" s="167"/>
      <c r="MD99" s="167"/>
      <c r="ME99" s="167"/>
      <c r="MF99" s="167"/>
      <c r="MG99" s="167"/>
      <c r="MH99" s="167"/>
      <c r="MI99" s="167"/>
      <c r="MJ99" s="167"/>
      <c r="MK99" s="167"/>
      <c r="ML99" s="167"/>
      <c r="MM99" s="167"/>
      <c r="MN99" s="167"/>
      <c r="MO99" s="167"/>
      <c r="MP99" s="167"/>
      <c r="MQ99" s="167"/>
      <c r="MR99" s="167"/>
      <c r="MS99" s="167"/>
      <c r="MT99" s="167"/>
      <c r="MU99" s="167"/>
      <c r="MV99" s="167"/>
      <c r="MW99" s="167"/>
      <c r="MX99" s="167"/>
      <c r="MY99" s="167"/>
      <c r="MZ99" s="167"/>
      <c r="NA99" s="167"/>
      <c r="NB99" s="167"/>
      <c r="NC99" s="167"/>
      <c r="ND99" s="167"/>
      <c r="NE99" s="167"/>
      <c r="NF99" s="167"/>
      <c r="NG99" s="167"/>
      <c r="NH99" s="167"/>
      <c r="NI99" s="167"/>
      <c r="NJ99" s="167"/>
      <c r="NK99" s="167"/>
      <c r="NL99" s="167"/>
      <c r="NM99" s="167"/>
      <c r="NN99" s="167"/>
      <c r="NO99" s="167"/>
      <c r="NP99" s="167"/>
      <c r="NQ99" s="167"/>
      <c r="NR99" s="167"/>
      <c r="NS99" s="167"/>
      <c r="NT99" s="167"/>
      <c r="NU99" s="167"/>
      <c r="NV99" s="167"/>
      <c r="NW99" s="167"/>
      <c r="NX99" s="167"/>
      <c r="NY99" s="167"/>
      <c r="NZ99" s="167"/>
      <c r="OA99" s="167"/>
      <c r="OB99" s="167"/>
      <c r="OC99" s="167"/>
      <c r="OD99" s="167"/>
      <c r="OE99" s="167"/>
      <c r="OF99" s="167"/>
      <c r="OG99" s="167"/>
      <c r="OH99" s="167"/>
      <c r="OI99" s="167"/>
      <c r="OJ99" s="167"/>
      <c r="OK99" s="167"/>
      <c r="OL99" s="167"/>
      <c r="OM99" s="167"/>
      <c r="ON99" s="167"/>
      <c r="OO99" s="167"/>
      <c r="OP99" s="167"/>
      <c r="OQ99" s="167"/>
      <c r="OR99" s="167"/>
      <c r="OS99" s="167"/>
      <c r="OT99" s="167"/>
      <c r="OU99" s="167"/>
      <c r="OV99" s="167"/>
      <c r="OW99" s="167"/>
      <c r="OX99" s="167"/>
      <c r="OY99" s="167"/>
      <c r="OZ99" s="167"/>
      <c r="PA99" s="167"/>
      <c r="PB99" s="167"/>
      <c r="PC99" s="167"/>
      <c r="PD99" s="167"/>
      <c r="PE99" s="167"/>
      <c r="PF99" s="167"/>
      <c r="PG99" s="167"/>
      <c r="PH99" s="167"/>
      <c r="PI99" s="167"/>
      <c r="PJ99" s="167"/>
      <c r="PK99" s="167"/>
      <c r="PL99" s="167"/>
      <c r="PM99" s="167"/>
      <c r="PN99" s="167"/>
      <c r="PO99" s="167"/>
      <c r="PP99" s="167"/>
      <c r="PQ99" s="167"/>
      <c r="PR99" s="167"/>
      <c r="PS99" s="167"/>
      <c r="PT99" s="167"/>
      <c r="PU99" s="167"/>
      <c r="PV99" s="167"/>
      <c r="PW99" s="167"/>
      <c r="PX99" s="167"/>
      <c r="PY99" s="167"/>
      <c r="PZ99" s="167"/>
      <c r="QA99" s="167"/>
      <c r="QB99" s="167"/>
      <c r="QC99" s="167"/>
      <c r="QD99" s="167"/>
      <c r="QE99" s="167"/>
      <c r="QF99" s="167"/>
      <c r="QG99" s="167"/>
      <c r="QH99" s="167"/>
      <c r="QI99" s="167"/>
      <c r="QJ99" s="167"/>
      <c r="QK99" s="167"/>
      <c r="QL99" s="167"/>
      <c r="QM99" s="167"/>
      <c r="QN99" s="167"/>
      <c r="QO99" s="167"/>
      <c r="QP99" s="167"/>
      <c r="QQ99" s="167"/>
      <c r="QR99" s="167"/>
      <c r="QS99" s="167"/>
      <c r="QT99" s="167"/>
      <c r="QU99" s="167"/>
      <c r="QV99" s="167"/>
      <c r="QW99" s="167"/>
      <c r="QX99" s="167"/>
      <c r="QY99" s="167"/>
      <c r="QZ99" s="167"/>
      <c r="RA99" s="167"/>
      <c r="RB99" s="167"/>
      <c r="RC99" s="167"/>
      <c r="RD99" s="167"/>
      <c r="RE99" s="167"/>
      <c r="RF99" s="167"/>
      <c r="RG99" s="167"/>
      <c r="RH99" s="167"/>
      <c r="RI99" s="167"/>
      <c r="RJ99" s="167"/>
      <c r="RK99" s="167"/>
      <c r="RL99" s="167"/>
      <c r="RM99" s="167"/>
      <c r="RN99" s="167"/>
      <c r="RO99" s="167"/>
      <c r="RP99" s="167"/>
      <c r="RQ99" s="167"/>
      <c r="RR99" s="167"/>
      <c r="RS99" s="167"/>
      <c r="RT99" s="167"/>
      <c r="RU99" s="167"/>
      <c r="RV99" s="167"/>
      <c r="RW99" s="167"/>
      <c r="RX99" s="167"/>
      <c r="RY99" s="167"/>
      <c r="RZ99" s="167"/>
      <c r="SA99" s="167"/>
      <c r="SB99" s="167"/>
      <c r="SC99" s="167"/>
      <c r="SD99" s="167"/>
      <c r="SE99" s="167"/>
      <c r="SF99" s="167"/>
      <c r="SG99" s="167"/>
      <c r="SH99" s="167"/>
      <c r="SI99" s="167"/>
      <c r="SJ99" s="167"/>
      <c r="SK99" s="167"/>
      <c r="SL99" s="167"/>
      <c r="SM99" s="167"/>
      <c r="SN99" s="167"/>
      <c r="SO99" s="167"/>
      <c r="SP99" s="167"/>
      <c r="SQ99" s="167"/>
      <c r="SR99" s="167"/>
      <c r="SS99" s="167"/>
      <c r="ST99" s="167"/>
      <c r="SU99" s="167"/>
      <c r="SV99" s="167"/>
      <c r="SW99" s="167"/>
      <c r="SX99" s="167"/>
      <c r="SY99" s="167"/>
      <c r="SZ99" s="167"/>
      <c r="TA99" s="167"/>
      <c r="TB99" s="167"/>
      <c r="TC99" s="167"/>
      <c r="TD99" s="167"/>
      <c r="TE99" s="167"/>
      <c r="TF99" s="167"/>
      <c r="TG99" s="167"/>
      <c r="TH99" s="167"/>
      <c r="TI99" s="167"/>
      <c r="TJ99" s="167"/>
      <c r="TK99" s="167"/>
      <c r="TL99" s="167"/>
      <c r="TM99" s="167"/>
      <c r="TN99" s="167"/>
      <c r="TO99" s="167"/>
      <c r="TP99" s="167"/>
      <c r="TQ99" s="167"/>
      <c r="TR99" s="167"/>
      <c r="TS99" s="167"/>
      <c r="TT99" s="167"/>
      <c r="TU99" s="167"/>
      <c r="TV99" s="167"/>
      <c r="TW99" s="167"/>
      <c r="TX99" s="167"/>
      <c r="TY99" s="167"/>
      <c r="TZ99" s="167"/>
      <c r="UA99" s="167"/>
      <c r="UB99" s="167"/>
      <c r="UC99" s="167"/>
      <c r="UD99" s="167"/>
      <c r="UE99" s="167"/>
      <c r="UF99" s="167"/>
      <c r="UG99" s="167"/>
      <c r="UH99" s="167"/>
      <c r="UI99" s="167"/>
      <c r="UJ99" s="167"/>
      <c r="UK99" s="167"/>
      <c r="UL99" s="167"/>
      <c r="UM99" s="167"/>
      <c r="UN99" s="167"/>
      <c r="UO99" s="167"/>
      <c r="UP99" s="167"/>
      <c r="UQ99" s="167"/>
      <c r="UR99" s="167"/>
      <c r="US99" s="167"/>
      <c r="UT99" s="167"/>
      <c r="UU99" s="167"/>
      <c r="UV99" s="167"/>
      <c r="UW99" s="167"/>
      <c r="UX99" s="167"/>
      <c r="UY99" s="167"/>
      <c r="UZ99" s="167"/>
      <c r="VA99" s="167"/>
      <c r="VB99" s="167"/>
      <c r="VC99" s="167"/>
      <c r="VD99" s="167"/>
      <c r="VE99" s="167"/>
      <c r="VF99" s="167"/>
      <c r="VG99" s="167"/>
      <c r="VH99" s="167"/>
      <c r="VI99" s="167"/>
      <c r="VJ99" s="167"/>
      <c r="VK99" s="167"/>
      <c r="VL99" s="167"/>
      <c r="VM99" s="167"/>
      <c r="VN99" s="167"/>
      <c r="VO99" s="167"/>
      <c r="VP99" s="167"/>
      <c r="VQ99" s="167"/>
      <c r="VR99" s="167"/>
      <c r="VS99" s="167"/>
      <c r="VT99" s="167"/>
      <c r="VU99" s="167"/>
      <c r="VV99" s="167"/>
      <c r="VW99" s="167"/>
      <c r="VX99" s="167"/>
      <c r="VY99" s="167"/>
      <c r="VZ99" s="167"/>
      <c r="WA99" s="167"/>
      <c r="WB99" s="167"/>
      <c r="WC99" s="167"/>
      <c r="WD99" s="167"/>
      <c r="WE99" s="167"/>
      <c r="WF99" s="167"/>
      <c r="WG99" s="167"/>
      <c r="WH99" s="167"/>
      <c r="WI99" s="167"/>
      <c r="WJ99" s="167"/>
      <c r="WK99" s="167"/>
      <c r="WL99" s="167"/>
      <c r="WM99" s="167"/>
      <c r="WN99" s="167"/>
      <c r="WO99" s="167"/>
      <c r="WP99" s="167"/>
      <c r="WQ99" s="167"/>
      <c r="WR99" s="167"/>
      <c r="WS99" s="167"/>
      <c r="WT99" s="167"/>
      <c r="WU99" s="167"/>
      <c r="WV99" s="167"/>
      <c r="WW99" s="167"/>
      <c r="WX99" s="167"/>
      <c r="WY99" s="167"/>
      <c r="WZ99" s="167"/>
      <c r="XA99" s="167"/>
      <c r="XB99" s="167"/>
      <c r="XC99" s="167"/>
      <c r="XD99" s="167"/>
      <c r="XE99" s="167"/>
      <c r="XF99" s="167"/>
      <c r="XG99" s="167"/>
      <c r="XH99" s="167"/>
      <c r="XI99" s="167"/>
      <c r="XJ99" s="167"/>
      <c r="XK99" s="167"/>
      <c r="XL99" s="167"/>
      <c r="XM99" s="167"/>
      <c r="XN99" s="167"/>
      <c r="XO99" s="167"/>
      <c r="XP99" s="167"/>
      <c r="XQ99" s="167"/>
      <c r="XR99" s="167"/>
      <c r="XS99" s="167"/>
      <c r="XT99" s="167"/>
      <c r="XU99" s="167"/>
      <c r="XV99" s="167"/>
      <c r="XW99" s="167"/>
      <c r="XX99" s="167"/>
      <c r="XY99" s="167"/>
      <c r="XZ99" s="167"/>
      <c r="YA99" s="167"/>
      <c r="YB99" s="167"/>
      <c r="YC99" s="167"/>
      <c r="YD99" s="167"/>
      <c r="YE99" s="167"/>
      <c r="YF99" s="167"/>
      <c r="YG99" s="167"/>
      <c r="YH99" s="167"/>
      <c r="YI99" s="167"/>
      <c r="YJ99" s="167"/>
      <c r="YK99" s="167"/>
      <c r="YL99" s="167"/>
      <c r="YM99" s="167"/>
      <c r="YN99" s="167"/>
      <c r="YO99" s="167"/>
      <c r="YP99" s="167"/>
      <c r="YQ99" s="167"/>
      <c r="YR99" s="167"/>
      <c r="YS99" s="167"/>
      <c r="YT99" s="167"/>
      <c r="YU99" s="167"/>
      <c r="YV99" s="167"/>
      <c r="YW99" s="167"/>
      <c r="YX99" s="167"/>
      <c r="YY99" s="167"/>
      <c r="YZ99" s="167"/>
      <c r="ZA99" s="167"/>
      <c r="ZB99" s="167"/>
      <c r="ZC99" s="167"/>
      <c r="ZD99" s="167"/>
      <c r="ZE99" s="167"/>
      <c r="ZF99" s="167"/>
      <c r="ZG99" s="167"/>
      <c r="ZH99" s="167"/>
      <c r="ZI99" s="167"/>
      <c r="ZJ99" s="167"/>
      <c r="ZK99" s="167"/>
      <c r="ZL99" s="167"/>
      <c r="ZM99" s="167"/>
      <c r="ZN99" s="167"/>
      <c r="ZO99" s="167"/>
      <c r="ZP99" s="167"/>
      <c r="ZQ99" s="167"/>
      <c r="ZR99" s="167"/>
      <c r="ZS99" s="167"/>
      <c r="ZT99" s="167"/>
      <c r="ZU99" s="167"/>
      <c r="ZV99" s="167"/>
      <c r="ZW99" s="167"/>
      <c r="ZX99" s="167"/>
      <c r="ZY99" s="167"/>
      <c r="ZZ99" s="167"/>
      <c r="AAA99" s="167"/>
      <c r="AAB99" s="167"/>
      <c r="AAC99" s="167"/>
      <c r="AAD99" s="167"/>
      <c r="AAE99" s="167"/>
      <c r="AAF99" s="167"/>
      <c r="AAG99" s="167"/>
      <c r="AAH99" s="167"/>
      <c r="AAI99" s="167"/>
      <c r="AAJ99" s="167"/>
      <c r="AAK99" s="167"/>
      <c r="AAL99" s="167"/>
      <c r="AAM99" s="167"/>
      <c r="AAN99" s="167"/>
      <c r="AAO99" s="167"/>
      <c r="AAP99" s="167"/>
      <c r="AAQ99" s="167"/>
      <c r="AAR99" s="167"/>
      <c r="AAS99" s="167"/>
      <c r="AAT99" s="167"/>
      <c r="AAU99" s="167"/>
      <c r="AAV99" s="167"/>
      <c r="AAW99" s="167"/>
      <c r="AAX99" s="167"/>
      <c r="AAY99" s="167"/>
      <c r="AAZ99" s="167"/>
      <c r="ABA99" s="167"/>
      <c r="ABB99" s="167"/>
      <c r="ABC99" s="167"/>
      <c r="ABD99" s="167"/>
      <c r="ABE99" s="167"/>
      <c r="ABF99" s="167"/>
      <c r="ABG99" s="167"/>
      <c r="ABH99" s="167"/>
      <c r="ABI99" s="167"/>
      <c r="ABJ99" s="167"/>
      <c r="ABK99" s="167"/>
      <c r="ABL99" s="167"/>
      <c r="ABM99" s="167"/>
      <c r="ABN99" s="167"/>
      <c r="ABO99" s="167"/>
      <c r="ABP99" s="167"/>
      <c r="ABQ99" s="167"/>
      <c r="ABR99" s="167"/>
      <c r="ABS99" s="167"/>
      <c r="ABT99" s="167"/>
      <c r="ABU99" s="167"/>
      <c r="ABV99" s="167"/>
      <c r="ABW99" s="167"/>
      <c r="ABX99" s="167"/>
      <c r="ABY99" s="167"/>
      <c r="ABZ99" s="167"/>
      <c r="ACA99" s="167"/>
      <c r="ACB99" s="167"/>
      <c r="ACC99" s="167"/>
      <c r="ACD99" s="167"/>
      <c r="ACE99" s="167"/>
      <c r="ACF99" s="167"/>
      <c r="ACG99" s="167"/>
      <c r="ACH99" s="167"/>
      <c r="ACI99" s="167"/>
      <c r="ACJ99" s="167"/>
      <c r="ACK99" s="167"/>
      <c r="ACL99" s="167"/>
      <c r="ACM99" s="167"/>
      <c r="ACN99" s="167"/>
      <c r="ACO99" s="167"/>
      <c r="ACP99" s="167"/>
      <c r="ACQ99" s="167"/>
      <c r="ACR99" s="167"/>
      <c r="ACS99" s="167"/>
      <c r="ACT99" s="167"/>
      <c r="ACU99" s="167"/>
      <c r="ACV99" s="167"/>
      <c r="ACW99" s="167"/>
      <c r="ACX99" s="167"/>
      <c r="ACY99" s="167"/>
      <c r="ACZ99" s="167"/>
      <c r="ADA99" s="167"/>
      <c r="ADB99" s="167"/>
      <c r="ADC99" s="167"/>
      <c r="ADD99" s="167"/>
      <c r="ADE99" s="167"/>
      <c r="ADF99" s="167"/>
      <c r="ADG99" s="167"/>
      <c r="ADH99" s="167"/>
      <c r="ADI99" s="167"/>
      <c r="ADJ99" s="167"/>
      <c r="ADK99" s="167"/>
      <c r="ADL99" s="167"/>
      <c r="ADM99" s="167"/>
      <c r="ADN99" s="167"/>
      <c r="ADO99" s="167"/>
      <c r="ADP99" s="167"/>
      <c r="ADQ99" s="167"/>
      <c r="ADR99" s="167"/>
      <c r="ADS99" s="167"/>
      <c r="ADT99" s="167"/>
      <c r="ADU99" s="167"/>
      <c r="ADV99" s="167"/>
      <c r="ADW99" s="167"/>
      <c r="ADX99" s="167"/>
      <c r="ADY99" s="167"/>
      <c r="ADZ99" s="167"/>
      <c r="AEA99" s="167"/>
      <c r="AEB99" s="167"/>
      <c r="AEC99" s="167"/>
      <c r="AED99" s="167"/>
      <c r="AEE99" s="167"/>
      <c r="AEF99" s="167"/>
      <c r="AEG99" s="167"/>
      <c r="AEH99" s="167"/>
      <c r="AEI99" s="167"/>
      <c r="AEJ99" s="167"/>
      <c r="AEK99" s="167"/>
      <c r="AEL99" s="167"/>
      <c r="AEM99" s="167"/>
      <c r="AEN99" s="167"/>
      <c r="AEO99" s="167"/>
      <c r="AEP99" s="167"/>
      <c r="AEQ99" s="167"/>
      <c r="AER99" s="167"/>
      <c r="AES99" s="167"/>
      <c r="AET99" s="167"/>
      <c r="AEU99" s="167"/>
      <c r="AEV99" s="167"/>
      <c r="AEW99" s="167"/>
      <c r="AEX99" s="167"/>
      <c r="AEY99" s="167"/>
      <c r="AEZ99" s="167"/>
      <c r="AFA99" s="167"/>
      <c r="AFB99" s="167"/>
      <c r="AFC99" s="167"/>
      <c r="AFD99" s="167"/>
      <c r="AFE99" s="167"/>
      <c r="AFF99" s="167"/>
      <c r="AFG99" s="167"/>
      <c r="AFH99" s="167"/>
      <c r="AFI99" s="167"/>
      <c r="AFJ99" s="167"/>
      <c r="AFK99" s="167"/>
      <c r="AFL99" s="167"/>
      <c r="AFM99" s="167"/>
      <c r="AFN99" s="167"/>
      <c r="AFO99" s="167"/>
      <c r="AFP99" s="167"/>
      <c r="AFQ99" s="167"/>
      <c r="AFR99" s="167"/>
      <c r="AFS99" s="167"/>
      <c r="AFT99" s="167"/>
      <c r="AFU99" s="167"/>
      <c r="AFV99" s="167"/>
      <c r="AFW99" s="167"/>
      <c r="AFX99" s="167"/>
      <c r="AFY99" s="167"/>
      <c r="AFZ99" s="167"/>
      <c r="AGA99" s="167"/>
      <c r="AGB99" s="167"/>
      <c r="AGC99" s="167"/>
      <c r="AGD99" s="167"/>
      <c r="AGE99" s="167"/>
      <c r="AGF99" s="167"/>
      <c r="AGG99" s="167"/>
      <c r="AGH99" s="167"/>
      <c r="AGI99" s="167"/>
      <c r="AGJ99" s="167"/>
      <c r="AGK99" s="167"/>
      <c r="AGL99" s="167"/>
      <c r="AGM99" s="167"/>
      <c r="AGN99" s="167"/>
      <c r="AGO99" s="167"/>
      <c r="AGP99" s="167"/>
      <c r="AGQ99" s="167"/>
      <c r="AGR99" s="167"/>
      <c r="AGS99" s="167"/>
      <c r="AGT99" s="167"/>
      <c r="AGU99" s="167"/>
      <c r="AGV99" s="167"/>
      <c r="AGW99" s="167"/>
      <c r="AGX99" s="167"/>
      <c r="AGY99" s="167"/>
      <c r="AGZ99" s="167"/>
      <c r="AHA99" s="167"/>
      <c r="AHB99" s="167"/>
      <c r="AHC99" s="167"/>
      <c r="AHD99" s="167"/>
      <c r="AHE99" s="167"/>
      <c r="AHF99" s="167"/>
      <c r="AHG99" s="167"/>
      <c r="AHH99" s="167"/>
      <c r="AHI99" s="167"/>
      <c r="AHJ99" s="167"/>
      <c r="AHK99" s="167"/>
      <c r="AHL99" s="167"/>
      <c r="AHM99" s="167"/>
      <c r="AHN99" s="167"/>
      <c r="AHO99" s="167"/>
      <c r="AHP99" s="167"/>
      <c r="AHQ99" s="167"/>
      <c r="AHR99" s="167"/>
      <c r="AHS99" s="167"/>
      <c r="AHT99" s="167"/>
      <c r="AHU99" s="167"/>
      <c r="AHV99" s="167"/>
      <c r="AHW99" s="167"/>
      <c r="AHX99" s="167"/>
      <c r="AHY99" s="167"/>
      <c r="AHZ99" s="167"/>
      <c r="AIA99" s="167"/>
      <c r="AIB99" s="167"/>
      <c r="AIC99" s="167"/>
      <c r="AID99" s="167"/>
      <c r="AIE99" s="167"/>
      <c r="AIF99" s="167"/>
      <c r="AIG99" s="167"/>
      <c r="AIH99" s="167"/>
      <c r="AII99" s="167"/>
      <c r="AIJ99" s="167"/>
      <c r="AIK99" s="167"/>
      <c r="AIL99" s="167"/>
      <c r="AIM99" s="167"/>
      <c r="AIN99" s="167"/>
      <c r="AIO99" s="167"/>
      <c r="AIP99" s="167"/>
      <c r="AIQ99" s="167"/>
      <c r="AIR99" s="167"/>
      <c r="AIS99" s="167"/>
      <c r="AIT99" s="167"/>
      <c r="AIU99" s="167"/>
      <c r="AIV99" s="167"/>
      <c r="AIW99" s="167"/>
      <c r="AIX99" s="167"/>
      <c r="AIY99" s="167"/>
      <c r="AIZ99" s="167"/>
      <c r="AJA99" s="167"/>
      <c r="AJB99" s="167"/>
      <c r="AJC99" s="167"/>
      <c r="AJD99" s="167"/>
      <c r="AJE99" s="167"/>
      <c r="AJF99" s="167"/>
      <c r="AJG99" s="167"/>
      <c r="AJH99" s="167"/>
      <c r="AJI99" s="167"/>
      <c r="AJJ99" s="167"/>
      <c r="AJK99" s="167"/>
      <c r="AJL99" s="167"/>
      <c r="AJM99" s="167"/>
      <c r="AJN99" s="167"/>
      <c r="AJO99" s="167"/>
      <c r="AJP99" s="167"/>
      <c r="AJQ99" s="167"/>
      <c r="AJR99" s="167"/>
      <c r="AJS99" s="167"/>
      <c r="AJT99" s="167"/>
      <c r="AJU99" s="167"/>
      <c r="AJV99" s="167"/>
      <c r="AJW99" s="167"/>
      <c r="AJX99" s="167"/>
      <c r="AJY99" s="167"/>
      <c r="AJZ99" s="167"/>
      <c r="AKA99" s="167"/>
      <c r="AKB99" s="167"/>
      <c r="AKC99" s="167"/>
      <c r="AKD99" s="167"/>
      <c r="AKE99" s="167"/>
      <c r="AKF99" s="167"/>
      <c r="AKG99" s="167"/>
      <c r="AKH99" s="167"/>
      <c r="AKI99" s="167"/>
      <c r="AKJ99" s="167"/>
      <c r="AKK99" s="167"/>
      <c r="AKL99" s="167"/>
      <c r="AKM99" s="167"/>
      <c r="AKN99" s="167"/>
      <c r="AKO99" s="167"/>
      <c r="AKP99" s="167"/>
      <c r="AKQ99" s="167"/>
      <c r="AKR99" s="167"/>
      <c r="AKS99" s="167"/>
      <c r="AKT99" s="167"/>
      <c r="AKU99" s="167"/>
      <c r="AKV99" s="167"/>
      <c r="AKW99" s="167"/>
      <c r="AKX99" s="167"/>
      <c r="AKY99" s="167"/>
      <c r="AKZ99" s="167"/>
      <c r="ALA99" s="167"/>
      <c r="ALB99" s="167"/>
      <c r="ALC99" s="167"/>
      <c r="ALD99" s="167"/>
      <c r="ALE99" s="167"/>
      <c r="ALF99" s="167"/>
      <c r="ALG99" s="167"/>
      <c r="ALH99" s="167"/>
      <c r="ALI99" s="167"/>
      <c r="ALJ99" s="167"/>
      <c r="ALK99" s="167"/>
      <c r="ALL99" s="167"/>
      <c r="ALM99" s="167"/>
      <c r="ALN99" s="167"/>
      <c r="ALO99" s="167"/>
      <c r="ALP99" s="167"/>
      <c r="ALQ99" s="167"/>
      <c r="ALR99" s="167"/>
      <c r="ALS99" s="167"/>
      <c r="ALT99" s="167"/>
      <c r="ALU99" s="167"/>
      <c r="ALV99" s="167"/>
      <c r="ALW99" s="167"/>
      <c r="ALX99" s="167"/>
      <c r="ALY99" s="167"/>
      <c r="ALZ99" s="167"/>
      <c r="AMA99" s="167"/>
      <c r="AMB99" s="167"/>
      <c r="AMC99" s="167"/>
      <c r="AMD99" s="167"/>
      <c r="AME99" s="167"/>
      <c r="AMF99" s="167"/>
      <c r="AMG99" s="167"/>
      <c r="AMH99" s="167"/>
      <c r="AMI99" s="167"/>
      <c r="AMJ99" s="167"/>
      <c r="AMK99" s="167"/>
      <c r="AML99" s="167"/>
      <c r="AMM99" s="167"/>
      <c r="AMN99" s="167"/>
      <c r="AMO99" s="167"/>
      <c r="AMP99" s="167"/>
      <c r="AMQ99" s="167"/>
      <c r="AMR99" s="167"/>
      <c r="AMS99" s="167"/>
      <c r="AMT99" s="167"/>
      <c r="AMU99" s="167"/>
      <c r="AMV99" s="167"/>
      <c r="AMW99" s="167"/>
      <c r="AMX99" s="167"/>
      <c r="AMY99" s="167"/>
      <c r="AMZ99" s="167"/>
      <c r="ANA99" s="167"/>
      <c r="ANB99" s="167"/>
      <c r="ANC99" s="167"/>
      <c r="AND99" s="167"/>
      <c r="ANE99" s="167"/>
      <c r="ANF99" s="167"/>
      <c r="ANG99" s="167"/>
      <c r="ANH99" s="167"/>
      <c r="ANI99" s="167"/>
      <c r="ANJ99" s="167"/>
      <c r="ANK99" s="167"/>
      <c r="ANL99" s="167"/>
      <c r="ANM99" s="167"/>
      <c r="ANN99" s="167"/>
      <c r="ANO99" s="167"/>
      <c r="ANP99" s="167"/>
      <c r="ANQ99" s="167"/>
      <c r="ANR99" s="167"/>
      <c r="ANS99" s="167"/>
      <c r="ANT99" s="167"/>
      <c r="ANU99" s="167"/>
      <c r="ANV99" s="167"/>
      <c r="ANW99" s="167"/>
      <c r="ANX99" s="167"/>
      <c r="ANY99" s="167"/>
      <c r="ANZ99" s="167"/>
      <c r="AOA99" s="167"/>
      <c r="AOB99" s="167"/>
      <c r="AOC99" s="167"/>
      <c r="AOD99" s="167"/>
      <c r="AOE99" s="167"/>
      <c r="AOF99" s="167"/>
      <c r="AOG99" s="167"/>
      <c r="AOH99" s="167"/>
      <c r="AOI99" s="167"/>
      <c r="AOJ99" s="167"/>
      <c r="AOK99" s="167"/>
      <c r="AOL99" s="167"/>
      <c r="AOM99" s="167"/>
      <c r="AON99" s="167"/>
      <c r="AOO99" s="167"/>
      <c r="AOP99" s="167"/>
      <c r="AOQ99" s="167"/>
      <c r="AOR99" s="167"/>
      <c r="AOS99" s="167"/>
      <c r="AOT99" s="167"/>
      <c r="AOU99" s="167"/>
      <c r="AOV99" s="167"/>
      <c r="AOW99" s="167"/>
      <c r="AOX99" s="167"/>
      <c r="AOY99" s="167"/>
      <c r="AOZ99" s="167"/>
      <c r="APA99" s="167"/>
      <c r="APB99" s="167"/>
      <c r="APC99" s="167"/>
      <c r="APD99" s="167"/>
      <c r="APE99" s="167"/>
      <c r="APF99" s="167"/>
      <c r="APG99" s="167"/>
      <c r="APH99" s="167"/>
      <c r="API99" s="167"/>
      <c r="APJ99" s="167"/>
      <c r="APK99" s="167"/>
      <c r="APL99" s="167"/>
      <c r="APM99" s="167"/>
      <c r="APN99" s="167"/>
      <c r="APO99" s="167"/>
      <c r="APP99" s="167"/>
      <c r="APQ99" s="167"/>
      <c r="APR99" s="167"/>
      <c r="APS99" s="167"/>
      <c r="APT99" s="167"/>
      <c r="APU99" s="167"/>
      <c r="APV99" s="167"/>
      <c r="APW99" s="167"/>
      <c r="APX99" s="167"/>
      <c r="APY99" s="167"/>
      <c r="APZ99" s="167"/>
      <c r="AQA99" s="167"/>
      <c r="AQB99" s="167"/>
      <c r="AQC99" s="167"/>
      <c r="AQD99" s="167"/>
      <c r="AQE99" s="167"/>
      <c r="AQF99" s="167"/>
      <c r="AQG99" s="167"/>
      <c r="AQH99" s="167"/>
      <c r="AQI99" s="167"/>
      <c r="AQJ99" s="167"/>
      <c r="AQK99" s="167"/>
      <c r="AQL99" s="167"/>
      <c r="AQM99" s="167"/>
      <c r="AQN99" s="167"/>
      <c r="AQO99" s="167"/>
      <c r="AQP99" s="167"/>
      <c r="AQQ99" s="167"/>
      <c r="AQR99" s="167"/>
      <c r="AQS99" s="167"/>
      <c r="AQT99" s="167"/>
      <c r="AQU99" s="167"/>
      <c r="AQV99" s="167"/>
      <c r="AQW99" s="167"/>
      <c r="AQX99" s="167"/>
      <c r="AQY99" s="167"/>
      <c r="AQZ99" s="167"/>
      <c r="ARA99" s="167"/>
      <c r="ARB99" s="167"/>
      <c r="ARC99" s="167"/>
      <c r="ARD99" s="167"/>
      <c r="ARE99" s="167"/>
      <c r="ARF99" s="167"/>
      <c r="ARG99" s="167"/>
      <c r="ARH99" s="167"/>
      <c r="ARI99" s="167"/>
      <c r="ARJ99" s="167"/>
      <c r="ARK99" s="167"/>
      <c r="ARL99" s="167"/>
      <c r="ARM99" s="167"/>
      <c r="ARN99" s="167"/>
      <c r="ARO99" s="167"/>
      <c r="ARP99" s="167"/>
      <c r="ARQ99" s="167"/>
      <c r="ARR99" s="167"/>
      <c r="ARS99" s="167"/>
      <c r="ART99" s="167"/>
      <c r="ARU99" s="167"/>
      <c r="ARV99" s="167"/>
      <c r="ARW99" s="167"/>
      <c r="ARX99" s="167"/>
      <c r="ARY99" s="167"/>
      <c r="ARZ99" s="167"/>
      <c r="ASA99" s="167"/>
      <c r="ASB99" s="167"/>
      <c r="ASC99" s="167"/>
      <c r="ASD99" s="167"/>
      <c r="ASE99" s="167"/>
      <c r="ASF99" s="167"/>
      <c r="ASG99" s="167"/>
      <c r="ASH99" s="167"/>
      <c r="ASI99" s="167"/>
      <c r="ASJ99" s="167"/>
      <c r="ASK99" s="167"/>
      <c r="ASL99" s="167"/>
      <c r="ASM99" s="167"/>
      <c r="ASN99" s="167"/>
      <c r="ASO99" s="167"/>
      <c r="ASP99" s="167"/>
      <c r="ASQ99" s="167"/>
      <c r="ASR99" s="167"/>
      <c r="ASS99" s="167"/>
      <c r="AST99" s="167"/>
      <c r="ASU99" s="167"/>
      <c r="ASV99" s="167"/>
      <c r="ASW99" s="167"/>
      <c r="ASX99" s="167"/>
      <c r="ASY99" s="167"/>
      <c r="ASZ99" s="167"/>
      <c r="ATA99" s="167"/>
      <c r="ATB99" s="167"/>
      <c r="ATC99" s="167"/>
      <c r="ATD99" s="167"/>
      <c r="ATE99" s="167"/>
      <c r="ATF99" s="167"/>
      <c r="ATG99" s="167"/>
      <c r="ATH99" s="167"/>
      <c r="ATI99" s="167"/>
      <c r="ATJ99" s="167"/>
      <c r="ATK99" s="167"/>
      <c r="ATL99" s="167"/>
      <c r="ATM99" s="167"/>
      <c r="ATN99" s="167"/>
      <c r="ATO99" s="167"/>
      <c r="ATP99" s="167"/>
      <c r="ATQ99" s="167"/>
      <c r="ATR99" s="167"/>
      <c r="ATS99" s="167"/>
      <c r="ATT99" s="167"/>
      <c r="ATU99" s="167"/>
      <c r="ATV99" s="167"/>
      <c r="ATW99" s="167"/>
      <c r="ATX99" s="167"/>
      <c r="ATY99" s="167"/>
      <c r="ATZ99" s="167"/>
      <c r="AUA99" s="167"/>
      <c r="AUB99" s="167"/>
      <c r="AUC99" s="167"/>
      <c r="AUD99" s="167"/>
      <c r="AUE99" s="167"/>
      <c r="AUF99" s="167"/>
      <c r="AUG99" s="167"/>
      <c r="AUH99" s="167"/>
      <c r="AUI99" s="167"/>
      <c r="AUJ99" s="167"/>
      <c r="AUK99" s="167"/>
      <c r="AUL99" s="167"/>
      <c r="AUM99" s="167"/>
      <c r="AUN99" s="167"/>
      <c r="AUO99" s="167"/>
      <c r="AUP99" s="167"/>
      <c r="AUQ99" s="167"/>
      <c r="AUR99" s="167"/>
      <c r="AUS99" s="167"/>
      <c r="AUT99" s="167"/>
      <c r="AUU99" s="167"/>
      <c r="AUV99" s="167"/>
      <c r="AUW99" s="167"/>
      <c r="AUX99" s="167"/>
      <c r="AUY99" s="167"/>
      <c r="AUZ99" s="167"/>
      <c r="AVA99" s="167"/>
      <c r="AVB99" s="167"/>
      <c r="AVC99" s="167"/>
      <c r="AVD99" s="167"/>
      <c r="AVE99" s="167"/>
      <c r="AVF99" s="167"/>
      <c r="AVG99" s="167"/>
      <c r="AVH99" s="167"/>
      <c r="AVI99" s="167"/>
      <c r="AVJ99" s="167"/>
      <c r="AVK99" s="167"/>
      <c r="AVL99" s="167"/>
      <c r="AVM99" s="167"/>
      <c r="AVN99" s="167"/>
      <c r="AVO99" s="167"/>
      <c r="AVP99" s="167"/>
      <c r="AVQ99" s="167"/>
      <c r="AVR99" s="167"/>
      <c r="AVS99" s="167"/>
      <c r="AVT99" s="167"/>
      <c r="AVU99" s="167"/>
      <c r="AVV99" s="167"/>
      <c r="AVW99" s="167"/>
      <c r="AVX99" s="167"/>
      <c r="AVY99" s="167"/>
      <c r="AVZ99" s="167"/>
      <c r="AWA99" s="167"/>
      <c r="AWB99" s="167"/>
      <c r="AWC99" s="167"/>
      <c r="AWD99" s="167"/>
      <c r="AWE99" s="167"/>
      <c r="AWF99" s="167"/>
      <c r="AWG99" s="167"/>
      <c r="AWH99" s="167"/>
      <c r="AWI99" s="167"/>
      <c r="AWJ99" s="167"/>
      <c r="AWK99" s="167"/>
      <c r="AWL99" s="167"/>
      <c r="AWM99" s="167"/>
      <c r="AWN99" s="167"/>
      <c r="AWO99" s="167"/>
      <c r="AWP99" s="167"/>
      <c r="AWQ99" s="167"/>
      <c r="AWR99" s="167"/>
      <c r="AWS99" s="167"/>
      <c r="AWT99" s="167"/>
      <c r="AWU99" s="167"/>
      <c r="AWV99" s="167"/>
      <c r="AWW99" s="167"/>
      <c r="AWX99" s="167"/>
      <c r="AWY99" s="167"/>
      <c r="AWZ99" s="167"/>
      <c r="AXA99" s="167"/>
      <c r="AXB99" s="167"/>
      <c r="AXC99" s="167"/>
      <c r="AXD99" s="167"/>
      <c r="AXE99" s="167"/>
      <c r="AXF99" s="167"/>
      <c r="AXG99" s="167"/>
      <c r="AXH99" s="167"/>
      <c r="AXI99" s="167"/>
      <c r="AXJ99" s="167"/>
      <c r="AXK99" s="167"/>
      <c r="AXL99" s="167"/>
      <c r="AXM99" s="167"/>
      <c r="AXN99" s="167"/>
      <c r="AXO99" s="167"/>
      <c r="AXP99" s="167"/>
      <c r="AXQ99" s="167"/>
      <c r="AXR99" s="167"/>
      <c r="AXS99" s="167"/>
      <c r="AXT99" s="167"/>
      <c r="AXU99" s="167"/>
      <c r="AXV99" s="167"/>
      <c r="AXW99" s="167"/>
      <c r="AXX99" s="167"/>
      <c r="AXY99" s="167"/>
      <c r="AXZ99" s="167"/>
      <c r="AYA99" s="167"/>
      <c r="AYB99" s="167"/>
      <c r="AYC99" s="167"/>
      <c r="AYD99" s="167"/>
      <c r="AYE99" s="167"/>
      <c r="AYF99" s="167"/>
      <c r="AYG99" s="167"/>
      <c r="AYH99" s="167"/>
      <c r="AYI99" s="167"/>
      <c r="AYJ99" s="167"/>
      <c r="AYK99" s="167"/>
      <c r="AYL99" s="167"/>
      <c r="AYM99" s="167"/>
      <c r="AYN99" s="167"/>
      <c r="AYO99" s="167"/>
      <c r="AYP99" s="167"/>
      <c r="AYQ99" s="167"/>
      <c r="AYR99" s="167"/>
      <c r="AYS99" s="167"/>
      <c r="AYT99" s="167"/>
      <c r="AYU99" s="167"/>
      <c r="AYV99" s="167"/>
      <c r="AYW99" s="167"/>
      <c r="AYX99" s="167"/>
      <c r="AYY99" s="167"/>
      <c r="AYZ99" s="167"/>
      <c r="AZA99" s="167"/>
      <c r="AZB99" s="167"/>
      <c r="AZC99" s="167"/>
      <c r="AZD99" s="167"/>
      <c r="AZE99" s="167"/>
      <c r="AZF99" s="167"/>
      <c r="AZG99" s="167"/>
      <c r="AZH99" s="167"/>
      <c r="AZI99" s="167"/>
      <c r="AZJ99" s="167"/>
      <c r="AZK99" s="167"/>
      <c r="AZL99" s="167"/>
      <c r="AZM99" s="167"/>
      <c r="AZN99" s="167"/>
      <c r="AZO99" s="167"/>
      <c r="AZP99" s="167"/>
      <c r="AZQ99" s="167"/>
      <c r="AZR99" s="167"/>
      <c r="AZS99" s="167"/>
      <c r="AZT99" s="167"/>
      <c r="AZU99" s="167"/>
      <c r="AZV99" s="167"/>
      <c r="AZW99" s="167"/>
      <c r="AZX99" s="167"/>
      <c r="AZY99" s="167"/>
      <c r="AZZ99" s="167"/>
      <c r="BAA99" s="167"/>
      <c r="BAB99" s="167"/>
      <c r="BAC99" s="167"/>
      <c r="BAD99" s="167"/>
      <c r="BAE99" s="167"/>
      <c r="BAF99" s="167"/>
      <c r="BAG99" s="167"/>
      <c r="BAH99" s="167"/>
      <c r="BAI99" s="167"/>
      <c r="BAJ99" s="167"/>
      <c r="BAK99" s="167"/>
      <c r="BAL99" s="167"/>
      <c r="BAM99" s="167"/>
      <c r="BAN99" s="167"/>
      <c r="BAO99" s="167"/>
      <c r="BAP99" s="167"/>
      <c r="BAQ99" s="167"/>
      <c r="BAR99" s="167"/>
      <c r="BAS99" s="167"/>
      <c r="BAT99" s="167"/>
      <c r="BAU99" s="167"/>
      <c r="BAV99" s="167"/>
      <c r="BAW99" s="167"/>
      <c r="BAX99" s="167"/>
      <c r="BAY99" s="167"/>
      <c r="BAZ99" s="167"/>
      <c r="BBA99" s="167"/>
      <c r="BBB99" s="167"/>
      <c r="BBC99" s="167"/>
      <c r="BBD99" s="167"/>
      <c r="BBE99" s="167"/>
      <c r="BBF99" s="167"/>
      <c r="BBG99" s="167"/>
      <c r="BBH99" s="167"/>
      <c r="BBI99" s="167"/>
      <c r="BBJ99" s="167"/>
      <c r="BBK99" s="167"/>
      <c r="BBL99" s="167"/>
      <c r="BBM99" s="167"/>
      <c r="BBN99" s="167"/>
      <c r="BBO99" s="167"/>
      <c r="BBP99" s="167"/>
      <c r="BBQ99" s="167"/>
      <c r="BBR99" s="167"/>
      <c r="BBS99" s="167"/>
      <c r="BBT99" s="167"/>
      <c r="BBU99" s="167"/>
      <c r="BBV99" s="167"/>
      <c r="BBW99" s="167"/>
      <c r="BBX99" s="167"/>
      <c r="BBY99" s="167"/>
      <c r="BBZ99" s="167"/>
      <c r="BCA99" s="167"/>
      <c r="BCB99" s="167"/>
      <c r="BCC99" s="167"/>
      <c r="BCD99" s="167"/>
      <c r="BCE99" s="167"/>
      <c r="BCF99" s="167"/>
      <c r="BCG99" s="167"/>
      <c r="BCH99" s="167"/>
      <c r="BCI99" s="167"/>
      <c r="BCJ99" s="167"/>
      <c r="BCK99" s="167"/>
      <c r="BCL99" s="167"/>
      <c r="BCM99" s="167"/>
      <c r="BCN99" s="167"/>
      <c r="BCO99" s="167"/>
      <c r="BCP99" s="167"/>
      <c r="BCQ99" s="167"/>
      <c r="BCR99" s="167"/>
      <c r="BCS99" s="167"/>
      <c r="BCT99" s="167"/>
      <c r="BCU99" s="167"/>
      <c r="BCV99" s="167"/>
      <c r="BCW99" s="167"/>
      <c r="BCX99" s="167"/>
      <c r="BCY99" s="167"/>
      <c r="BCZ99" s="167"/>
      <c r="BDA99" s="167"/>
      <c r="BDB99" s="167"/>
      <c r="BDC99" s="167"/>
      <c r="BDD99" s="167"/>
      <c r="BDE99" s="167"/>
      <c r="BDF99" s="167"/>
      <c r="BDG99" s="167"/>
      <c r="BDH99" s="167"/>
      <c r="BDI99" s="167"/>
      <c r="BDJ99" s="167"/>
      <c r="BDK99" s="167"/>
      <c r="BDL99" s="167"/>
      <c r="BDM99" s="167"/>
      <c r="BDN99" s="167"/>
      <c r="BDO99" s="167"/>
      <c r="BDP99" s="167"/>
      <c r="BDQ99" s="167"/>
      <c r="BDR99" s="167"/>
      <c r="BDS99" s="167"/>
      <c r="BDT99" s="167"/>
      <c r="BDU99" s="167"/>
      <c r="BDV99" s="167"/>
      <c r="BDW99" s="167"/>
      <c r="BDX99" s="167"/>
      <c r="BDY99" s="167"/>
      <c r="BDZ99" s="167"/>
      <c r="BEA99" s="167"/>
      <c r="BEB99" s="167"/>
      <c r="BEC99" s="167"/>
      <c r="BED99" s="167"/>
      <c r="BEE99" s="167"/>
      <c r="BEF99" s="167"/>
      <c r="BEG99" s="167"/>
      <c r="BEH99" s="167"/>
      <c r="BEI99" s="167"/>
      <c r="BEJ99" s="167"/>
      <c r="BEK99" s="167"/>
      <c r="BEL99" s="167"/>
      <c r="BEM99" s="167"/>
      <c r="BEN99" s="167"/>
      <c r="BEO99" s="167"/>
      <c r="BEP99" s="167"/>
      <c r="BEQ99" s="167"/>
      <c r="BER99" s="167"/>
      <c r="BES99" s="167"/>
      <c r="BET99" s="167"/>
      <c r="BEU99" s="167"/>
      <c r="BEV99" s="167"/>
      <c r="BEW99" s="167"/>
      <c r="BEX99" s="167"/>
      <c r="BEY99" s="167"/>
      <c r="BEZ99" s="167"/>
      <c r="BFA99" s="167"/>
      <c r="BFB99" s="167"/>
      <c r="BFC99" s="167"/>
      <c r="BFD99" s="167"/>
      <c r="BFE99" s="167"/>
      <c r="BFF99" s="167"/>
      <c r="BFG99" s="167"/>
      <c r="BFH99" s="167"/>
      <c r="BFI99" s="167"/>
      <c r="BFJ99" s="167"/>
      <c r="BFK99" s="167"/>
      <c r="BFL99" s="167"/>
      <c r="BFM99" s="167"/>
      <c r="BFN99" s="167"/>
      <c r="BFO99" s="167"/>
      <c r="BFP99" s="167"/>
      <c r="BFQ99" s="167"/>
      <c r="BFR99" s="167"/>
      <c r="BFS99" s="167"/>
      <c r="BFT99" s="167"/>
      <c r="BFU99" s="167"/>
      <c r="BFV99" s="167"/>
      <c r="BFW99" s="167"/>
      <c r="BFX99" s="167"/>
      <c r="BFY99" s="167"/>
      <c r="BFZ99" s="167"/>
      <c r="BGA99" s="167"/>
      <c r="BGB99" s="167"/>
      <c r="BGC99" s="167"/>
      <c r="BGD99" s="167"/>
      <c r="BGE99" s="167"/>
      <c r="BGF99" s="167"/>
      <c r="BGG99" s="167"/>
      <c r="BGH99" s="167"/>
      <c r="BGI99" s="167"/>
      <c r="BGJ99" s="167"/>
      <c r="BGK99" s="167"/>
      <c r="BGL99" s="167"/>
      <c r="BGM99" s="167"/>
      <c r="BGN99" s="167"/>
      <c r="BGO99" s="167"/>
      <c r="BGP99" s="167"/>
      <c r="BGQ99" s="167"/>
      <c r="BGR99" s="167"/>
      <c r="BGS99" s="167"/>
      <c r="BGT99" s="167"/>
      <c r="BGU99" s="167"/>
      <c r="BGV99" s="167"/>
      <c r="BGW99" s="167"/>
      <c r="BGX99" s="167"/>
      <c r="BGY99" s="167"/>
      <c r="BGZ99" s="167"/>
      <c r="BHA99" s="167"/>
      <c r="BHB99" s="167"/>
      <c r="BHC99" s="167"/>
      <c r="BHD99" s="167"/>
      <c r="BHE99" s="167"/>
      <c r="BHF99" s="167"/>
      <c r="BHG99" s="167"/>
      <c r="BHH99" s="167"/>
      <c r="BHI99" s="167"/>
      <c r="BHJ99" s="167"/>
      <c r="BHK99" s="167"/>
      <c r="BHL99" s="167"/>
      <c r="BHM99" s="167"/>
      <c r="BHN99" s="167"/>
      <c r="BHO99" s="167"/>
      <c r="BHP99" s="167"/>
      <c r="BHQ99" s="167"/>
      <c r="BHR99" s="167"/>
      <c r="BHS99" s="167"/>
      <c r="BHT99" s="167"/>
      <c r="BHU99" s="167"/>
      <c r="BHV99" s="167"/>
      <c r="BHW99" s="167"/>
      <c r="BHX99" s="167"/>
      <c r="BHY99" s="167"/>
      <c r="BHZ99" s="167"/>
      <c r="BIA99" s="167"/>
      <c r="BIB99" s="167"/>
      <c r="BIC99" s="167"/>
      <c r="BID99" s="167"/>
      <c r="BIE99" s="167"/>
      <c r="BIF99" s="167"/>
      <c r="BIG99" s="167"/>
      <c r="BIH99" s="167"/>
      <c r="BII99" s="167"/>
      <c r="BIJ99" s="167"/>
      <c r="BIK99" s="167"/>
      <c r="BIL99" s="167"/>
      <c r="BIM99" s="167"/>
      <c r="BIN99" s="167"/>
      <c r="BIO99" s="167"/>
      <c r="BIP99" s="167"/>
      <c r="BIQ99" s="167"/>
      <c r="BIR99" s="167"/>
      <c r="BIS99" s="167"/>
      <c r="BIT99" s="167"/>
      <c r="BIU99" s="167"/>
      <c r="BIV99" s="167"/>
      <c r="BIW99" s="167"/>
      <c r="BIX99" s="167"/>
      <c r="BIY99" s="167"/>
      <c r="BIZ99" s="167"/>
      <c r="BJA99" s="167"/>
      <c r="BJB99" s="167"/>
      <c r="BJC99" s="167"/>
      <c r="BJD99" s="167"/>
      <c r="BJE99" s="167"/>
      <c r="BJF99" s="167"/>
      <c r="BJG99" s="167"/>
      <c r="BJH99" s="167"/>
      <c r="BJI99" s="167"/>
      <c r="BJJ99" s="167"/>
      <c r="BJK99" s="167"/>
      <c r="BJL99" s="167"/>
      <c r="BJM99" s="167"/>
      <c r="BJN99" s="167"/>
      <c r="BJO99" s="167"/>
      <c r="BJP99" s="167"/>
      <c r="BJQ99" s="167"/>
      <c r="BJR99" s="167"/>
      <c r="BJS99" s="167"/>
      <c r="BJT99" s="167"/>
      <c r="BJU99" s="167"/>
      <c r="BJV99" s="167"/>
      <c r="BJW99" s="167"/>
      <c r="BJX99" s="167"/>
      <c r="BJY99" s="167"/>
      <c r="BJZ99" s="167"/>
      <c r="BKA99" s="167"/>
      <c r="BKB99" s="167"/>
      <c r="BKC99" s="167"/>
      <c r="BKD99" s="167"/>
      <c r="BKE99" s="167"/>
      <c r="BKF99" s="167"/>
      <c r="BKG99" s="167"/>
      <c r="BKH99" s="167"/>
      <c r="BKI99" s="167"/>
      <c r="BKJ99" s="167"/>
      <c r="BKK99" s="167"/>
      <c r="BKL99" s="167"/>
      <c r="BKM99" s="167"/>
      <c r="BKN99" s="167"/>
      <c r="BKO99" s="167"/>
      <c r="BKP99" s="167"/>
      <c r="BKQ99" s="167"/>
      <c r="BKR99" s="167"/>
      <c r="BKS99" s="167"/>
      <c r="BKT99" s="167"/>
      <c r="BKU99" s="167"/>
      <c r="BKV99" s="167"/>
      <c r="BKW99" s="167"/>
      <c r="BKX99" s="167"/>
      <c r="BKY99" s="167"/>
      <c r="BKZ99" s="167"/>
      <c r="BLA99" s="167"/>
      <c r="BLB99" s="167"/>
      <c r="BLC99" s="167"/>
      <c r="BLD99" s="167"/>
      <c r="BLE99" s="167"/>
      <c r="BLF99" s="167"/>
      <c r="BLG99" s="167"/>
      <c r="BLH99" s="167"/>
      <c r="BLI99" s="167"/>
      <c r="BLJ99" s="167"/>
      <c r="BLK99" s="167"/>
      <c r="BLL99" s="167"/>
      <c r="BLM99" s="167"/>
      <c r="BLN99" s="167"/>
      <c r="BLO99" s="167"/>
      <c r="BLP99" s="167"/>
      <c r="BLQ99" s="167"/>
      <c r="BLR99" s="167"/>
      <c r="BLS99" s="167"/>
      <c r="BLT99" s="167"/>
      <c r="BLU99" s="167"/>
      <c r="BLV99" s="167"/>
      <c r="BLW99" s="167"/>
      <c r="BLX99" s="167"/>
      <c r="BLY99" s="167"/>
      <c r="BLZ99" s="167"/>
      <c r="BMA99" s="167"/>
      <c r="BMB99" s="167"/>
      <c r="BMC99" s="167"/>
      <c r="BMD99" s="167"/>
      <c r="BME99" s="167"/>
      <c r="BMF99" s="167"/>
      <c r="BMG99" s="167"/>
      <c r="BMH99" s="167"/>
      <c r="BMI99" s="167"/>
      <c r="BMJ99" s="167"/>
      <c r="BMK99" s="167"/>
      <c r="BML99" s="167"/>
      <c r="BMM99" s="167"/>
      <c r="BMN99" s="167"/>
      <c r="BMO99" s="167"/>
      <c r="BMP99" s="167"/>
      <c r="BMQ99" s="167"/>
      <c r="BMR99" s="167"/>
      <c r="BMS99" s="167"/>
      <c r="BMT99" s="167"/>
      <c r="BMU99" s="167"/>
      <c r="BMV99" s="167"/>
      <c r="BMW99" s="167"/>
      <c r="BMX99" s="167"/>
      <c r="BMY99" s="167"/>
      <c r="BMZ99" s="167"/>
      <c r="BNA99" s="167"/>
      <c r="BNB99" s="167"/>
      <c r="BNC99" s="167"/>
      <c r="BND99" s="167"/>
      <c r="BNE99" s="167"/>
      <c r="BNF99" s="167"/>
      <c r="BNG99" s="167"/>
      <c r="BNH99" s="167"/>
      <c r="BNI99" s="167"/>
      <c r="BNJ99" s="167"/>
      <c r="BNK99" s="167"/>
      <c r="BNL99" s="167"/>
      <c r="BNM99" s="167"/>
      <c r="BNN99" s="167"/>
      <c r="BNO99" s="167"/>
      <c r="BNP99" s="167"/>
      <c r="BNQ99" s="167"/>
      <c r="BNR99" s="167"/>
      <c r="BNS99" s="167"/>
      <c r="BNT99" s="167"/>
      <c r="BNU99" s="167"/>
      <c r="BNV99" s="167"/>
      <c r="BNW99" s="167"/>
      <c r="BNX99" s="167"/>
      <c r="BNY99" s="167"/>
      <c r="BNZ99" s="167"/>
      <c r="BOA99" s="167"/>
      <c r="BOB99" s="167"/>
      <c r="BOC99" s="167"/>
      <c r="BOD99" s="167"/>
      <c r="BOE99" s="167"/>
      <c r="BOF99" s="167"/>
      <c r="BOG99" s="167"/>
      <c r="BOH99" s="167"/>
      <c r="BOI99" s="167"/>
      <c r="BOJ99" s="167"/>
      <c r="BOK99" s="167"/>
      <c r="BOL99" s="167"/>
      <c r="BOM99" s="167"/>
      <c r="BON99" s="167"/>
      <c r="BOO99" s="167"/>
      <c r="BOP99" s="167"/>
      <c r="BOQ99" s="167"/>
      <c r="BOR99" s="167"/>
      <c r="BOS99" s="167"/>
      <c r="BOT99" s="167"/>
      <c r="BOU99" s="167"/>
      <c r="BOV99" s="167"/>
      <c r="BOW99" s="167"/>
      <c r="BOX99" s="167"/>
      <c r="BOY99" s="167"/>
      <c r="BOZ99" s="167"/>
      <c r="BPA99" s="167"/>
      <c r="BPB99" s="167"/>
      <c r="BPC99" s="167"/>
      <c r="BPD99" s="167"/>
      <c r="BPE99" s="167"/>
      <c r="BPF99" s="167"/>
      <c r="BPG99" s="167"/>
      <c r="BPH99" s="167"/>
      <c r="BPI99" s="167"/>
      <c r="BPJ99" s="167"/>
      <c r="BPK99" s="167"/>
      <c r="BPL99" s="167"/>
      <c r="BPM99" s="167"/>
      <c r="BPN99" s="167"/>
      <c r="BPO99" s="167"/>
      <c r="BPP99" s="167"/>
      <c r="BPQ99" s="167"/>
      <c r="BPR99" s="167"/>
      <c r="BPS99" s="167"/>
      <c r="BPT99" s="167"/>
      <c r="BPU99" s="167"/>
      <c r="BPV99" s="167"/>
      <c r="BPW99" s="167"/>
      <c r="BPX99" s="167"/>
      <c r="BPY99" s="167"/>
      <c r="BPZ99" s="167"/>
      <c r="BQA99" s="167"/>
      <c r="BQB99" s="167"/>
      <c r="BQC99" s="167"/>
      <c r="BQD99" s="167"/>
      <c r="BQE99" s="167"/>
      <c r="BQF99" s="167"/>
      <c r="BQG99" s="167"/>
      <c r="BQH99" s="167"/>
      <c r="BQI99" s="167"/>
      <c r="BQJ99" s="167"/>
      <c r="BQK99" s="167"/>
      <c r="BQL99" s="167"/>
      <c r="BQM99" s="167"/>
      <c r="BQN99" s="167"/>
      <c r="BQO99" s="167"/>
      <c r="BQP99" s="167"/>
      <c r="BQQ99" s="167"/>
      <c r="BQR99" s="167"/>
      <c r="BQS99" s="167"/>
      <c r="BQT99" s="167"/>
      <c r="BQU99" s="167"/>
      <c r="BQV99" s="167"/>
      <c r="BQW99" s="167"/>
      <c r="BQX99" s="167"/>
      <c r="BQY99" s="167"/>
      <c r="BQZ99" s="167"/>
      <c r="BRA99" s="167"/>
      <c r="BRB99" s="167"/>
      <c r="BRC99" s="167"/>
      <c r="BRD99" s="167"/>
      <c r="BRE99" s="167"/>
      <c r="BRF99" s="167"/>
      <c r="BRG99" s="167"/>
      <c r="BRH99" s="167"/>
      <c r="BRI99" s="167"/>
      <c r="BRJ99" s="167"/>
      <c r="BRK99" s="167"/>
      <c r="BRL99" s="167"/>
      <c r="BRM99" s="167"/>
      <c r="BRN99" s="167"/>
      <c r="BRO99" s="167"/>
      <c r="BRP99" s="167"/>
      <c r="BRQ99" s="167"/>
      <c r="BRR99" s="167"/>
      <c r="BRS99" s="167"/>
      <c r="BRT99" s="167"/>
      <c r="BRU99" s="167"/>
      <c r="BRV99" s="167"/>
      <c r="BRW99" s="167"/>
      <c r="BRX99" s="167"/>
      <c r="BRY99" s="167"/>
      <c r="BRZ99" s="167"/>
      <c r="BSA99" s="167"/>
      <c r="BSB99" s="167"/>
      <c r="BSC99" s="167"/>
      <c r="BSD99" s="167"/>
      <c r="BSE99" s="167"/>
      <c r="BSF99" s="167"/>
      <c r="BSG99" s="167"/>
      <c r="BSH99" s="167"/>
      <c r="BSI99" s="167"/>
      <c r="BSJ99" s="167"/>
      <c r="BSK99" s="167"/>
      <c r="BSL99" s="167"/>
      <c r="BSM99" s="167"/>
      <c r="BSN99" s="167"/>
      <c r="BSO99" s="167"/>
      <c r="BSP99" s="167"/>
      <c r="BSQ99" s="167"/>
      <c r="BSR99" s="167"/>
      <c r="BSS99" s="167"/>
      <c r="BST99" s="167"/>
      <c r="BSU99" s="167"/>
      <c r="BSV99" s="167"/>
      <c r="BSW99" s="167"/>
      <c r="BSX99" s="167"/>
      <c r="BSY99" s="167"/>
      <c r="BSZ99" s="167"/>
      <c r="BTA99" s="167"/>
      <c r="BTB99" s="167"/>
      <c r="BTC99" s="167"/>
      <c r="BTD99" s="167"/>
      <c r="BTE99" s="167"/>
      <c r="BTF99" s="167"/>
      <c r="BTG99" s="167"/>
      <c r="BTH99" s="167"/>
      <c r="BTI99" s="167"/>
      <c r="BTJ99" s="167"/>
      <c r="BTK99" s="167"/>
      <c r="BTL99" s="167"/>
      <c r="BTM99" s="167"/>
      <c r="BTN99" s="167"/>
      <c r="BTO99" s="167"/>
      <c r="BTP99" s="167"/>
      <c r="BTQ99" s="167"/>
      <c r="BTR99" s="167"/>
      <c r="BTS99" s="167"/>
      <c r="BTT99" s="167"/>
      <c r="BTU99" s="167"/>
      <c r="BTV99" s="167"/>
      <c r="BTW99" s="167"/>
      <c r="BTX99" s="167"/>
      <c r="BTY99" s="167"/>
      <c r="BTZ99" s="167"/>
      <c r="BUA99" s="167"/>
      <c r="BUB99" s="167"/>
      <c r="BUC99" s="167"/>
      <c r="BUD99" s="167"/>
      <c r="BUE99" s="167"/>
      <c r="BUF99" s="167"/>
      <c r="BUG99" s="167"/>
      <c r="BUH99" s="167"/>
      <c r="BUI99" s="167"/>
      <c r="BUJ99" s="167"/>
      <c r="BUK99" s="167"/>
      <c r="BUL99" s="167"/>
      <c r="BUM99" s="167"/>
      <c r="BUN99" s="167"/>
      <c r="BUO99" s="167"/>
      <c r="BUP99" s="167"/>
      <c r="BUQ99" s="167"/>
      <c r="BUR99" s="167"/>
      <c r="BUS99" s="167"/>
      <c r="BUT99" s="167"/>
      <c r="BUU99" s="167"/>
      <c r="BUV99" s="167"/>
      <c r="BUW99" s="167"/>
      <c r="BUX99" s="167"/>
      <c r="BUY99" s="167"/>
      <c r="BUZ99" s="167"/>
      <c r="BVA99" s="167"/>
      <c r="BVB99" s="167"/>
      <c r="BVC99" s="167"/>
      <c r="BVD99" s="167"/>
      <c r="BVE99" s="167"/>
      <c r="BVF99" s="167"/>
      <c r="BVG99" s="167"/>
      <c r="BVH99" s="167"/>
      <c r="BVI99" s="167"/>
      <c r="BVJ99" s="167"/>
      <c r="BVK99" s="167"/>
      <c r="BVL99" s="167"/>
      <c r="BVM99" s="167"/>
      <c r="BVN99" s="167"/>
      <c r="BVO99" s="167"/>
      <c r="BVP99" s="167"/>
      <c r="BVQ99" s="167"/>
      <c r="BVR99" s="167"/>
      <c r="BVS99" s="167"/>
      <c r="BVT99" s="167"/>
      <c r="BVU99" s="167"/>
      <c r="BVV99" s="167"/>
      <c r="BVW99" s="167"/>
      <c r="BVX99" s="167"/>
      <c r="BVY99" s="167"/>
      <c r="BVZ99" s="167"/>
      <c r="BWA99" s="167"/>
      <c r="BWB99" s="167"/>
      <c r="BWC99" s="167"/>
      <c r="BWD99" s="167"/>
      <c r="BWE99" s="167"/>
      <c r="BWF99" s="167"/>
      <c r="BWG99" s="167"/>
      <c r="BWH99" s="167"/>
      <c r="BWI99" s="167"/>
      <c r="BWJ99" s="167"/>
      <c r="BWK99" s="167"/>
      <c r="BWL99" s="167"/>
      <c r="BWM99" s="167"/>
      <c r="BWN99" s="167"/>
      <c r="BWO99" s="167"/>
      <c r="BWP99" s="167"/>
      <c r="BWQ99" s="167"/>
      <c r="BWR99" s="167"/>
      <c r="BWS99" s="167"/>
      <c r="BWT99" s="167"/>
      <c r="BWU99" s="167"/>
      <c r="BWV99" s="167"/>
      <c r="BWW99" s="167"/>
      <c r="BWX99" s="167"/>
      <c r="BWY99" s="167"/>
      <c r="BWZ99" s="167"/>
      <c r="BXA99" s="167"/>
      <c r="BXB99" s="167"/>
      <c r="BXC99" s="167"/>
      <c r="BXD99" s="167"/>
      <c r="BXE99" s="167"/>
      <c r="BXF99" s="167"/>
      <c r="BXG99" s="167"/>
      <c r="BXH99" s="167"/>
      <c r="BXI99" s="167"/>
      <c r="BXJ99" s="167"/>
      <c r="BXK99" s="167"/>
      <c r="BXL99" s="167"/>
      <c r="BXM99" s="167"/>
      <c r="BXN99" s="167"/>
      <c r="BXO99" s="167"/>
      <c r="BXP99" s="167"/>
      <c r="BXQ99" s="167"/>
      <c r="BXR99" s="167"/>
      <c r="BXS99" s="167"/>
      <c r="BXT99" s="167"/>
      <c r="BXU99" s="167"/>
      <c r="BXV99" s="167"/>
      <c r="BXW99" s="167"/>
      <c r="BXX99" s="167"/>
      <c r="BXY99" s="167"/>
      <c r="BXZ99" s="167"/>
      <c r="BYA99" s="167"/>
      <c r="BYB99" s="167"/>
      <c r="BYC99" s="167"/>
      <c r="BYD99" s="167"/>
      <c r="BYE99" s="167"/>
      <c r="BYF99" s="167"/>
      <c r="BYG99" s="167"/>
      <c r="BYH99" s="167"/>
      <c r="BYI99" s="167"/>
      <c r="BYJ99" s="167"/>
      <c r="BYK99" s="167"/>
      <c r="BYL99" s="167"/>
      <c r="BYM99" s="167"/>
      <c r="BYN99" s="167"/>
      <c r="BYO99" s="167"/>
      <c r="BYP99" s="167"/>
      <c r="BYQ99" s="167"/>
      <c r="BYR99" s="167"/>
      <c r="BYS99" s="167"/>
      <c r="BYT99" s="167"/>
      <c r="BYU99" s="167"/>
      <c r="BYV99" s="167"/>
      <c r="BYW99" s="167"/>
      <c r="BYX99" s="167"/>
      <c r="BYY99" s="167"/>
      <c r="BYZ99" s="167"/>
      <c r="BZA99" s="167"/>
      <c r="BZB99" s="167"/>
      <c r="BZC99" s="167"/>
      <c r="BZD99" s="167"/>
      <c r="BZE99" s="167"/>
      <c r="BZF99" s="167"/>
      <c r="BZG99" s="167"/>
      <c r="BZH99" s="167"/>
      <c r="BZI99" s="167"/>
      <c r="BZJ99" s="167"/>
      <c r="BZK99" s="167"/>
      <c r="BZL99" s="167"/>
      <c r="BZM99" s="167"/>
      <c r="BZN99" s="167"/>
      <c r="BZO99" s="167"/>
      <c r="BZP99" s="167"/>
      <c r="BZQ99" s="167"/>
      <c r="BZR99" s="167"/>
      <c r="BZS99" s="167"/>
      <c r="BZT99" s="167"/>
      <c r="BZU99" s="167"/>
      <c r="BZV99" s="167"/>
      <c r="BZW99" s="167"/>
      <c r="BZX99" s="167"/>
      <c r="BZY99" s="167"/>
      <c r="BZZ99" s="167"/>
      <c r="CAA99" s="167"/>
      <c r="CAB99" s="167"/>
      <c r="CAC99" s="167"/>
      <c r="CAD99" s="167"/>
      <c r="CAE99" s="167"/>
      <c r="CAF99" s="167"/>
      <c r="CAG99" s="167"/>
      <c r="CAH99" s="167"/>
      <c r="CAI99" s="167"/>
      <c r="CAJ99" s="167"/>
      <c r="CAK99" s="167"/>
      <c r="CAL99" s="167"/>
      <c r="CAM99" s="167"/>
      <c r="CAN99" s="167"/>
      <c r="CAO99" s="167"/>
      <c r="CAP99" s="167"/>
      <c r="CAQ99" s="167"/>
      <c r="CAR99" s="167"/>
      <c r="CAS99" s="167"/>
      <c r="CAT99" s="167"/>
      <c r="CAU99" s="167"/>
      <c r="CAV99" s="167"/>
      <c r="CAW99" s="167"/>
      <c r="CAX99" s="167"/>
      <c r="CAY99" s="167"/>
      <c r="CAZ99" s="167"/>
      <c r="CBA99" s="167"/>
      <c r="CBB99" s="167"/>
      <c r="CBC99" s="167"/>
      <c r="CBD99" s="167"/>
      <c r="CBE99" s="167"/>
      <c r="CBF99" s="167"/>
      <c r="CBG99" s="167"/>
      <c r="CBH99" s="167"/>
      <c r="CBI99" s="167"/>
      <c r="CBJ99" s="167"/>
      <c r="CBK99" s="167"/>
      <c r="CBL99" s="167"/>
      <c r="CBM99" s="167"/>
      <c r="CBN99" s="167"/>
      <c r="CBO99" s="167"/>
      <c r="CBP99" s="167"/>
      <c r="CBQ99" s="167"/>
      <c r="CBR99" s="167"/>
      <c r="CBS99" s="167"/>
      <c r="CBT99" s="167"/>
      <c r="CBU99" s="167"/>
      <c r="CBV99" s="167"/>
      <c r="CBW99" s="167"/>
      <c r="CBX99" s="167"/>
      <c r="CBY99" s="167"/>
      <c r="CBZ99" s="167"/>
      <c r="CCA99" s="167"/>
      <c r="CCB99" s="167"/>
      <c r="CCC99" s="167"/>
      <c r="CCD99" s="167"/>
      <c r="CCE99" s="167"/>
      <c r="CCF99" s="167"/>
      <c r="CCG99" s="167"/>
      <c r="CCH99" s="167"/>
      <c r="CCI99" s="167"/>
      <c r="CCJ99" s="167"/>
      <c r="CCK99" s="167"/>
      <c r="CCL99" s="167"/>
      <c r="CCM99" s="167"/>
      <c r="CCN99" s="167"/>
      <c r="CCO99" s="167"/>
      <c r="CCP99" s="167"/>
      <c r="CCQ99" s="167"/>
      <c r="CCR99" s="167"/>
      <c r="CCS99" s="167"/>
      <c r="CCT99" s="167"/>
      <c r="CCU99" s="167"/>
      <c r="CCV99" s="167"/>
      <c r="CCW99" s="167"/>
      <c r="CCX99" s="167"/>
      <c r="CCY99" s="167"/>
      <c r="CCZ99" s="167"/>
      <c r="CDA99" s="167"/>
      <c r="CDB99" s="167"/>
      <c r="CDC99" s="167"/>
      <c r="CDD99" s="167"/>
      <c r="CDE99" s="167"/>
      <c r="CDF99" s="167"/>
      <c r="CDG99" s="167"/>
      <c r="CDH99" s="167"/>
      <c r="CDI99" s="167"/>
      <c r="CDJ99" s="167"/>
      <c r="CDK99" s="167"/>
      <c r="CDL99" s="167"/>
      <c r="CDM99" s="167"/>
      <c r="CDN99" s="167"/>
      <c r="CDO99" s="167"/>
      <c r="CDP99" s="167"/>
      <c r="CDQ99" s="167"/>
      <c r="CDR99" s="167"/>
      <c r="CDS99" s="167"/>
      <c r="CDT99" s="167"/>
      <c r="CDU99" s="167"/>
      <c r="CDV99" s="167"/>
      <c r="CDW99" s="167"/>
      <c r="CDX99" s="167"/>
      <c r="CDY99" s="167"/>
      <c r="CDZ99" s="167"/>
      <c r="CEA99" s="167"/>
      <c r="CEB99" s="167"/>
      <c r="CEC99" s="167"/>
      <c r="CED99" s="167"/>
      <c r="CEE99" s="167"/>
      <c r="CEF99" s="167"/>
      <c r="CEG99" s="167"/>
      <c r="CEH99" s="167"/>
      <c r="CEI99" s="167"/>
      <c r="CEJ99" s="167"/>
      <c r="CEK99" s="167"/>
      <c r="CEL99" s="167"/>
      <c r="CEM99" s="167"/>
      <c r="CEN99" s="167"/>
      <c r="CEO99" s="167"/>
      <c r="CEP99" s="167"/>
      <c r="CEQ99" s="167"/>
      <c r="CER99" s="167"/>
      <c r="CES99" s="167"/>
      <c r="CET99" s="167"/>
      <c r="CEU99" s="167"/>
      <c r="CEV99" s="167"/>
      <c r="CEW99" s="167"/>
      <c r="CEX99" s="167"/>
      <c r="CEY99" s="167"/>
      <c r="CEZ99" s="167"/>
      <c r="CFA99" s="167"/>
      <c r="CFB99" s="167"/>
      <c r="CFC99" s="167"/>
      <c r="CFD99" s="167"/>
      <c r="CFE99" s="167"/>
      <c r="CFF99" s="167"/>
      <c r="CFG99" s="167"/>
      <c r="CFH99" s="167"/>
      <c r="CFI99" s="167"/>
      <c r="CFJ99" s="167"/>
      <c r="CFK99" s="167"/>
      <c r="CFL99" s="167"/>
      <c r="CFM99" s="167"/>
      <c r="CFN99" s="167"/>
      <c r="CFO99" s="167"/>
      <c r="CFP99" s="167"/>
      <c r="CFQ99" s="167"/>
      <c r="CFR99" s="167"/>
      <c r="CFS99" s="167"/>
      <c r="CFT99" s="167"/>
      <c r="CFU99" s="167"/>
      <c r="CFV99" s="167"/>
      <c r="CFW99" s="167"/>
      <c r="CFX99" s="167"/>
      <c r="CFY99" s="167"/>
      <c r="CFZ99" s="167"/>
      <c r="CGA99" s="167"/>
      <c r="CGB99" s="167"/>
      <c r="CGC99" s="167"/>
      <c r="CGD99" s="167"/>
      <c r="CGE99" s="167"/>
      <c r="CGF99" s="167"/>
      <c r="CGG99" s="167"/>
      <c r="CGH99" s="167"/>
      <c r="CGI99" s="167"/>
      <c r="CGJ99" s="167"/>
      <c r="CGK99" s="167"/>
      <c r="CGL99" s="167"/>
      <c r="CGM99" s="167"/>
      <c r="CGN99" s="167"/>
      <c r="CGO99" s="167"/>
      <c r="CGP99" s="167"/>
      <c r="CGQ99" s="167"/>
      <c r="CGR99" s="167"/>
      <c r="CGS99" s="167"/>
      <c r="CGT99" s="167"/>
      <c r="CGU99" s="167"/>
      <c r="CGV99" s="167"/>
      <c r="CGW99" s="167"/>
      <c r="CGX99" s="167"/>
      <c r="CGY99" s="167"/>
      <c r="CGZ99" s="167"/>
      <c r="CHA99" s="167"/>
      <c r="CHB99" s="167"/>
      <c r="CHC99" s="167"/>
      <c r="CHD99" s="167"/>
      <c r="CHE99" s="167"/>
      <c r="CHF99" s="167"/>
      <c r="CHG99" s="167"/>
      <c r="CHH99" s="167"/>
      <c r="CHI99" s="167"/>
      <c r="CHJ99" s="167"/>
      <c r="CHK99" s="167"/>
      <c r="CHL99" s="167"/>
      <c r="CHM99" s="167"/>
      <c r="CHN99" s="167"/>
      <c r="CHO99" s="167"/>
      <c r="CHP99" s="167"/>
      <c r="CHQ99" s="167"/>
      <c r="CHR99" s="167"/>
      <c r="CHS99" s="167"/>
      <c r="CHT99" s="167"/>
      <c r="CHU99" s="167"/>
      <c r="CHV99" s="167"/>
      <c r="CHW99" s="167"/>
      <c r="CHX99" s="167"/>
      <c r="CHY99" s="167"/>
      <c r="CHZ99" s="167"/>
      <c r="CIA99" s="167"/>
      <c r="CIB99" s="167"/>
      <c r="CIC99" s="167"/>
      <c r="CID99" s="167"/>
      <c r="CIE99" s="167"/>
      <c r="CIF99" s="167"/>
      <c r="CIG99" s="167"/>
      <c r="CIH99" s="167"/>
      <c r="CII99" s="167"/>
      <c r="CIJ99" s="167"/>
      <c r="CIK99" s="167"/>
      <c r="CIL99" s="167"/>
      <c r="CIM99" s="167"/>
      <c r="CIN99" s="167"/>
      <c r="CIO99" s="167"/>
      <c r="CIP99" s="167"/>
      <c r="CIQ99" s="167"/>
      <c r="CIR99" s="167"/>
      <c r="CIS99" s="167"/>
      <c r="CIT99" s="167"/>
      <c r="CIU99" s="167"/>
      <c r="CIV99" s="167"/>
      <c r="CIW99" s="167"/>
      <c r="CIX99" s="167"/>
      <c r="CIY99" s="167"/>
      <c r="CIZ99" s="167"/>
      <c r="CJA99" s="167"/>
      <c r="CJB99" s="167"/>
      <c r="CJC99" s="167"/>
      <c r="CJD99" s="167"/>
      <c r="CJE99" s="167"/>
      <c r="CJF99" s="167"/>
      <c r="CJG99" s="167"/>
      <c r="CJH99" s="167"/>
      <c r="CJI99" s="167"/>
      <c r="CJJ99" s="167"/>
      <c r="CJK99" s="167"/>
      <c r="CJL99" s="167"/>
      <c r="CJM99" s="167"/>
      <c r="CJN99" s="167"/>
      <c r="CJO99" s="167"/>
      <c r="CJP99" s="167"/>
      <c r="CJQ99" s="167"/>
      <c r="CJR99" s="167"/>
      <c r="CJS99" s="167"/>
      <c r="CJT99" s="167"/>
      <c r="CJU99" s="167"/>
      <c r="CJV99" s="167"/>
      <c r="CJW99" s="167"/>
      <c r="CJX99" s="167"/>
      <c r="CJY99" s="167"/>
      <c r="CJZ99" s="167"/>
      <c r="CKA99" s="167"/>
      <c r="CKB99" s="167"/>
      <c r="CKC99" s="167"/>
      <c r="CKD99" s="167"/>
      <c r="CKE99" s="167"/>
      <c r="CKF99" s="167"/>
      <c r="CKG99" s="167"/>
      <c r="CKH99" s="167"/>
      <c r="CKI99" s="167"/>
      <c r="CKJ99" s="167"/>
      <c r="CKK99" s="167"/>
      <c r="CKL99" s="167"/>
      <c r="CKM99" s="167"/>
      <c r="CKN99" s="167"/>
      <c r="CKO99" s="167"/>
      <c r="CKP99" s="167"/>
      <c r="CKQ99" s="167"/>
      <c r="CKR99" s="167"/>
      <c r="CKS99" s="167"/>
      <c r="CKT99" s="167"/>
      <c r="CKU99" s="167"/>
      <c r="CKV99" s="167"/>
      <c r="CKW99" s="167"/>
      <c r="CKX99" s="167"/>
      <c r="CKY99" s="167"/>
      <c r="CKZ99" s="167"/>
      <c r="CLA99" s="167"/>
      <c r="CLB99" s="167"/>
      <c r="CLC99" s="167"/>
      <c r="CLD99" s="167"/>
      <c r="CLE99" s="167"/>
      <c r="CLF99" s="167"/>
      <c r="CLG99" s="167"/>
      <c r="CLH99" s="167"/>
      <c r="CLI99" s="167"/>
      <c r="CLJ99" s="167"/>
      <c r="CLK99" s="167"/>
      <c r="CLL99" s="167"/>
      <c r="CLM99" s="167"/>
      <c r="CLN99" s="167"/>
      <c r="CLO99" s="167"/>
      <c r="CLP99" s="167"/>
      <c r="CLQ99" s="167"/>
      <c r="CLR99" s="167"/>
      <c r="CLS99" s="167"/>
      <c r="CLT99" s="167"/>
      <c r="CLU99" s="167"/>
      <c r="CLV99" s="167"/>
      <c r="CLW99" s="167"/>
      <c r="CLX99" s="167"/>
      <c r="CLY99" s="167"/>
      <c r="CLZ99" s="167"/>
      <c r="CMA99" s="167"/>
      <c r="CMB99" s="167"/>
      <c r="CMC99" s="167"/>
      <c r="CMD99" s="167"/>
      <c r="CME99" s="167"/>
      <c r="CMF99" s="167"/>
      <c r="CMG99" s="167"/>
      <c r="CMH99" s="167"/>
      <c r="CMI99" s="167"/>
      <c r="CMJ99" s="167"/>
      <c r="CMK99" s="167"/>
      <c r="CML99" s="167"/>
      <c r="CMM99" s="167"/>
      <c r="CMN99" s="167"/>
      <c r="CMO99" s="167"/>
      <c r="CMP99" s="167"/>
      <c r="CMQ99" s="167"/>
      <c r="CMR99" s="167"/>
      <c r="CMS99" s="167"/>
      <c r="CMT99" s="167"/>
      <c r="CMU99" s="167"/>
      <c r="CMV99" s="167"/>
      <c r="CMW99" s="167"/>
      <c r="CMX99" s="167"/>
      <c r="CMY99" s="167"/>
      <c r="CMZ99" s="167"/>
      <c r="CNA99" s="167"/>
      <c r="CNB99" s="167"/>
      <c r="CNC99" s="167"/>
      <c r="CND99" s="167"/>
      <c r="CNE99" s="167"/>
      <c r="CNF99" s="167"/>
      <c r="CNG99" s="167"/>
      <c r="CNH99" s="167"/>
      <c r="CNI99" s="167"/>
      <c r="CNJ99" s="167"/>
      <c r="CNK99" s="167"/>
      <c r="CNL99" s="167"/>
      <c r="CNM99" s="167"/>
      <c r="CNN99" s="167"/>
      <c r="CNO99" s="167"/>
      <c r="CNP99" s="167"/>
      <c r="CNQ99" s="167"/>
      <c r="CNR99" s="167"/>
      <c r="CNS99" s="167"/>
      <c r="CNT99" s="167"/>
      <c r="CNU99" s="167"/>
      <c r="CNV99" s="167"/>
      <c r="CNW99" s="167"/>
      <c r="CNX99" s="167"/>
      <c r="CNY99" s="167"/>
      <c r="CNZ99" s="167"/>
      <c r="COA99" s="167"/>
      <c r="COB99" s="167"/>
      <c r="COC99" s="167"/>
      <c r="COD99" s="167"/>
      <c r="COE99" s="167"/>
      <c r="COF99" s="167"/>
      <c r="COG99" s="167"/>
      <c r="COH99" s="167"/>
      <c r="COI99" s="167"/>
      <c r="COJ99" s="167"/>
      <c r="COK99" s="167"/>
      <c r="COL99" s="167"/>
      <c r="COM99" s="167"/>
      <c r="CON99" s="167"/>
      <c r="COO99" s="167"/>
      <c r="COP99" s="167"/>
      <c r="COQ99" s="167"/>
      <c r="COR99" s="167"/>
      <c r="COS99" s="167"/>
      <c r="COT99" s="167"/>
      <c r="COU99" s="167"/>
      <c r="COV99" s="167"/>
      <c r="COW99" s="167"/>
      <c r="COX99" s="167"/>
      <c r="COY99" s="167"/>
      <c r="COZ99" s="167"/>
      <c r="CPA99" s="167"/>
      <c r="CPB99" s="167"/>
      <c r="CPC99" s="167"/>
      <c r="CPD99" s="167"/>
      <c r="CPE99" s="167"/>
      <c r="CPF99" s="167"/>
      <c r="CPG99" s="167"/>
      <c r="CPH99" s="167"/>
      <c r="CPI99" s="167"/>
      <c r="CPJ99" s="167"/>
      <c r="CPK99" s="167"/>
      <c r="CPL99" s="167"/>
      <c r="CPM99" s="167"/>
      <c r="CPN99" s="167"/>
      <c r="CPO99" s="167"/>
      <c r="CPP99" s="167"/>
      <c r="CPQ99" s="167"/>
      <c r="CPR99" s="167"/>
      <c r="CPS99" s="167"/>
      <c r="CPT99" s="167"/>
      <c r="CPU99" s="167"/>
      <c r="CPV99" s="167"/>
      <c r="CPW99" s="167"/>
      <c r="CPX99" s="167"/>
      <c r="CPY99" s="167"/>
      <c r="CPZ99" s="167"/>
      <c r="CQA99" s="167"/>
      <c r="CQB99" s="167"/>
      <c r="CQC99" s="167"/>
      <c r="CQD99" s="167"/>
      <c r="CQE99" s="167"/>
      <c r="CQF99" s="167"/>
      <c r="CQG99" s="167"/>
      <c r="CQH99" s="167"/>
      <c r="CQI99" s="167"/>
      <c r="CQJ99" s="167"/>
      <c r="CQK99" s="167"/>
      <c r="CQL99" s="167"/>
      <c r="CQM99" s="167"/>
      <c r="CQN99" s="167"/>
      <c r="CQO99" s="167"/>
      <c r="CQP99" s="167"/>
      <c r="CQQ99" s="167"/>
      <c r="CQR99" s="167"/>
      <c r="CQS99" s="167"/>
      <c r="CQT99" s="167"/>
      <c r="CQU99" s="167"/>
      <c r="CQV99" s="167"/>
      <c r="CQW99" s="167"/>
      <c r="CQX99" s="167"/>
      <c r="CQY99" s="167"/>
      <c r="CQZ99" s="167"/>
      <c r="CRA99" s="167"/>
      <c r="CRB99" s="167"/>
      <c r="CRC99" s="167"/>
      <c r="CRD99" s="167"/>
      <c r="CRE99" s="167"/>
      <c r="CRF99" s="167"/>
      <c r="CRG99" s="167"/>
      <c r="CRH99" s="167"/>
      <c r="CRI99" s="167"/>
      <c r="CRJ99" s="167"/>
      <c r="CRK99" s="167"/>
      <c r="CRL99" s="167"/>
      <c r="CRM99" s="167"/>
      <c r="CRN99" s="167"/>
      <c r="CRO99" s="167"/>
      <c r="CRP99" s="167"/>
      <c r="CRQ99" s="167"/>
      <c r="CRR99" s="167"/>
      <c r="CRS99" s="167"/>
      <c r="CRT99" s="167"/>
      <c r="CRU99" s="167"/>
      <c r="CRV99" s="167"/>
      <c r="CRW99" s="167"/>
      <c r="CRX99" s="167"/>
      <c r="CRY99" s="167"/>
      <c r="CRZ99" s="167"/>
      <c r="CSA99" s="167"/>
      <c r="CSB99" s="167"/>
      <c r="CSC99" s="167"/>
      <c r="CSD99" s="167"/>
      <c r="CSE99" s="167"/>
      <c r="CSF99" s="167"/>
      <c r="CSG99" s="167"/>
      <c r="CSH99" s="167"/>
      <c r="CSI99" s="167"/>
      <c r="CSJ99" s="167"/>
      <c r="CSK99" s="167"/>
      <c r="CSL99" s="167"/>
      <c r="CSM99" s="167"/>
      <c r="CSN99" s="167"/>
      <c r="CSO99" s="167"/>
      <c r="CSP99" s="167"/>
      <c r="CSQ99" s="167"/>
      <c r="CSR99" s="167"/>
      <c r="CSS99" s="167"/>
      <c r="CST99" s="167"/>
      <c r="CSU99" s="167"/>
      <c r="CSV99" s="167"/>
      <c r="CSW99" s="167"/>
      <c r="CSX99" s="167"/>
      <c r="CSY99" s="167"/>
      <c r="CSZ99" s="167"/>
      <c r="CTA99" s="167"/>
      <c r="CTB99" s="167"/>
      <c r="CTC99" s="167"/>
      <c r="CTD99" s="167"/>
      <c r="CTE99" s="167"/>
      <c r="CTF99" s="167"/>
      <c r="CTG99" s="167"/>
      <c r="CTH99" s="167"/>
      <c r="CTI99" s="167"/>
      <c r="CTJ99" s="167"/>
      <c r="CTK99" s="167"/>
      <c r="CTL99" s="167"/>
      <c r="CTM99" s="167"/>
      <c r="CTN99" s="167"/>
      <c r="CTO99" s="167"/>
      <c r="CTP99" s="167"/>
      <c r="CTQ99" s="167"/>
      <c r="CTR99" s="167"/>
      <c r="CTS99" s="167"/>
      <c r="CTT99" s="167"/>
      <c r="CTU99" s="167"/>
      <c r="CTV99" s="167"/>
      <c r="CTW99" s="167"/>
      <c r="CTX99" s="167"/>
      <c r="CTY99" s="167"/>
      <c r="CTZ99" s="167"/>
      <c r="CUA99" s="167"/>
      <c r="CUB99" s="167"/>
      <c r="CUC99" s="167"/>
      <c r="CUD99" s="167"/>
      <c r="CUE99" s="167"/>
      <c r="CUF99" s="167"/>
      <c r="CUG99" s="167"/>
      <c r="CUH99" s="167"/>
      <c r="CUI99" s="167"/>
      <c r="CUJ99" s="167"/>
      <c r="CUK99" s="167"/>
      <c r="CUL99" s="167"/>
      <c r="CUM99" s="167"/>
      <c r="CUN99" s="167"/>
      <c r="CUO99" s="167"/>
      <c r="CUP99" s="167"/>
      <c r="CUQ99" s="167"/>
      <c r="CUR99" s="167"/>
      <c r="CUS99" s="167"/>
      <c r="CUT99" s="167"/>
      <c r="CUU99" s="167"/>
      <c r="CUV99" s="167"/>
      <c r="CUW99" s="167"/>
      <c r="CUX99" s="167"/>
      <c r="CUY99" s="167"/>
      <c r="CUZ99" s="167"/>
      <c r="CVA99" s="167"/>
      <c r="CVB99" s="167"/>
      <c r="CVC99" s="167"/>
      <c r="CVD99" s="167"/>
      <c r="CVE99" s="167"/>
      <c r="CVF99" s="167"/>
      <c r="CVG99" s="167"/>
      <c r="CVH99" s="167"/>
      <c r="CVI99" s="167"/>
      <c r="CVJ99" s="167"/>
      <c r="CVK99" s="167"/>
      <c r="CVL99" s="167"/>
      <c r="CVM99" s="167"/>
      <c r="CVN99" s="167"/>
      <c r="CVO99" s="167"/>
      <c r="CVP99" s="167"/>
      <c r="CVQ99" s="167"/>
      <c r="CVR99" s="167"/>
      <c r="CVS99" s="167"/>
      <c r="CVT99" s="167"/>
      <c r="CVU99" s="167"/>
      <c r="CVV99" s="167"/>
      <c r="CVW99" s="167"/>
      <c r="CVX99" s="167"/>
      <c r="CVY99" s="167"/>
      <c r="CVZ99" s="167"/>
      <c r="CWA99" s="167"/>
      <c r="CWB99" s="167"/>
      <c r="CWC99" s="167"/>
      <c r="CWD99" s="167"/>
      <c r="CWE99" s="167"/>
      <c r="CWF99" s="167"/>
      <c r="CWG99" s="167"/>
      <c r="CWH99" s="167"/>
      <c r="CWI99" s="167"/>
      <c r="CWJ99" s="167"/>
      <c r="CWK99" s="167"/>
      <c r="CWL99" s="167"/>
      <c r="CWM99" s="167"/>
      <c r="CWN99" s="167"/>
      <c r="CWO99" s="167"/>
      <c r="CWP99" s="167"/>
      <c r="CWQ99" s="167"/>
      <c r="CWR99" s="167"/>
      <c r="CWS99" s="167"/>
      <c r="CWT99" s="167"/>
      <c r="CWU99" s="167"/>
      <c r="CWV99" s="167"/>
      <c r="CWW99" s="167"/>
      <c r="CWX99" s="167"/>
      <c r="CWY99" s="167"/>
      <c r="CWZ99" s="167"/>
      <c r="CXA99" s="167"/>
      <c r="CXB99" s="167"/>
      <c r="CXC99" s="167"/>
      <c r="CXD99" s="167"/>
      <c r="CXE99" s="167"/>
      <c r="CXF99" s="167"/>
      <c r="CXG99" s="167"/>
      <c r="CXH99" s="167"/>
      <c r="CXI99" s="167"/>
      <c r="CXJ99" s="167"/>
      <c r="CXK99" s="167"/>
      <c r="CXL99" s="167"/>
      <c r="CXM99" s="167"/>
      <c r="CXN99" s="167"/>
      <c r="CXO99" s="167"/>
      <c r="CXP99" s="167"/>
      <c r="CXQ99" s="167"/>
      <c r="CXR99" s="167"/>
      <c r="CXS99" s="167"/>
      <c r="CXT99" s="167"/>
      <c r="CXU99" s="167"/>
      <c r="CXV99" s="167"/>
      <c r="CXW99" s="167"/>
      <c r="CXX99" s="167"/>
      <c r="CXY99" s="167"/>
      <c r="CXZ99" s="167"/>
      <c r="CYA99" s="167"/>
      <c r="CYB99" s="167"/>
      <c r="CYC99" s="167"/>
      <c r="CYD99" s="167"/>
      <c r="CYE99" s="167"/>
      <c r="CYF99" s="167"/>
      <c r="CYG99" s="167"/>
      <c r="CYH99" s="167"/>
      <c r="CYI99" s="167"/>
      <c r="CYJ99" s="167"/>
      <c r="CYK99" s="167"/>
      <c r="CYL99" s="167"/>
      <c r="CYM99" s="167"/>
      <c r="CYN99" s="167"/>
      <c r="CYO99" s="167"/>
      <c r="CYP99" s="167"/>
      <c r="CYQ99" s="167"/>
      <c r="CYR99" s="167"/>
      <c r="CYS99" s="167"/>
      <c r="CYT99" s="167"/>
      <c r="CYU99" s="167"/>
      <c r="CYV99" s="167"/>
      <c r="CYW99" s="167"/>
      <c r="CYX99" s="167"/>
      <c r="CYY99" s="167"/>
      <c r="CYZ99" s="167"/>
      <c r="CZA99" s="167"/>
      <c r="CZB99" s="167"/>
      <c r="CZC99" s="167"/>
      <c r="CZD99" s="167"/>
      <c r="CZE99" s="167"/>
      <c r="CZF99" s="167"/>
      <c r="CZG99" s="167"/>
      <c r="CZH99" s="167"/>
      <c r="CZI99" s="167"/>
      <c r="CZJ99" s="167"/>
      <c r="CZK99" s="167"/>
      <c r="CZL99" s="167"/>
      <c r="CZM99" s="167"/>
      <c r="CZN99" s="167"/>
      <c r="CZO99" s="167"/>
      <c r="CZP99" s="167"/>
      <c r="CZQ99" s="167"/>
      <c r="CZR99" s="167"/>
      <c r="CZS99" s="167"/>
      <c r="CZT99" s="167"/>
      <c r="CZU99" s="167"/>
      <c r="CZV99" s="167"/>
      <c r="CZW99" s="167"/>
      <c r="CZX99" s="167"/>
      <c r="CZY99" s="167"/>
      <c r="CZZ99" s="167"/>
      <c r="DAA99" s="167"/>
      <c r="DAB99" s="167"/>
      <c r="DAC99" s="167"/>
      <c r="DAD99" s="167"/>
      <c r="DAE99" s="167"/>
      <c r="DAF99" s="167"/>
      <c r="DAG99" s="167"/>
      <c r="DAH99" s="167"/>
      <c r="DAI99" s="167"/>
      <c r="DAJ99" s="167"/>
      <c r="DAK99" s="167"/>
      <c r="DAL99" s="167"/>
      <c r="DAM99" s="167"/>
      <c r="DAN99" s="167"/>
      <c r="DAO99" s="167"/>
      <c r="DAP99" s="167"/>
      <c r="DAQ99" s="167"/>
      <c r="DAR99" s="167"/>
      <c r="DAS99" s="167"/>
      <c r="DAT99" s="167"/>
      <c r="DAU99" s="167"/>
      <c r="DAV99" s="167"/>
      <c r="DAW99" s="167"/>
      <c r="DAX99" s="167"/>
      <c r="DAY99" s="167"/>
      <c r="DAZ99" s="167"/>
      <c r="DBA99" s="167"/>
      <c r="DBB99" s="167"/>
      <c r="DBC99" s="167"/>
      <c r="DBD99" s="167"/>
      <c r="DBE99" s="167"/>
      <c r="DBF99" s="167"/>
      <c r="DBG99" s="167"/>
      <c r="DBH99" s="167"/>
      <c r="DBI99" s="167"/>
      <c r="DBJ99" s="167"/>
      <c r="DBK99" s="167"/>
      <c r="DBL99" s="167"/>
      <c r="DBM99" s="167"/>
      <c r="DBN99" s="167"/>
      <c r="DBO99" s="167"/>
      <c r="DBP99" s="167"/>
      <c r="DBQ99" s="167"/>
      <c r="DBR99" s="167"/>
      <c r="DBS99" s="167"/>
      <c r="DBT99" s="167"/>
      <c r="DBU99" s="167"/>
      <c r="DBV99" s="167"/>
      <c r="DBW99" s="167"/>
      <c r="DBX99" s="167"/>
      <c r="DBY99" s="167"/>
      <c r="DBZ99" s="167"/>
      <c r="DCA99" s="167"/>
      <c r="DCB99" s="167"/>
      <c r="DCC99" s="167"/>
      <c r="DCD99" s="167"/>
      <c r="DCE99" s="167"/>
      <c r="DCF99" s="167"/>
      <c r="DCG99" s="167"/>
      <c r="DCH99" s="167"/>
      <c r="DCI99" s="167"/>
      <c r="DCJ99" s="167"/>
      <c r="DCK99" s="167"/>
      <c r="DCL99" s="167"/>
      <c r="DCM99" s="167"/>
      <c r="DCN99" s="167"/>
      <c r="DCO99" s="167"/>
      <c r="DCP99" s="167"/>
      <c r="DCQ99" s="167"/>
      <c r="DCR99" s="167"/>
      <c r="DCS99" s="167"/>
      <c r="DCT99" s="167"/>
      <c r="DCU99" s="167"/>
      <c r="DCV99" s="167"/>
      <c r="DCW99" s="167"/>
      <c r="DCX99" s="167"/>
      <c r="DCY99" s="167"/>
      <c r="DCZ99" s="167"/>
      <c r="DDA99" s="167"/>
      <c r="DDB99" s="167"/>
      <c r="DDC99" s="167"/>
      <c r="DDD99" s="167"/>
      <c r="DDE99" s="167"/>
      <c r="DDF99" s="167"/>
      <c r="DDG99" s="167"/>
      <c r="DDH99" s="167"/>
      <c r="DDI99" s="167"/>
      <c r="DDJ99" s="167"/>
      <c r="DDK99" s="167"/>
      <c r="DDL99" s="167"/>
      <c r="DDM99" s="167"/>
      <c r="DDN99" s="167"/>
      <c r="DDO99" s="167"/>
      <c r="DDP99" s="167"/>
      <c r="DDQ99" s="167"/>
      <c r="DDR99" s="167"/>
      <c r="DDS99" s="167"/>
      <c r="DDT99" s="167"/>
      <c r="DDU99" s="167"/>
      <c r="DDV99" s="167"/>
      <c r="DDW99" s="167"/>
      <c r="DDX99" s="167"/>
      <c r="DDY99" s="167"/>
      <c r="DDZ99" s="167"/>
      <c r="DEA99" s="167"/>
      <c r="DEB99" s="167"/>
      <c r="DEC99" s="167"/>
      <c r="DED99" s="167"/>
      <c r="DEE99" s="167"/>
      <c r="DEF99" s="167"/>
      <c r="DEG99" s="167"/>
      <c r="DEH99" s="167"/>
      <c r="DEI99" s="167"/>
      <c r="DEJ99" s="167"/>
      <c r="DEK99" s="167"/>
      <c r="DEL99" s="167"/>
      <c r="DEM99" s="167"/>
      <c r="DEN99" s="167"/>
      <c r="DEO99" s="167"/>
      <c r="DEP99" s="167"/>
      <c r="DEQ99" s="167"/>
      <c r="DER99" s="167"/>
      <c r="DES99" s="167"/>
      <c r="DET99" s="167"/>
      <c r="DEU99" s="167"/>
      <c r="DEV99" s="167"/>
      <c r="DEW99" s="167"/>
      <c r="DEX99" s="167"/>
      <c r="DEY99" s="167"/>
      <c r="DEZ99" s="167"/>
      <c r="DFA99" s="167"/>
      <c r="DFB99" s="167"/>
      <c r="DFC99" s="167"/>
      <c r="DFD99" s="167"/>
      <c r="DFE99" s="167"/>
      <c r="DFF99" s="167"/>
      <c r="DFG99" s="167"/>
      <c r="DFH99" s="167"/>
      <c r="DFI99" s="167"/>
      <c r="DFJ99" s="167"/>
      <c r="DFK99" s="167"/>
      <c r="DFL99" s="167"/>
      <c r="DFM99" s="167"/>
      <c r="DFN99" s="167"/>
      <c r="DFO99" s="167"/>
      <c r="DFP99" s="167"/>
      <c r="DFQ99" s="167"/>
      <c r="DFR99" s="167"/>
      <c r="DFS99" s="167"/>
      <c r="DFT99" s="167"/>
      <c r="DFU99" s="167"/>
      <c r="DFV99" s="167"/>
      <c r="DFW99" s="167"/>
      <c r="DFX99" s="167"/>
      <c r="DFY99" s="167"/>
      <c r="DFZ99" s="167"/>
      <c r="DGA99" s="167"/>
      <c r="DGB99" s="167"/>
      <c r="DGC99" s="167"/>
      <c r="DGD99" s="167"/>
      <c r="DGE99" s="167"/>
      <c r="DGF99" s="167"/>
      <c r="DGG99" s="167"/>
      <c r="DGH99" s="167"/>
      <c r="DGI99" s="167"/>
      <c r="DGJ99" s="167"/>
      <c r="DGK99" s="167"/>
      <c r="DGL99" s="167"/>
      <c r="DGM99" s="167"/>
      <c r="DGN99" s="167"/>
      <c r="DGO99" s="167"/>
      <c r="DGP99" s="167"/>
      <c r="DGQ99" s="167"/>
      <c r="DGR99" s="167"/>
      <c r="DGS99" s="167"/>
      <c r="DGT99" s="167"/>
      <c r="DGU99" s="167"/>
      <c r="DGV99" s="167"/>
      <c r="DGW99" s="167"/>
      <c r="DGX99" s="167"/>
      <c r="DGY99" s="167"/>
      <c r="DGZ99" s="167"/>
      <c r="DHA99" s="167"/>
      <c r="DHB99" s="167"/>
      <c r="DHC99" s="167"/>
      <c r="DHD99" s="167"/>
      <c r="DHE99" s="167"/>
      <c r="DHF99" s="167"/>
      <c r="DHG99" s="167"/>
      <c r="DHH99" s="167"/>
      <c r="DHI99" s="167"/>
      <c r="DHJ99" s="167"/>
      <c r="DHK99" s="167"/>
      <c r="DHL99" s="167"/>
      <c r="DHM99" s="167"/>
      <c r="DHN99" s="167"/>
      <c r="DHO99" s="167"/>
      <c r="DHP99" s="167"/>
      <c r="DHQ99" s="167"/>
      <c r="DHR99" s="167"/>
      <c r="DHS99" s="167"/>
      <c r="DHT99" s="167"/>
      <c r="DHU99" s="167"/>
      <c r="DHV99" s="167"/>
      <c r="DHW99" s="167"/>
      <c r="DHX99" s="167"/>
      <c r="DHY99" s="167"/>
      <c r="DHZ99" s="167"/>
      <c r="DIA99" s="167"/>
      <c r="DIB99" s="167"/>
      <c r="DIC99" s="167"/>
      <c r="DID99" s="167"/>
      <c r="DIE99" s="167"/>
      <c r="DIF99" s="167"/>
      <c r="DIG99" s="167"/>
      <c r="DIH99" s="167"/>
      <c r="DII99" s="167"/>
      <c r="DIJ99" s="167"/>
      <c r="DIK99" s="167"/>
      <c r="DIL99" s="167"/>
      <c r="DIM99" s="167"/>
      <c r="DIN99" s="167"/>
      <c r="DIO99" s="167"/>
      <c r="DIP99" s="167"/>
      <c r="DIQ99" s="167"/>
      <c r="DIR99" s="167"/>
      <c r="DIS99" s="167"/>
      <c r="DIT99" s="167"/>
      <c r="DIU99" s="167"/>
      <c r="DIV99" s="167"/>
      <c r="DIW99" s="167"/>
      <c r="DIX99" s="167"/>
      <c r="DIY99" s="167"/>
      <c r="DIZ99" s="167"/>
      <c r="DJA99" s="167"/>
      <c r="DJB99" s="167"/>
      <c r="DJC99" s="167"/>
      <c r="DJD99" s="167"/>
      <c r="DJE99" s="167"/>
      <c r="DJF99" s="167"/>
      <c r="DJG99" s="167"/>
      <c r="DJH99" s="167"/>
      <c r="DJI99" s="167"/>
      <c r="DJJ99" s="167"/>
      <c r="DJK99" s="167"/>
      <c r="DJL99" s="167"/>
      <c r="DJM99" s="167"/>
      <c r="DJN99" s="167"/>
      <c r="DJO99" s="167"/>
      <c r="DJP99" s="167"/>
      <c r="DJQ99" s="167"/>
      <c r="DJR99" s="167"/>
      <c r="DJS99" s="167"/>
      <c r="DJT99" s="167"/>
      <c r="DJU99" s="167"/>
      <c r="DJV99" s="167"/>
      <c r="DJW99" s="167"/>
      <c r="DJX99" s="167"/>
      <c r="DJY99" s="167"/>
      <c r="DJZ99" s="167"/>
      <c r="DKA99" s="167"/>
      <c r="DKB99" s="167"/>
      <c r="DKC99" s="167"/>
      <c r="DKD99" s="167"/>
      <c r="DKE99" s="167"/>
      <c r="DKF99" s="167"/>
      <c r="DKG99" s="167"/>
      <c r="DKH99" s="167"/>
      <c r="DKI99" s="167"/>
      <c r="DKJ99" s="167"/>
      <c r="DKK99" s="167"/>
      <c r="DKL99" s="167"/>
      <c r="DKM99" s="167"/>
      <c r="DKN99" s="167"/>
      <c r="DKO99" s="167"/>
      <c r="DKP99" s="167"/>
      <c r="DKQ99" s="167"/>
      <c r="DKR99" s="167"/>
      <c r="DKS99" s="167"/>
      <c r="DKT99" s="167"/>
      <c r="DKU99" s="167"/>
      <c r="DKV99" s="167"/>
      <c r="DKW99" s="167"/>
      <c r="DKX99" s="167"/>
      <c r="DKY99" s="167"/>
      <c r="DKZ99" s="167"/>
      <c r="DLA99" s="167"/>
      <c r="DLB99" s="167"/>
      <c r="DLC99" s="167"/>
      <c r="DLD99" s="167"/>
      <c r="DLE99" s="167"/>
      <c r="DLF99" s="167"/>
      <c r="DLG99" s="167"/>
      <c r="DLH99" s="167"/>
      <c r="DLI99" s="167"/>
      <c r="DLJ99" s="167"/>
      <c r="DLK99" s="167"/>
      <c r="DLL99" s="167"/>
      <c r="DLM99" s="167"/>
      <c r="DLN99" s="167"/>
      <c r="DLO99" s="167"/>
      <c r="DLP99" s="167"/>
      <c r="DLQ99" s="167"/>
      <c r="DLR99" s="167"/>
      <c r="DLS99" s="167"/>
      <c r="DLT99" s="167"/>
      <c r="DLU99" s="167"/>
      <c r="DLV99" s="167"/>
      <c r="DLW99" s="167"/>
      <c r="DLX99" s="167"/>
      <c r="DLY99" s="167"/>
      <c r="DLZ99" s="167"/>
      <c r="DMA99" s="167"/>
      <c r="DMB99" s="167"/>
      <c r="DMC99" s="167"/>
      <c r="DMD99" s="167"/>
      <c r="DME99" s="167"/>
      <c r="DMF99" s="167"/>
      <c r="DMG99" s="167"/>
      <c r="DMH99" s="167"/>
      <c r="DMI99" s="167"/>
      <c r="DMJ99" s="167"/>
      <c r="DMK99" s="167"/>
      <c r="DML99" s="167"/>
      <c r="DMM99" s="167"/>
      <c r="DMN99" s="167"/>
      <c r="DMO99" s="167"/>
      <c r="DMP99" s="167"/>
      <c r="DMQ99" s="167"/>
      <c r="DMR99" s="167"/>
      <c r="DMS99" s="167"/>
      <c r="DMT99" s="167"/>
      <c r="DMU99" s="167"/>
      <c r="DMV99" s="167"/>
      <c r="DMW99" s="167"/>
      <c r="DMX99" s="167"/>
      <c r="DMY99" s="167"/>
      <c r="DMZ99" s="167"/>
      <c r="DNA99" s="167"/>
      <c r="DNB99" s="167"/>
      <c r="DNC99" s="167"/>
      <c r="DND99" s="167"/>
      <c r="DNE99" s="167"/>
      <c r="DNF99" s="167"/>
      <c r="DNG99" s="167"/>
      <c r="DNH99" s="167"/>
      <c r="DNI99" s="167"/>
      <c r="DNJ99" s="167"/>
      <c r="DNK99" s="167"/>
      <c r="DNL99" s="167"/>
      <c r="DNM99" s="167"/>
      <c r="DNN99" s="167"/>
      <c r="DNO99" s="167"/>
      <c r="DNP99" s="167"/>
      <c r="DNQ99" s="167"/>
      <c r="DNR99" s="167"/>
      <c r="DNS99" s="167"/>
      <c r="DNT99" s="167"/>
      <c r="DNU99" s="167"/>
      <c r="DNV99" s="167"/>
      <c r="DNW99" s="167"/>
      <c r="DNX99" s="167"/>
      <c r="DNY99" s="167"/>
      <c r="DNZ99" s="167"/>
      <c r="DOA99" s="167"/>
      <c r="DOB99" s="167"/>
      <c r="DOC99" s="167"/>
      <c r="DOD99" s="167"/>
      <c r="DOE99" s="167"/>
      <c r="DOF99" s="167"/>
      <c r="DOG99" s="167"/>
      <c r="DOH99" s="167"/>
      <c r="DOI99" s="167"/>
      <c r="DOJ99" s="167"/>
      <c r="DOK99" s="167"/>
      <c r="DOL99" s="167"/>
      <c r="DOM99" s="167"/>
      <c r="DON99" s="167"/>
      <c r="DOO99" s="167"/>
      <c r="DOP99" s="167"/>
      <c r="DOQ99" s="167"/>
      <c r="DOR99" s="167"/>
      <c r="DOS99" s="167"/>
      <c r="DOT99" s="167"/>
      <c r="DOU99" s="167"/>
      <c r="DOV99" s="167"/>
      <c r="DOW99" s="167"/>
      <c r="DOX99" s="167"/>
      <c r="DOY99" s="167"/>
      <c r="DOZ99" s="167"/>
      <c r="DPA99" s="167"/>
      <c r="DPB99" s="167"/>
      <c r="DPC99" s="167"/>
      <c r="DPD99" s="167"/>
      <c r="DPE99" s="167"/>
      <c r="DPF99" s="167"/>
      <c r="DPG99" s="167"/>
      <c r="DPH99" s="167"/>
      <c r="DPI99" s="167"/>
      <c r="DPJ99" s="167"/>
      <c r="DPK99" s="167"/>
      <c r="DPL99" s="167"/>
      <c r="DPM99" s="167"/>
      <c r="DPN99" s="167"/>
      <c r="DPO99" s="167"/>
      <c r="DPP99" s="167"/>
      <c r="DPQ99" s="167"/>
      <c r="DPR99" s="167"/>
      <c r="DPS99" s="167"/>
      <c r="DPT99" s="167"/>
      <c r="DPU99" s="167"/>
      <c r="DPV99" s="167"/>
      <c r="DPW99" s="167"/>
      <c r="DPX99" s="167"/>
      <c r="DPY99" s="167"/>
      <c r="DPZ99" s="167"/>
      <c r="DQA99" s="167"/>
      <c r="DQB99" s="167"/>
      <c r="DQC99" s="167"/>
      <c r="DQD99" s="167"/>
      <c r="DQE99" s="167"/>
      <c r="DQF99" s="167"/>
      <c r="DQG99" s="167"/>
      <c r="DQH99" s="167"/>
      <c r="DQI99" s="167"/>
      <c r="DQJ99" s="167"/>
      <c r="DQK99" s="167"/>
      <c r="DQL99" s="167"/>
      <c r="DQM99" s="167"/>
      <c r="DQN99" s="167"/>
      <c r="DQO99" s="167"/>
      <c r="DQP99" s="167"/>
      <c r="DQQ99" s="167"/>
      <c r="DQR99" s="167"/>
      <c r="DQS99" s="167"/>
      <c r="DQT99" s="167"/>
      <c r="DQU99" s="167"/>
      <c r="DQV99" s="167"/>
      <c r="DQW99" s="167"/>
      <c r="DQX99" s="167"/>
      <c r="DQY99" s="167"/>
      <c r="DQZ99" s="167"/>
      <c r="DRA99" s="167"/>
      <c r="DRB99" s="167"/>
      <c r="DRC99" s="167"/>
      <c r="DRD99" s="167"/>
      <c r="DRE99" s="167"/>
      <c r="DRF99" s="167"/>
      <c r="DRG99" s="167"/>
      <c r="DRH99" s="167"/>
      <c r="DRI99" s="167"/>
      <c r="DRJ99" s="167"/>
      <c r="DRK99" s="167"/>
      <c r="DRL99" s="167"/>
      <c r="DRM99" s="167"/>
      <c r="DRN99" s="167"/>
      <c r="DRO99" s="167"/>
      <c r="DRP99" s="167"/>
      <c r="DRQ99" s="167"/>
      <c r="DRR99" s="167"/>
      <c r="DRS99" s="167"/>
      <c r="DRT99" s="167"/>
      <c r="DRU99" s="167"/>
      <c r="DRV99" s="167"/>
      <c r="DRW99" s="167"/>
      <c r="DRX99" s="167"/>
      <c r="DRY99" s="167"/>
      <c r="DRZ99" s="167"/>
      <c r="DSA99" s="167"/>
      <c r="DSB99" s="167"/>
      <c r="DSC99" s="167"/>
      <c r="DSD99" s="167"/>
      <c r="DSE99" s="167"/>
      <c r="DSF99" s="167"/>
      <c r="DSG99" s="167"/>
      <c r="DSH99" s="167"/>
      <c r="DSI99" s="167"/>
      <c r="DSJ99" s="167"/>
      <c r="DSK99" s="167"/>
      <c r="DSL99" s="167"/>
      <c r="DSM99" s="167"/>
      <c r="DSN99" s="167"/>
      <c r="DSO99" s="167"/>
      <c r="DSP99" s="167"/>
      <c r="DSQ99" s="167"/>
      <c r="DSR99" s="167"/>
      <c r="DSS99" s="167"/>
      <c r="DST99" s="167"/>
      <c r="DSU99" s="167"/>
      <c r="DSV99" s="167"/>
      <c r="DSW99" s="167"/>
      <c r="DSX99" s="167"/>
      <c r="DSY99" s="167"/>
      <c r="DSZ99" s="167"/>
      <c r="DTA99" s="167"/>
      <c r="DTB99" s="167"/>
      <c r="DTC99" s="167"/>
      <c r="DTD99" s="167"/>
      <c r="DTE99" s="167"/>
      <c r="DTF99" s="167"/>
      <c r="DTG99" s="167"/>
      <c r="DTH99" s="167"/>
      <c r="DTI99" s="167"/>
      <c r="DTJ99" s="167"/>
      <c r="DTK99" s="167"/>
      <c r="DTL99" s="167"/>
      <c r="DTM99" s="167"/>
      <c r="DTN99" s="167"/>
      <c r="DTO99" s="167"/>
      <c r="DTP99" s="167"/>
      <c r="DTQ99" s="167"/>
      <c r="DTR99" s="167"/>
      <c r="DTS99" s="167"/>
      <c r="DTT99" s="167"/>
      <c r="DTU99" s="167"/>
      <c r="DTV99" s="167"/>
      <c r="DTW99" s="167"/>
      <c r="DTX99" s="167"/>
      <c r="DTY99" s="167"/>
      <c r="DTZ99" s="167"/>
      <c r="DUA99" s="167"/>
      <c r="DUB99" s="167"/>
      <c r="DUC99" s="167"/>
      <c r="DUD99" s="167"/>
      <c r="DUE99" s="167"/>
      <c r="DUF99" s="167"/>
      <c r="DUG99" s="167"/>
      <c r="DUH99" s="167"/>
      <c r="DUI99" s="167"/>
      <c r="DUJ99" s="167"/>
      <c r="DUK99" s="167"/>
      <c r="DUL99" s="167"/>
      <c r="DUM99" s="167"/>
      <c r="DUN99" s="167"/>
      <c r="DUO99" s="167"/>
      <c r="DUP99" s="167"/>
      <c r="DUQ99" s="167"/>
      <c r="DUR99" s="167"/>
      <c r="DUS99" s="167"/>
      <c r="DUT99" s="167"/>
      <c r="DUU99" s="167"/>
      <c r="DUV99" s="167"/>
      <c r="DUW99" s="167"/>
      <c r="DUX99" s="167"/>
      <c r="DUY99" s="167"/>
      <c r="DUZ99" s="167"/>
      <c r="DVA99" s="167"/>
      <c r="DVB99" s="167"/>
      <c r="DVC99" s="167"/>
      <c r="DVD99" s="167"/>
      <c r="DVE99" s="167"/>
      <c r="DVF99" s="167"/>
      <c r="DVG99" s="167"/>
      <c r="DVH99" s="167"/>
      <c r="DVI99" s="167"/>
      <c r="DVJ99" s="167"/>
      <c r="DVK99" s="167"/>
      <c r="DVL99" s="167"/>
      <c r="DVM99" s="167"/>
      <c r="DVN99" s="167"/>
      <c r="DVO99" s="167"/>
      <c r="DVP99" s="167"/>
      <c r="DVQ99" s="167"/>
      <c r="DVR99" s="167"/>
      <c r="DVS99" s="167"/>
      <c r="DVT99" s="167"/>
      <c r="DVU99" s="167"/>
      <c r="DVV99" s="167"/>
      <c r="DVW99" s="167"/>
      <c r="DVX99" s="167"/>
      <c r="DVY99" s="167"/>
      <c r="DVZ99" s="167"/>
      <c r="DWA99" s="167"/>
      <c r="DWB99" s="167"/>
      <c r="DWC99" s="167"/>
      <c r="DWD99" s="167"/>
      <c r="DWE99" s="167"/>
      <c r="DWF99" s="167"/>
      <c r="DWG99" s="167"/>
      <c r="DWH99" s="167"/>
      <c r="DWI99" s="167"/>
      <c r="DWJ99" s="167"/>
      <c r="DWK99" s="167"/>
      <c r="DWL99" s="167"/>
      <c r="DWM99" s="167"/>
      <c r="DWN99" s="167"/>
      <c r="DWO99" s="167"/>
      <c r="DWP99" s="167"/>
      <c r="DWQ99" s="167"/>
      <c r="DWR99" s="167"/>
      <c r="DWS99" s="167"/>
      <c r="DWT99" s="167"/>
      <c r="DWU99" s="167"/>
      <c r="DWV99" s="167"/>
      <c r="DWW99" s="167"/>
      <c r="DWX99" s="167"/>
      <c r="DWY99" s="167"/>
      <c r="DWZ99" s="167"/>
      <c r="DXA99" s="167"/>
      <c r="DXB99" s="167"/>
      <c r="DXC99" s="167"/>
      <c r="DXD99" s="167"/>
      <c r="DXE99" s="167"/>
      <c r="DXF99" s="167"/>
      <c r="DXG99" s="167"/>
      <c r="DXH99" s="167"/>
      <c r="DXI99" s="167"/>
      <c r="DXJ99" s="167"/>
      <c r="DXK99" s="167"/>
      <c r="DXL99" s="167"/>
      <c r="DXM99" s="167"/>
      <c r="DXN99" s="167"/>
      <c r="DXO99" s="167"/>
      <c r="DXP99" s="167"/>
      <c r="DXQ99" s="167"/>
      <c r="DXR99" s="167"/>
      <c r="DXS99" s="167"/>
      <c r="DXT99" s="167"/>
      <c r="DXU99" s="167"/>
      <c r="DXV99" s="167"/>
      <c r="DXW99" s="167"/>
      <c r="DXX99" s="167"/>
      <c r="DXY99" s="167"/>
      <c r="DXZ99" s="167"/>
      <c r="DYA99" s="167"/>
      <c r="DYB99" s="167"/>
      <c r="DYC99" s="167"/>
      <c r="DYD99" s="167"/>
      <c r="DYE99" s="167"/>
      <c r="DYF99" s="167"/>
      <c r="DYG99" s="167"/>
      <c r="DYH99" s="167"/>
      <c r="DYI99" s="167"/>
      <c r="DYJ99" s="167"/>
      <c r="DYK99" s="167"/>
      <c r="DYL99" s="167"/>
      <c r="DYM99" s="167"/>
      <c r="DYN99" s="167"/>
      <c r="DYO99" s="167"/>
      <c r="DYP99" s="167"/>
      <c r="DYQ99" s="167"/>
      <c r="DYR99" s="167"/>
      <c r="DYS99" s="167"/>
      <c r="DYT99" s="167"/>
      <c r="DYU99" s="167"/>
      <c r="DYV99" s="167"/>
      <c r="DYW99" s="167"/>
      <c r="DYX99" s="167"/>
      <c r="DYY99" s="167"/>
      <c r="DYZ99" s="167"/>
      <c r="DZA99" s="167"/>
      <c r="DZB99" s="167"/>
      <c r="DZC99" s="167"/>
      <c r="DZD99" s="167"/>
      <c r="DZE99" s="167"/>
      <c r="DZF99" s="167"/>
      <c r="DZG99" s="167"/>
      <c r="DZH99" s="167"/>
      <c r="DZI99" s="167"/>
      <c r="DZJ99" s="167"/>
      <c r="DZK99" s="167"/>
      <c r="DZL99" s="167"/>
      <c r="DZM99" s="167"/>
      <c r="DZN99" s="167"/>
      <c r="DZO99" s="167"/>
      <c r="DZP99" s="167"/>
      <c r="DZQ99" s="167"/>
      <c r="DZR99" s="167"/>
      <c r="DZS99" s="167"/>
      <c r="DZT99" s="167"/>
      <c r="DZU99" s="167"/>
      <c r="DZV99" s="167"/>
      <c r="DZW99" s="167"/>
      <c r="DZX99" s="167"/>
      <c r="DZY99" s="167"/>
      <c r="DZZ99" s="167"/>
      <c r="EAA99" s="167"/>
      <c r="EAB99" s="167"/>
      <c r="EAC99" s="167"/>
      <c r="EAD99" s="167"/>
      <c r="EAE99" s="167"/>
      <c r="EAF99" s="167"/>
      <c r="EAG99" s="167"/>
      <c r="EAH99" s="167"/>
      <c r="EAI99" s="167"/>
      <c r="EAJ99" s="167"/>
      <c r="EAK99" s="167"/>
      <c r="EAL99" s="167"/>
      <c r="EAM99" s="167"/>
      <c r="EAN99" s="167"/>
      <c r="EAO99" s="167"/>
      <c r="EAP99" s="167"/>
      <c r="EAQ99" s="167"/>
      <c r="EAR99" s="167"/>
      <c r="EAS99" s="167"/>
      <c r="EAT99" s="167"/>
      <c r="EAU99" s="167"/>
      <c r="EAV99" s="167"/>
      <c r="EAW99" s="167"/>
      <c r="EAX99" s="167"/>
      <c r="EAY99" s="167"/>
      <c r="EAZ99" s="167"/>
      <c r="EBA99" s="167"/>
      <c r="EBB99" s="167"/>
      <c r="EBC99" s="167"/>
      <c r="EBD99" s="167"/>
      <c r="EBE99" s="167"/>
      <c r="EBF99" s="167"/>
      <c r="EBG99" s="167"/>
      <c r="EBH99" s="167"/>
      <c r="EBI99" s="167"/>
      <c r="EBJ99" s="167"/>
      <c r="EBK99" s="167"/>
      <c r="EBL99" s="167"/>
      <c r="EBM99" s="167"/>
      <c r="EBN99" s="167"/>
      <c r="EBO99" s="167"/>
      <c r="EBP99" s="167"/>
      <c r="EBQ99" s="167"/>
      <c r="EBR99" s="167"/>
      <c r="EBS99" s="167"/>
      <c r="EBT99" s="167"/>
      <c r="EBU99" s="167"/>
      <c r="EBV99" s="167"/>
      <c r="EBW99" s="167"/>
      <c r="EBX99" s="167"/>
      <c r="EBY99" s="167"/>
      <c r="EBZ99" s="167"/>
      <c r="ECA99" s="167"/>
      <c r="ECB99" s="167"/>
      <c r="ECC99" s="167"/>
      <c r="ECD99" s="167"/>
      <c r="ECE99" s="167"/>
      <c r="ECF99" s="167"/>
      <c r="ECG99" s="167"/>
      <c r="ECH99" s="167"/>
      <c r="ECI99" s="167"/>
      <c r="ECJ99" s="167"/>
      <c r="ECK99" s="167"/>
      <c r="ECL99" s="167"/>
      <c r="ECM99" s="167"/>
      <c r="ECN99" s="167"/>
      <c r="ECO99" s="167"/>
      <c r="ECP99" s="167"/>
      <c r="ECQ99" s="167"/>
      <c r="ECR99" s="167"/>
      <c r="ECS99" s="167"/>
      <c r="ECT99" s="167"/>
      <c r="ECU99" s="167"/>
      <c r="ECV99" s="167"/>
      <c r="ECW99" s="167"/>
      <c r="ECX99" s="167"/>
      <c r="ECY99" s="167"/>
      <c r="ECZ99" s="167"/>
      <c r="EDA99" s="167"/>
      <c r="EDB99" s="167"/>
      <c r="EDC99" s="167"/>
      <c r="EDD99" s="167"/>
      <c r="EDE99" s="167"/>
      <c r="EDF99" s="167"/>
      <c r="EDG99" s="167"/>
      <c r="EDH99" s="167"/>
      <c r="EDI99" s="167"/>
      <c r="EDJ99" s="167"/>
      <c r="EDK99" s="167"/>
      <c r="EDL99" s="167"/>
      <c r="EDM99" s="167"/>
      <c r="EDN99" s="167"/>
      <c r="EDO99" s="167"/>
      <c r="EDP99" s="167"/>
      <c r="EDQ99" s="167"/>
      <c r="EDR99" s="167"/>
      <c r="EDS99" s="167"/>
      <c r="EDT99" s="167"/>
      <c r="EDU99" s="167"/>
      <c r="EDV99" s="167"/>
      <c r="EDW99" s="167"/>
      <c r="EDX99" s="167"/>
      <c r="EDY99" s="167"/>
      <c r="EDZ99" s="167"/>
      <c r="EEA99" s="167"/>
      <c r="EEB99" s="167"/>
      <c r="EEC99" s="167"/>
      <c r="EED99" s="167"/>
      <c r="EEE99" s="167"/>
      <c r="EEF99" s="167"/>
      <c r="EEG99" s="167"/>
      <c r="EEH99" s="167"/>
      <c r="EEI99" s="167"/>
      <c r="EEJ99" s="167"/>
      <c r="EEK99" s="167"/>
      <c r="EEL99" s="167"/>
      <c r="EEM99" s="167"/>
      <c r="EEN99" s="167"/>
      <c r="EEO99" s="167"/>
      <c r="EEP99" s="167"/>
      <c r="EEQ99" s="167"/>
      <c r="EER99" s="167"/>
      <c r="EES99" s="167"/>
      <c r="EET99" s="167"/>
      <c r="EEU99" s="167"/>
      <c r="EEV99" s="167"/>
      <c r="EEW99" s="167"/>
      <c r="EEX99" s="167"/>
      <c r="EEY99" s="167"/>
      <c r="EEZ99" s="167"/>
      <c r="EFA99" s="167"/>
      <c r="EFB99" s="167"/>
      <c r="EFC99" s="167"/>
      <c r="EFD99" s="167"/>
      <c r="EFE99" s="167"/>
      <c r="EFF99" s="167"/>
      <c r="EFG99" s="167"/>
      <c r="EFH99" s="167"/>
      <c r="EFI99" s="167"/>
      <c r="EFJ99" s="167"/>
      <c r="EFK99" s="167"/>
      <c r="EFL99" s="167"/>
      <c r="EFM99" s="167"/>
      <c r="EFN99" s="167"/>
      <c r="EFO99" s="167"/>
      <c r="EFP99" s="167"/>
      <c r="EFQ99" s="167"/>
      <c r="EFR99" s="167"/>
      <c r="EFS99" s="167"/>
      <c r="EFT99" s="167"/>
      <c r="EFU99" s="167"/>
      <c r="EFV99" s="167"/>
      <c r="EFW99" s="167"/>
      <c r="EFX99" s="167"/>
      <c r="EFY99" s="167"/>
      <c r="EFZ99" s="167"/>
      <c r="EGA99" s="167"/>
      <c r="EGB99" s="167"/>
      <c r="EGC99" s="167"/>
      <c r="EGD99" s="167"/>
      <c r="EGE99" s="167"/>
      <c r="EGF99" s="167"/>
      <c r="EGG99" s="167"/>
      <c r="EGH99" s="167"/>
      <c r="EGI99" s="167"/>
      <c r="EGJ99" s="167"/>
      <c r="EGK99" s="167"/>
      <c r="EGL99" s="167"/>
      <c r="EGM99" s="167"/>
      <c r="EGN99" s="167"/>
      <c r="EGO99" s="167"/>
      <c r="EGP99" s="167"/>
      <c r="EGQ99" s="167"/>
      <c r="EGR99" s="167"/>
      <c r="EGS99" s="167"/>
      <c r="EGT99" s="167"/>
      <c r="EGU99" s="167"/>
      <c r="EGV99" s="167"/>
      <c r="EGW99" s="167"/>
      <c r="EGX99" s="167"/>
      <c r="EGY99" s="167"/>
      <c r="EGZ99" s="167"/>
      <c r="EHA99" s="167"/>
      <c r="EHB99" s="167"/>
      <c r="EHC99" s="167"/>
      <c r="EHD99" s="167"/>
      <c r="EHE99" s="167"/>
      <c r="EHF99" s="167"/>
      <c r="EHG99" s="167"/>
      <c r="EHH99" s="167"/>
      <c r="EHI99" s="167"/>
      <c r="EHJ99" s="167"/>
      <c r="EHK99" s="167"/>
      <c r="EHL99" s="167"/>
      <c r="EHM99" s="167"/>
      <c r="EHN99" s="167"/>
      <c r="EHO99" s="167"/>
      <c r="EHP99" s="167"/>
      <c r="EHQ99" s="167"/>
      <c r="EHR99" s="167"/>
      <c r="EHS99" s="167"/>
      <c r="EHT99" s="167"/>
      <c r="EHU99" s="167"/>
      <c r="EHV99" s="167"/>
      <c r="EHW99" s="167"/>
      <c r="EHX99" s="167"/>
      <c r="EHY99" s="167"/>
      <c r="EHZ99" s="167"/>
      <c r="EIA99" s="167"/>
      <c r="EIB99" s="167"/>
      <c r="EIC99" s="167"/>
      <c r="EID99" s="167"/>
      <c r="EIE99" s="167"/>
      <c r="EIF99" s="167"/>
      <c r="EIG99" s="167"/>
      <c r="EIH99" s="167"/>
      <c r="EII99" s="167"/>
      <c r="EIJ99" s="167"/>
      <c r="EIK99" s="167"/>
      <c r="EIL99" s="167"/>
      <c r="EIM99" s="167"/>
      <c r="EIN99" s="167"/>
      <c r="EIO99" s="167"/>
      <c r="EIP99" s="167"/>
      <c r="EIQ99" s="167"/>
      <c r="EIR99" s="167"/>
      <c r="EIS99" s="167"/>
      <c r="EIT99" s="167"/>
      <c r="EIU99" s="167"/>
      <c r="EIV99" s="167"/>
      <c r="EIW99" s="167"/>
      <c r="EIX99" s="167"/>
      <c r="EIY99" s="167"/>
      <c r="EIZ99" s="167"/>
      <c r="EJA99" s="167"/>
      <c r="EJB99" s="167"/>
      <c r="EJC99" s="167"/>
      <c r="EJD99" s="167"/>
      <c r="EJE99" s="167"/>
      <c r="EJF99" s="167"/>
      <c r="EJG99" s="167"/>
      <c r="EJH99" s="167"/>
      <c r="EJI99" s="167"/>
      <c r="EJJ99" s="167"/>
      <c r="EJK99" s="167"/>
      <c r="EJL99" s="167"/>
      <c r="EJM99" s="167"/>
      <c r="EJN99" s="167"/>
      <c r="EJO99" s="167"/>
      <c r="EJP99" s="167"/>
      <c r="EJQ99" s="167"/>
      <c r="EJR99" s="167"/>
      <c r="EJS99" s="167"/>
      <c r="EJT99" s="167"/>
      <c r="EJU99" s="167"/>
      <c r="EJV99" s="167"/>
      <c r="EJW99" s="167"/>
      <c r="EJX99" s="167"/>
      <c r="EJY99" s="167"/>
      <c r="EJZ99" s="167"/>
      <c r="EKA99" s="167"/>
      <c r="EKB99" s="167"/>
      <c r="EKC99" s="167"/>
      <c r="EKD99" s="167"/>
      <c r="EKE99" s="167"/>
      <c r="EKF99" s="167"/>
      <c r="EKG99" s="167"/>
      <c r="EKH99" s="167"/>
      <c r="EKI99" s="167"/>
      <c r="EKJ99" s="167"/>
      <c r="EKK99" s="167"/>
      <c r="EKL99" s="167"/>
      <c r="EKM99" s="167"/>
      <c r="EKN99" s="167"/>
      <c r="EKO99" s="167"/>
      <c r="EKP99" s="167"/>
      <c r="EKQ99" s="167"/>
      <c r="EKR99" s="167"/>
      <c r="EKS99" s="167"/>
      <c r="EKT99" s="167"/>
      <c r="EKU99" s="167"/>
      <c r="EKV99" s="167"/>
      <c r="EKW99" s="167"/>
      <c r="EKX99" s="167"/>
      <c r="EKY99" s="167"/>
      <c r="EKZ99" s="167"/>
      <c r="ELA99" s="167"/>
      <c r="ELB99" s="167"/>
      <c r="ELC99" s="167"/>
      <c r="ELD99" s="167"/>
      <c r="ELE99" s="167"/>
      <c r="ELF99" s="167"/>
      <c r="ELG99" s="167"/>
      <c r="ELH99" s="167"/>
      <c r="ELI99" s="167"/>
      <c r="ELJ99" s="167"/>
      <c r="ELK99" s="167"/>
      <c r="ELL99" s="167"/>
      <c r="ELM99" s="167"/>
      <c r="ELN99" s="167"/>
      <c r="ELO99" s="167"/>
      <c r="ELP99" s="167"/>
      <c r="ELQ99" s="167"/>
      <c r="ELR99" s="167"/>
      <c r="ELS99" s="167"/>
      <c r="ELT99" s="167"/>
      <c r="ELU99" s="167"/>
      <c r="ELV99" s="167"/>
      <c r="ELW99" s="167"/>
      <c r="ELX99" s="167"/>
      <c r="ELY99" s="167"/>
      <c r="ELZ99" s="167"/>
      <c r="EMA99" s="167"/>
      <c r="EMB99" s="167"/>
      <c r="EMC99" s="167"/>
      <c r="EMD99" s="167"/>
      <c r="EME99" s="167"/>
      <c r="EMF99" s="167"/>
      <c r="EMG99" s="167"/>
      <c r="EMH99" s="167"/>
      <c r="EMI99" s="167"/>
      <c r="EMJ99" s="167"/>
      <c r="EMK99" s="167"/>
      <c r="EML99" s="167"/>
      <c r="EMM99" s="167"/>
      <c r="EMN99" s="167"/>
      <c r="EMO99" s="167"/>
      <c r="EMP99" s="167"/>
      <c r="EMQ99" s="167"/>
      <c r="EMR99" s="167"/>
      <c r="EMS99" s="167"/>
      <c r="EMT99" s="167"/>
      <c r="EMU99" s="167"/>
      <c r="EMV99" s="167"/>
      <c r="EMW99" s="167"/>
      <c r="EMX99" s="167"/>
      <c r="EMY99" s="167"/>
      <c r="EMZ99" s="167"/>
      <c r="ENA99" s="167"/>
      <c r="ENB99" s="167"/>
      <c r="ENC99" s="167"/>
      <c r="END99" s="167"/>
      <c r="ENE99" s="167"/>
      <c r="ENF99" s="167"/>
      <c r="ENG99" s="167"/>
      <c r="ENH99" s="167"/>
      <c r="ENI99" s="167"/>
      <c r="ENJ99" s="167"/>
      <c r="ENK99" s="167"/>
      <c r="ENL99" s="167"/>
      <c r="ENM99" s="167"/>
      <c r="ENN99" s="167"/>
      <c r="ENO99" s="167"/>
      <c r="ENP99" s="167"/>
      <c r="ENQ99" s="167"/>
      <c r="ENR99" s="167"/>
      <c r="ENS99" s="167"/>
      <c r="ENT99" s="167"/>
      <c r="ENU99" s="167"/>
      <c r="ENV99" s="167"/>
      <c r="ENW99" s="167"/>
      <c r="ENX99" s="167"/>
      <c r="ENY99" s="167"/>
      <c r="ENZ99" s="167"/>
      <c r="EOA99" s="167"/>
      <c r="EOB99" s="167"/>
      <c r="EOC99" s="167"/>
      <c r="EOD99" s="167"/>
      <c r="EOE99" s="167"/>
      <c r="EOF99" s="167"/>
      <c r="EOG99" s="167"/>
      <c r="EOH99" s="167"/>
      <c r="EOI99" s="167"/>
      <c r="EOJ99" s="167"/>
      <c r="EOK99" s="167"/>
      <c r="EOL99" s="167"/>
      <c r="EOM99" s="167"/>
      <c r="EON99" s="167"/>
      <c r="EOO99" s="167"/>
      <c r="EOP99" s="167"/>
      <c r="EOQ99" s="167"/>
      <c r="EOR99" s="167"/>
      <c r="EOS99" s="167"/>
      <c r="EOT99" s="167"/>
      <c r="EOU99" s="167"/>
      <c r="EOV99" s="167"/>
      <c r="EOW99" s="167"/>
      <c r="EOX99" s="167"/>
      <c r="EOY99" s="167"/>
      <c r="EOZ99" s="167"/>
      <c r="EPA99" s="167"/>
      <c r="EPB99" s="167"/>
      <c r="EPC99" s="167"/>
      <c r="EPD99" s="167"/>
      <c r="EPE99" s="167"/>
      <c r="EPF99" s="167"/>
      <c r="EPG99" s="167"/>
      <c r="EPH99" s="167"/>
      <c r="EPI99" s="167"/>
      <c r="EPJ99" s="167"/>
      <c r="EPK99" s="167"/>
      <c r="EPL99" s="167"/>
      <c r="EPM99" s="167"/>
      <c r="EPN99" s="167"/>
      <c r="EPO99" s="167"/>
      <c r="EPP99" s="167"/>
      <c r="EPQ99" s="167"/>
      <c r="EPR99" s="167"/>
      <c r="EPS99" s="167"/>
      <c r="EPT99" s="167"/>
      <c r="EPU99" s="167"/>
      <c r="EPV99" s="167"/>
      <c r="EPW99" s="167"/>
      <c r="EPX99" s="167"/>
      <c r="EPY99" s="167"/>
      <c r="EPZ99" s="167"/>
      <c r="EQA99" s="167"/>
      <c r="EQB99" s="167"/>
      <c r="EQC99" s="167"/>
      <c r="EQD99" s="167"/>
      <c r="EQE99" s="167"/>
      <c r="EQF99" s="167"/>
      <c r="EQG99" s="167"/>
      <c r="EQH99" s="167"/>
      <c r="EQI99" s="167"/>
      <c r="EQJ99" s="167"/>
      <c r="EQK99" s="167"/>
      <c r="EQL99" s="167"/>
      <c r="EQM99" s="167"/>
      <c r="EQN99" s="167"/>
      <c r="EQO99" s="167"/>
      <c r="EQP99" s="167"/>
      <c r="EQQ99" s="167"/>
      <c r="EQR99" s="167"/>
      <c r="EQS99" s="167"/>
      <c r="EQT99" s="167"/>
      <c r="EQU99" s="167"/>
      <c r="EQV99" s="167"/>
      <c r="EQW99" s="167"/>
      <c r="EQX99" s="167"/>
      <c r="EQY99" s="167"/>
      <c r="EQZ99" s="167"/>
      <c r="ERA99" s="167"/>
      <c r="ERB99" s="167"/>
      <c r="ERC99" s="167"/>
      <c r="ERD99" s="167"/>
      <c r="ERE99" s="167"/>
      <c r="ERF99" s="167"/>
      <c r="ERG99" s="167"/>
      <c r="ERH99" s="167"/>
      <c r="ERI99" s="167"/>
      <c r="ERJ99" s="167"/>
      <c r="ERK99" s="167"/>
      <c r="ERL99" s="167"/>
      <c r="ERM99" s="167"/>
      <c r="ERN99" s="167"/>
      <c r="ERO99" s="167"/>
      <c r="ERP99" s="167"/>
      <c r="ERQ99" s="167"/>
      <c r="ERR99" s="167"/>
      <c r="ERS99" s="167"/>
      <c r="ERT99" s="167"/>
      <c r="ERU99" s="167"/>
      <c r="ERV99" s="167"/>
      <c r="ERW99" s="167"/>
      <c r="ERX99" s="167"/>
      <c r="ERY99" s="167"/>
      <c r="ERZ99" s="167"/>
      <c r="ESA99" s="167"/>
      <c r="ESB99" s="167"/>
      <c r="ESC99" s="167"/>
      <c r="ESD99" s="167"/>
      <c r="ESE99" s="167"/>
      <c r="ESF99" s="167"/>
      <c r="ESG99" s="167"/>
      <c r="ESH99" s="167"/>
      <c r="ESI99" s="167"/>
      <c r="ESJ99" s="167"/>
      <c r="ESK99" s="167"/>
      <c r="ESL99" s="167"/>
      <c r="ESM99" s="167"/>
      <c r="ESN99" s="167"/>
      <c r="ESO99" s="167"/>
      <c r="ESP99" s="167"/>
      <c r="ESQ99" s="167"/>
      <c r="ESR99" s="167"/>
      <c r="ESS99" s="167"/>
      <c r="EST99" s="167"/>
      <c r="ESU99" s="167"/>
      <c r="ESV99" s="167"/>
      <c r="ESW99" s="167"/>
      <c r="ESX99" s="167"/>
      <c r="ESY99" s="167"/>
      <c r="ESZ99" s="167"/>
      <c r="ETA99" s="167"/>
      <c r="ETB99" s="167"/>
      <c r="ETC99" s="167"/>
      <c r="ETD99" s="167"/>
      <c r="ETE99" s="167"/>
      <c r="ETF99" s="167"/>
      <c r="ETG99" s="167"/>
      <c r="ETH99" s="167"/>
      <c r="ETI99" s="167"/>
      <c r="ETJ99" s="167"/>
      <c r="ETK99" s="167"/>
      <c r="ETL99" s="167"/>
      <c r="ETM99" s="167"/>
      <c r="ETN99" s="167"/>
      <c r="ETO99" s="167"/>
      <c r="ETP99" s="167"/>
      <c r="ETQ99" s="167"/>
      <c r="ETR99" s="167"/>
      <c r="ETS99" s="167"/>
      <c r="ETT99" s="167"/>
      <c r="ETU99" s="167"/>
      <c r="ETV99" s="167"/>
      <c r="ETW99" s="167"/>
      <c r="ETX99" s="167"/>
      <c r="ETY99" s="167"/>
      <c r="ETZ99" s="167"/>
      <c r="EUA99" s="167"/>
      <c r="EUB99" s="167"/>
      <c r="EUC99" s="167"/>
      <c r="EUD99" s="167"/>
      <c r="EUE99" s="167"/>
      <c r="EUF99" s="167"/>
      <c r="EUG99" s="167"/>
      <c r="EUH99" s="167"/>
      <c r="EUI99" s="167"/>
      <c r="EUJ99" s="167"/>
      <c r="EUK99" s="167"/>
      <c r="EUL99" s="167"/>
      <c r="EUM99" s="167"/>
      <c r="EUN99" s="167"/>
      <c r="EUO99" s="167"/>
      <c r="EUP99" s="167"/>
      <c r="EUQ99" s="167"/>
      <c r="EUR99" s="167"/>
      <c r="EUS99" s="167"/>
      <c r="EUT99" s="167"/>
      <c r="EUU99" s="167"/>
      <c r="EUV99" s="167"/>
      <c r="EUW99" s="167"/>
      <c r="EUX99" s="167"/>
      <c r="EUY99" s="167"/>
      <c r="EUZ99" s="167"/>
      <c r="EVA99" s="167"/>
      <c r="EVB99" s="167"/>
      <c r="EVC99" s="167"/>
      <c r="EVD99" s="167"/>
      <c r="EVE99" s="167"/>
      <c r="EVF99" s="167"/>
      <c r="EVG99" s="167"/>
      <c r="EVH99" s="167"/>
      <c r="EVI99" s="167"/>
      <c r="EVJ99" s="167"/>
      <c r="EVK99" s="167"/>
      <c r="EVL99" s="167"/>
      <c r="EVM99" s="167"/>
      <c r="EVN99" s="167"/>
      <c r="EVO99" s="167"/>
      <c r="EVP99" s="167"/>
      <c r="EVQ99" s="167"/>
      <c r="EVR99" s="167"/>
      <c r="EVS99" s="167"/>
      <c r="EVT99" s="167"/>
      <c r="EVU99" s="167"/>
      <c r="EVV99" s="167"/>
      <c r="EVW99" s="167"/>
      <c r="EVX99" s="167"/>
      <c r="EVY99" s="167"/>
      <c r="EVZ99" s="167"/>
      <c r="EWA99" s="167"/>
      <c r="EWB99" s="167"/>
      <c r="EWC99" s="167"/>
      <c r="EWD99" s="167"/>
      <c r="EWE99" s="167"/>
      <c r="EWF99" s="167"/>
      <c r="EWG99" s="167"/>
      <c r="EWH99" s="167"/>
      <c r="EWI99" s="167"/>
      <c r="EWJ99" s="167"/>
      <c r="EWK99" s="167"/>
      <c r="EWL99" s="167"/>
      <c r="EWM99" s="167"/>
      <c r="EWN99" s="167"/>
      <c r="EWO99" s="167"/>
      <c r="EWP99" s="167"/>
      <c r="EWQ99" s="167"/>
      <c r="EWR99" s="167"/>
      <c r="EWS99" s="167"/>
      <c r="EWT99" s="167"/>
      <c r="EWU99" s="167"/>
      <c r="EWV99" s="167"/>
      <c r="EWW99" s="167"/>
      <c r="EWX99" s="167"/>
      <c r="EWY99" s="167"/>
      <c r="EWZ99" s="167"/>
      <c r="EXA99" s="167"/>
      <c r="EXB99" s="167"/>
      <c r="EXC99" s="167"/>
      <c r="EXD99" s="167"/>
      <c r="EXE99" s="167"/>
      <c r="EXF99" s="167"/>
      <c r="EXG99" s="167"/>
      <c r="EXH99" s="167"/>
      <c r="EXI99" s="167"/>
      <c r="EXJ99" s="167"/>
      <c r="EXK99" s="167"/>
      <c r="EXL99" s="167"/>
      <c r="EXM99" s="167"/>
      <c r="EXN99" s="167"/>
      <c r="EXO99" s="167"/>
      <c r="EXP99" s="167"/>
      <c r="EXQ99" s="167"/>
      <c r="EXR99" s="167"/>
      <c r="EXS99" s="167"/>
      <c r="EXT99" s="167"/>
      <c r="EXU99" s="167"/>
      <c r="EXV99" s="167"/>
      <c r="EXW99" s="167"/>
      <c r="EXX99" s="167"/>
      <c r="EXY99" s="167"/>
      <c r="EXZ99" s="167"/>
      <c r="EYA99" s="167"/>
      <c r="EYB99" s="167"/>
      <c r="EYC99" s="167"/>
      <c r="EYD99" s="167"/>
      <c r="EYE99" s="167"/>
      <c r="EYF99" s="167"/>
      <c r="EYG99" s="167"/>
      <c r="EYH99" s="167"/>
      <c r="EYI99" s="167"/>
      <c r="EYJ99" s="167"/>
      <c r="EYK99" s="167"/>
      <c r="EYL99" s="167"/>
      <c r="EYM99" s="167"/>
      <c r="EYN99" s="167"/>
      <c r="EYO99" s="167"/>
      <c r="EYP99" s="167"/>
      <c r="EYQ99" s="167"/>
      <c r="EYR99" s="167"/>
      <c r="EYS99" s="167"/>
      <c r="EYT99" s="167"/>
      <c r="EYU99" s="167"/>
      <c r="EYV99" s="167"/>
      <c r="EYW99" s="167"/>
      <c r="EYX99" s="167"/>
      <c r="EYY99" s="167"/>
      <c r="EYZ99" s="167"/>
      <c r="EZA99" s="167"/>
      <c r="EZB99" s="167"/>
      <c r="EZC99" s="167"/>
      <c r="EZD99" s="167"/>
      <c r="EZE99" s="167"/>
      <c r="EZF99" s="167"/>
      <c r="EZG99" s="167"/>
      <c r="EZH99" s="167"/>
      <c r="EZI99" s="167"/>
      <c r="EZJ99" s="167"/>
      <c r="EZK99" s="167"/>
      <c r="EZL99" s="167"/>
      <c r="EZM99" s="167"/>
      <c r="EZN99" s="167"/>
      <c r="EZO99" s="167"/>
      <c r="EZP99" s="167"/>
      <c r="EZQ99" s="167"/>
      <c r="EZR99" s="167"/>
      <c r="EZS99" s="167"/>
      <c r="EZT99" s="167"/>
      <c r="EZU99" s="167"/>
      <c r="EZV99" s="167"/>
      <c r="EZW99" s="167"/>
      <c r="EZX99" s="167"/>
      <c r="EZY99" s="167"/>
      <c r="EZZ99" s="167"/>
      <c r="FAA99" s="167"/>
      <c r="FAB99" s="167"/>
      <c r="FAC99" s="167"/>
      <c r="FAD99" s="167"/>
      <c r="FAE99" s="167"/>
      <c r="FAF99" s="167"/>
      <c r="FAG99" s="167"/>
      <c r="FAH99" s="167"/>
      <c r="FAI99" s="167"/>
      <c r="FAJ99" s="167"/>
      <c r="FAK99" s="167"/>
      <c r="FAL99" s="167"/>
      <c r="FAM99" s="167"/>
      <c r="FAN99" s="167"/>
      <c r="FAO99" s="167"/>
      <c r="FAP99" s="167"/>
      <c r="FAQ99" s="167"/>
      <c r="FAR99" s="167"/>
      <c r="FAS99" s="167"/>
      <c r="FAT99" s="167"/>
      <c r="FAU99" s="167"/>
      <c r="FAV99" s="167"/>
      <c r="FAW99" s="167"/>
      <c r="FAX99" s="167"/>
      <c r="FAY99" s="167"/>
      <c r="FAZ99" s="167"/>
      <c r="FBA99" s="167"/>
      <c r="FBB99" s="167"/>
      <c r="FBC99" s="167"/>
      <c r="FBD99" s="167"/>
      <c r="FBE99" s="167"/>
      <c r="FBF99" s="167"/>
      <c r="FBG99" s="167"/>
      <c r="FBH99" s="167"/>
      <c r="FBI99" s="167"/>
      <c r="FBJ99" s="167"/>
      <c r="FBK99" s="167"/>
      <c r="FBL99" s="167"/>
      <c r="FBM99" s="167"/>
      <c r="FBN99" s="167"/>
      <c r="FBO99" s="167"/>
      <c r="FBP99" s="167"/>
      <c r="FBQ99" s="167"/>
      <c r="FBR99" s="167"/>
      <c r="FBS99" s="167"/>
      <c r="FBT99" s="167"/>
      <c r="FBU99" s="167"/>
      <c r="FBV99" s="167"/>
      <c r="FBW99" s="167"/>
      <c r="FBX99" s="167"/>
      <c r="FBY99" s="167"/>
      <c r="FBZ99" s="167"/>
      <c r="FCA99" s="167"/>
      <c r="FCB99" s="167"/>
      <c r="FCC99" s="167"/>
      <c r="FCD99" s="167"/>
      <c r="FCE99" s="167"/>
      <c r="FCF99" s="167"/>
      <c r="FCG99" s="167"/>
      <c r="FCH99" s="167"/>
      <c r="FCI99" s="167"/>
      <c r="FCJ99" s="167"/>
      <c r="FCK99" s="167"/>
      <c r="FCL99" s="167"/>
      <c r="FCM99" s="167"/>
      <c r="FCN99" s="167"/>
      <c r="FCO99" s="167"/>
      <c r="FCP99" s="167"/>
      <c r="FCQ99" s="167"/>
      <c r="FCR99" s="167"/>
      <c r="FCS99" s="167"/>
      <c r="FCT99" s="167"/>
      <c r="FCU99" s="167"/>
      <c r="FCV99" s="167"/>
      <c r="FCW99" s="167"/>
      <c r="FCX99" s="167"/>
      <c r="FCY99" s="167"/>
      <c r="FCZ99" s="167"/>
      <c r="FDA99" s="167"/>
      <c r="FDB99" s="167"/>
      <c r="FDC99" s="167"/>
      <c r="FDD99" s="167"/>
      <c r="FDE99" s="167"/>
      <c r="FDF99" s="167"/>
      <c r="FDG99" s="167"/>
      <c r="FDH99" s="167"/>
      <c r="FDI99" s="167"/>
      <c r="FDJ99" s="167"/>
      <c r="FDK99" s="167"/>
      <c r="FDL99" s="167"/>
      <c r="FDM99" s="167"/>
      <c r="FDN99" s="167"/>
      <c r="FDO99" s="167"/>
      <c r="FDP99" s="167"/>
      <c r="FDQ99" s="167"/>
      <c r="FDR99" s="167"/>
      <c r="FDS99" s="167"/>
      <c r="FDT99" s="167"/>
      <c r="FDU99" s="167"/>
      <c r="FDV99" s="167"/>
      <c r="FDW99" s="167"/>
      <c r="FDX99" s="167"/>
      <c r="FDY99" s="167"/>
      <c r="FDZ99" s="167"/>
      <c r="FEA99" s="167"/>
      <c r="FEB99" s="167"/>
      <c r="FEC99" s="167"/>
      <c r="FED99" s="167"/>
      <c r="FEE99" s="167"/>
      <c r="FEF99" s="167"/>
      <c r="FEG99" s="167"/>
      <c r="FEH99" s="167"/>
      <c r="FEI99" s="167"/>
      <c r="FEJ99" s="167"/>
      <c r="FEK99" s="167"/>
      <c r="FEL99" s="167"/>
      <c r="FEM99" s="167"/>
      <c r="FEN99" s="167"/>
      <c r="FEO99" s="167"/>
      <c r="FEP99" s="167"/>
      <c r="FEQ99" s="167"/>
      <c r="FER99" s="167"/>
      <c r="FES99" s="167"/>
      <c r="FET99" s="167"/>
      <c r="FEU99" s="167"/>
      <c r="FEV99" s="167"/>
      <c r="FEW99" s="167"/>
      <c r="FEX99" s="167"/>
      <c r="FEY99" s="167"/>
      <c r="FEZ99" s="167"/>
      <c r="FFA99" s="167"/>
      <c r="FFB99" s="167"/>
      <c r="FFC99" s="167"/>
      <c r="FFD99" s="167"/>
      <c r="FFE99" s="167"/>
      <c r="FFF99" s="167"/>
      <c r="FFG99" s="167"/>
      <c r="FFH99" s="167"/>
      <c r="FFI99" s="167"/>
      <c r="FFJ99" s="167"/>
      <c r="FFK99" s="167"/>
      <c r="FFL99" s="167"/>
      <c r="FFM99" s="167"/>
      <c r="FFN99" s="167"/>
      <c r="FFO99" s="167"/>
      <c r="FFP99" s="167"/>
      <c r="FFQ99" s="167"/>
      <c r="FFR99" s="167"/>
      <c r="FFS99" s="167"/>
      <c r="FFT99" s="167"/>
      <c r="FFU99" s="167"/>
      <c r="FFV99" s="167"/>
      <c r="FFW99" s="167"/>
      <c r="FFX99" s="167"/>
      <c r="FFY99" s="167"/>
      <c r="FFZ99" s="167"/>
      <c r="FGA99" s="167"/>
      <c r="FGB99" s="167"/>
      <c r="FGC99" s="167"/>
      <c r="FGD99" s="167"/>
      <c r="FGE99" s="167"/>
      <c r="FGF99" s="167"/>
      <c r="FGG99" s="167"/>
      <c r="FGH99" s="167"/>
      <c r="FGI99" s="167"/>
      <c r="FGJ99" s="167"/>
      <c r="FGK99" s="167"/>
      <c r="FGL99" s="167"/>
      <c r="FGM99" s="167"/>
      <c r="FGN99" s="167"/>
      <c r="FGO99" s="167"/>
      <c r="FGP99" s="167"/>
      <c r="FGQ99" s="167"/>
      <c r="FGR99" s="167"/>
      <c r="FGS99" s="167"/>
      <c r="FGT99" s="167"/>
      <c r="FGU99" s="167"/>
      <c r="FGV99" s="167"/>
      <c r="FGW99" s="167"/>
      <c r="FGX99" s="167"/>
      <c r="FGY99" s="167"/>
      <c r="FGZ99" s="167"/>
      <c r="FHA99" s="167"/>
      <c r="FHB99" s="167"/>
      <c r="FHC99" s="167"/>
      <c r="FHD99" s="167"/>
      <c r="FHE99" s="167"/>
      <c r="FHF99" s="167"/>
      <c r="FHG99" s="167"/>
      <c r="FHH99" s="167"/>
      <c r="FHI99" s="167"/>
      <c r="FHJ99" s="167"/>
      <c r="FHK99" s="167"/>
      <c r="FHL99" s="167"/>
      <c r="FHM99" s="167"/>
      <c r="FHN99" s="167"/>
      <c r="FHO99" s="167"/>
      <c r="FHP99" s="167"/>
      <c r="FHQ99" s="167"/>
      <c r="FHR99" s="167"/>
      <c r="FHS99" s="167"/>
      <c r="FHT99" s="167"/>
      <c r="FHU99" s="167"/>
      <c r="FHV99" s="167"/>
      <c r="FHW99" s="167"/>
      <c r="FHX99" s="167"/>
      <c r="FHY99" s="167"/>
      <c r="FHZ99" s="167"/>
      <c r="FIA99" s="167"/>
      <c r="FIB99" s="167"/>
      <c r="FIC99" s="167"/>
      <c r="FID99" s="167"/>
      <c r="FIE99" s="167"/>
      <c r="FIF99" s="167"/>
      <c r="FIG99" s="167"/>
      <c r="FIH99" s="167"/>
      <c r="FII99" s="167"/>
      <c r="FIJ99" s="167"/>
      <c r="FIK99" s="167"/>
      <c r="FIL99" s="167"/>
      <c r="FIM99" s="167"/>
      <c r="FIN99" s="167"/>
      <c r="FIO99" s="167"/>
      <c r="FIP99" s="167"/>
      <c r="FIQ99" s="167"/>
      <c r="FIR99" s="167"/>
      <c r="FIS99" s="167"/>
      <c r="FIT99" s="167"/>
      <c r="FIU99" s="167"/>
      <c r="FIV99" s="167"/>
      <c r="FIW99" s="167"/>
      <c r="FIX99" s="167"/>
      <c r="FIY99" s="167"/>
      <c r="FIZ99" s="167"/>
      <c r="FJA99" s="167"/>
      <c r="FJB99" s="167"/>
      <c r="FJC99" s="167"/>
      <c r="FJD99" s="167"/>
      <c r="FJE99" s="167"/>
      <c r="FJF99" s="167"/>
      <c r="FJG99" s="167"/>
      <c r="FJH99" s="167"/>
      <c r="FJI99" s="167"/>
      <c r="FJJ99" s="167"/>
      <c r="FJK99" s="167"/>
      <c r="FJL99" s="167"/>
      <c r="FJM99" s="167"/>
      <c r="FJN99" s="167"/>
      <c r="FJO99" s="167"/>
      <c r="FJP99" s="167"/>
      <c r="FJQ99" s="167"/>
      <c r="FJR99" s="167"/>
      <c r="FJS99" s="167"/>
      <c r="FJT99" s="167"/>
      <c r="FJU99" s="167"/>
      <c r="FJV99" s="167"/>
      <c r="FJW99" s="167"/>
      <c r="FJX99" s="167"/>
      <c r="FJY99" s="167"/>
      <c r="FJZ99" s="167"/>
      <c r="FKA99" s="167"/>
      <c r="FKB99" s="167"/>
      <c r="FKC99" s="167"/>
      <c r="FKD99" s="167"/>
      <c r="FKE99" s="167"/>
      <c r="FKF99" s="167"/>
      <c r="FKG99" s="167"/>
      <c r="FKH99" s="167"/>
      <c r="FKI99" s="167"/>
      <c r="FKJ99" s="167"/>
      <c r="FKK99" s="167"/>
      <c r="FKL99" s="167"/>
      <c r="FKM99" s="167"/>
      <c r="FKN99" s="167"/>
      <c r="FKO99" s="167"/>
      <c r="FKP99" s="167"/>
      <c r="FKQ99" s="167"/>
      <c r="FKR99" s="167"/>
      <c r="FKS99" s="167"/>
      <c r="FKT99" s="167"/>
      <c r="FKU99" s="167"/>
      <c r="FKV99" s="167"/>
      <c r="FKW99" s="167"/>
      <c r="FKX99" s="167"/>
      <c r="FKY99" s="167"/>
      <c r="FKZ99" s="167"/>
      <c r="FLA99" s="167"/>
      <c r="FLB99" s="167"/>
      <c r="FLC99" s="167"/>
      <c r="FLD99" s="167"/>
      <c r="FLE99" s="167"/>
      <c r="FLF99" s="167"/>
      <c r="FLG99" s="167"/>
      <c r="FLH99" s="167"/>
      <c r="FLI99" s="167"/>
      <c r="FLJ99" s="167"/>
      <c r="FLK99" s="167"/>
      <c r="FLL99" s="167"/>
      <c r="FLM99" s="167"/>
      <c r="FLN99" s="167"/>
      <c r="FLO99" s="167"/>
      <c r="FLP99" s="167"/>
      <c r="FLQ99" s="167"/>
      <c r="FLR99" s="167"/>
      <c r="FLS99" s="167"/>
      <c r="FLT99" s="167"/>
      <c r="FLU99" s="167"/>
      <c r="FLV99" s="167"/>
      <c r="FLW99" s="167"/>
      <c r="FLX99" s="167"/>
      <c r="FLY99" s="167"/>
      <c r="FLZ99" s="167"/>
      <c r="FMA99" s="167"/>
      <c r="FMB99" s="167"/>
      <c r="FMC99" s="167"/>
      <c r="FMD99" s="167"/>
      <c r="FME99" s="167"/>
      <c r="FMF99" s="167"/>
      <c r="FMG99" s="167"/>
      <c r="FMH99" s="167"/>
      <c r="FMI99" s="167"/>
      <c r="FMJ99" s="167"/>
      <c r="FMK99" s="167"/>
      <c r="FML99" s="167"/>
      <c r="FMM99" s="167"/>
      <c r="FMN99" s="167"/>
      <c r="FMO99" s="167"/>
      <c r="FMP99" s="167"/>
      <c r="FMQ99" s="167"/>
      <c r="FMR99" s="167"/>
      <c r="FMS99" s="167"/>
      <c r="FMT99" s="167"/>
      <c r="FMU99" s="167"/>
      <c r="FMV99" s="167"/>
      <c r="FMW99" s="167"/>
      <c r="FMX99" s="167"/>
      <c r="FMY99" s="167"/>
      <c r="FMZ99" s="167"/>
      <c r="FNA99" s="167"/>
      <c r="FNB99" s="167"/>
      <c r="FNC99" s="167"/>
      <c r="FND99" s="167"/>
      <c r="FNE99" s="167"/>
      <c r="FNF99" s="167"/>
      <c r="FNG99" s="167"/>
      <c r="FNH99" s="167"/>
      <c r="FNI99" s="167"/>
      <c r="FNJ99" s="167"/>
      <c r="FNK99" s="167"/>
      <c r="FNL99" s="167"/>
      <c r="FNM99" s="167"/>
      <c r="FNN99" s="167"/>
      <c r="FNO99" s="167"/>
      <c r="FNP99" s="167"/>
      <c r="FNQ99" s="167"/>
      <c r="FNR99" s="167"/>
      <c r="FNS99" s="167"/>
      <c r="FNT99" s="167"/>
      <c r="FNU99" s="167"/>
      <c r="FNV99" s="167"/>
      <c r="FNW99" s="167"/>
      <c r="FNX99" s="167"/>
      <c r="FNY99" s="167"/>
      <c r="FNZ99" s="167"/>
      <c r="FOA99" s="167"/>
      <c r="FOB99" s="167"/>
      <c r="FOC99" s="167"/>
      <c r="FOD99" s="167"/>
      <c r="FOE99" s="167"/>
      <c r="FOF99" s="167"/>
      <c r="FOG99" s="167"/>
      <c r="FOH99" s="167"/>
      <c r="FOI99" s="167"/>
      <c r="FOJ99" s="167"/>
      <c r="FOK99" s="167"/>
      <c r="FOL99" s="167"/>
      <c r="FOM99" s="167"/>
      <c r="FON99" s="167"/>
      <c r="FOO99" s="167"/>
      <c r="FOP99" s="167"/>
      <c r="FOQ99" s="167"/>
      <c r="FOR99" s="167"/>
      <c r="FOS99" s="167"/>
      <c r="FOT99" s="167"/>
      <c r="FOU99" s="167"/>
      <c r="FOV99" s="167"/>
      <c r="FOW99" s="167"/>
      <c r="FOX99" s="167"/>
      <c r="FOY99" s="167"/>
      <c r="FOZ99" s="167"/>
      <c r="FPA99" s="167"/>
      <c r="FPB99" s="167"/>
      <c r="FPC99" s="167"/>
      <c r="FPD99" s="167"/>
      <c r="FPE99" s="167"/>
      <c r="FPF99" s="167"/>
      <c r="FPG99" s="167"/>
      <c r="FPH99" s="167"/>
      <c r="FPI99" s="167"/>
      <c r="FPJ99" s="167"/>
      <c r="FPK99" s="167"/>
      <c r="FPL99" s="167"/>
      <c r="FPM99" s="167"/>
      <c r="FPN99" s="167"/>
      <c r="FPO99" s="167"/>
      <c r="FPP99" s="167"/>
      <c r="FPQ99" s="167"/>
      <c r="FPR99" s="167"/>
      <c r="FPS99" s="167"/>
      <c r="FPT99" s="167"/>
      <c r="FPU99" s="167"/>
      <c r="FPV99" s="167"/>
      <c r="FPW99" s="167"/>
      <c r="FPX99" s="167"/>
      <c r="FPY99" s="167"/>
      <c r="FPZ99" s="167"/>
      <c r="FQA99" s="167"/>
      <c r="FQB99" s="167"/>
      <c r="FQC99" s="167"/>
      <c r="FQD99" s="167"/>
      <c r="FQE99" s="167"/>
      <c r="FQF99" s="167"/>
      <c r="FQG99" s="167"/>
      <c r="FQH99" s="167"/>
      <c r="FQI99" s="167"/>
      <c r="FQJ99" s="167"/>
      <c r="FQK99" s="167"/>
      <c r="FQL99" s="167"/>
      <c r="FQM99" s="167"/>
      <c r="FQN99" s="167"/>
      <c r="FQO99" s="167"/>
      <c r="FQP99" s="167"/>
      <c r="FQQ99" s="167"/>
      <c r="FQR99" s="167"/>
      <c r="FQS99" s="167"/>
      <c r="FQT99" s="167"/>
      <c r="FQU99" s="167"/>
      <c r="FQV99" s="167"/>
      <c r="FQW99" s="167"/>
      <c r="FQX99" s="167"/>
      <c r="FQY99" s="167"/>
      <c r="FQZ99" s="167"/>
      <c r="FRA99" s="167"/>
      <c r="FRB99" s="167"/>
      <c r="FRC99" s="167"/>
      <c r="FRD99" s="167"/>
      <c r="FRE99" s="167"/>
      <c r="FRF99" s="167"/>
      <c r="FRG99" s="167"/>
      <c r="FRH99" s="167"/>
      <c r="FRI99" s="167"/>
      <c r="FRJ99" s="167"/>
      <c r="FRK99" s="167"/>
      <c r="FRL99" s="167"/>
      <c r="FRM99" s="167"/>
      <c r="FRN99" s="167"/>
      <c r="FRO99" s="167"/>
      <c r="FRP99" s="167"/>
      <c r="FRQ99" s="167"/>
      <c r="FRR99" s="167"/>
      <c r="FRS99" s="167"/>
      <c r="FRT99" s="167"/>
      <c r="FRU99" s="167"/>
      <c r="FRV99" s="167"/>
      <c r="FRW99" s="167"/>
      <c r="FRX99" s="167"/>
      <c r="FRY99" s="167"/>
      <c r="FRZ99" s="167"/>
      <c r="FSA99" s="167"/>
      <c r="FSB99" s="167"/>
      <c r="FSC99" s="167"/>
      <c r="FSD99" s="167"/>
      <c r="FSE99" s="167"/>
      <c r="FSF99" s="167"/>
      <c r="FSG99" s="167"/>
      <c r="FSH99" s="167"/>
      <c r="FSI99" s="167"/>
      <c r="FSJ99" s="167"/>
      <c r="FSK99" s="167"/>
      <c r="FSL99" s="167"/>
      <c r="FSM99" s="167"/>
      <c r="FSN99" s="167"/>
      <c r="FSO99" s="167"/>
      <c r="FSP99" s="167"/>
      <c r="FSQ99" s="167"/>
      <c r="FSR99" s="167"/>
      <c r="FSS99" s="167"/>
      <c r="FST99" s="167"/>
      <c r="FSU99" s="167"/>
      <c r="FSV99" s="167"/>
      <c r="FSW99" s="167"/>
      <c r="FSX99" s="167"/>
      <c r="FSY99" s="167"/>
      <c r="FSZ99" s="167"/>
      <c r="FTA99" s="167"/>
      <c r="FTB99" s="167"/>
      <c r="FTC99" s="167"/>
      <c r="FTD99" s="167"/>
      <c r="FTE99" s="167"/>
      <c r="FTF99" s="167"/>
      <c r="FTG99" s="167"/>
      <c r="FTH99" s="167"/>
      <c r="FTI99" s="167"/>
      <c r="FTJ99" s="167"/>
      <c r="FTK99" s="167"/>
      <c r="FTL99" s="167"/>
      <c r="FTM99" s="167"/>
      <c r="FTN99" s="167"/>
      <c r="FTO99" s="167"/>
      <c r="FTP99" s="167"/>
      <c r="FTQ99" s="167"/>
      <c r="FTR99" s="167"/>
      <c r="FTS99" s="167"/>
      <c r="FTT99" s="167"/>
      <c r="FTU99" s="167"/>
      <c r="FTV99" s="167"/>
      <c r="FTW99" s="167"/>
      <c r="FTX99" s="167"/>
      <c r="FTY99" s="167"/>
      <c r="FTZ99" s="167"/>
      <c r="FUA99" s="167"/>
      <c r="FUB99" s="167"/>
      <c r="FUC99" s="167"/>
      <c r="FUD99" s="167"/>
      <c r="FUE99" s="167"/>
      <c r="FUF99" s="167"/>
      <c r="FUG99" s="167"/>
      <c r="FUH99" s="167"/>
      <c r="FUI99" s="167"/>
      <c r="FUJ99" s="167"/>
      <c r="FUK99" s="167"/>
      <c r="FUL99" s="167"/>
      <c r="FUM99" s="167"/>
      <c r="FUN99" s="167"/>
      <c r="FUO99" s="167"/>
      <c r="FUP99" s="167"/>
      <c r="FUQ99" s="167"/>
      <c r="FUR99" s="167"/>
      <c r="FUS99" s="167"/>
      <c r="FUT99" s="167"/>
      <c r="FUU99" s="167"/>
      <c r="FUV99" s="167"/>
      <c r="FUW99" s="167"/>
      <c r="FUX99" s="167"/>
      <c r="FUY99" s="167"/>
      <c r="FUZ99" s="167"/>
      <c r="FVA99" s="167"/>
      <c r="FVB99" s="167"/>
      <c r="FVC99" s="167"/>
      <c r="FVD99" s="167"/>
      <c r="FVE99" s="167"/>
      <c r="FVF99" s="167"/>
      <c r="FVG99" s="167"/>
      <c r="FVH99" s="167"/>
      <c r="FVI99" s="167"/>
      <c r="FVJ99" s="167"/>
      <c r="FVK99" s="167"/>
      <c r="FVL99" s="167"/>
      <c r="FVM99" s="167"/>
      <c r="FVN99" s="167"/>
      <c r="FVO99" s="167"/>
      <c r="FVP99" s="167"/>
      <c r="FVQ99" s="167"/>
      <c r="FVR99" s="167"/>
      <c r="FVS99" s="167"/>
      <c r="FVT99" s="167"/>
      <c r="FVU99" s="167"/>
      <c r="FVV99" s="167"/>
      <c r="FVW99" s="167"/>
      <c r="FVX99" s="167"/>
      <c r="FVY99" s="167"/>
      <c r="FVZ99" s="167"/>
      <c r="FWA99" s="167"/>
      <c r="FWB99" s="167"/>
      <c r="FWC99" s="167"/>
      <c r="FWD99" s="167"/>
      <c r="FWE99" s="167"/>
      <c r="FWF99" s="167"/>
      <c r="FWG99" s="167"/>
      <c r="FWH99" s="167"/>
      <c r="FWI99" s="167"/>
      <c r="FWJ99" s="167"/>
      <c r="FWK99" s="167"/>
      <c r="FWL99" s="167"/>
      <c r="FWM99" s="167"/>
      <c r="FWN99" s="167"/>
      <c r="FWO99" s="167"/>
      <c r="FWP99" s="167"/>
      <c r="FWQ99" s="167"/>
      <c r="FWR99" s="167"/>
      <c r="FWS99" s="167"/>
      <c r="FWT99" s="167"/>
      <c r="FWU99" s="167"/>
      <c r="FWV99" s="167"/>
      <c r="FWW99" s="167"/>
      <c r="FWX99" s="167"/>
      <c r="FWY99" s="167"/>
      <c r="FWZ99" s="167"/>
      <c r="FXA99" s="167"/>
      <c r="FXB99" s="167"/>
      <c r="FXC99" s="167"/>
      <c r="FXD99" s="167"/>
      <c r="FXE99" s="167"/>
      <c r="FXF99" s="167"/>
      <c r="FXG99" s="167"/>
      <c r="FXH99" s="167"/>
      <c r="FXI99" s="167"/>
      <c r="FXJ99" s="167"/>
      <c r="FXK99" s="167"/>
      <c r="FXL99" s="167"/>
      <c r="FXM99" s="167"/>
      <c r="FXN99" s="167"/>
      <c r="FXO99" s="167"/>
      <c r="FXP99" s="167"/>
      <c r="FXQ99" s="167"/>
      <c r="FXR99" s="167"/>
      <c r="FXS99" s="167"/>
      <c r="FXT99" s="167"/>
      <c r="FXU99" s="167"/>
      <c r="FXV99" s="167"/>
      <c r="FXW99" s="167"/>
      <c r="FXX99" s="167"/>
      <c r="FXY99" s="167"/>
      <c r="FXZ99" s="167"/>
      <c r="FYA99" s="167"/>
      <c r="FYB99" s="167"/>
      <c r="FYC99" s="167"/>
      <c r="FYD99" s="167"/>
      <c r="FYE99" s="167"/>
      <c r="FYF99" s="167"/>
      <c r="FYG99" s="167"/>
      <c r="FYH99" s="167"/>
      <c r="FYI99" s="167"/>
      <c r="FYJ99" s="167"/>
      <c r="FYK99" s="167"/>
      <c r="FYL99" s="167"/>
      <c r="FYM99" s="167"/>
      <c r="FYN99" s="167"/>
      <c r="FYO99" s="167"/>
      <c r="FYP99" s="167"/>
      <c r="FYQ99" s="167"/>
      <c r="FYR99" s="167"/>
      <c r="FYS99" s="167"/>
      <c r="FYT99" s="167"/>
      <c r="FYU99" s="167"/>
      <c r="FYV99" s="167"/>
      <c r="FYW99" s="167"/>
      <c r="FYX99" s="167"/>
      <c r="FYY99" s="167"/>
      <c r="FYZ99" s="167"/>
      <c r="FZA99" s="167"/>
      <c r="FZB99" s="167"/>
      <c r="FZC99" s="167"/>
      <c r="FZD99" s="167"/>
      <c r="FZE99" s="167"/>
      <c r="FZF99" s="167"/>
      <c r="FZG99" s="167"/>
      <c r="FZH99" s="167"/>
      <c r="FZI99" s="167"/>
      <c r="FZJ99" s="167"/>
      <c r="FZK99" s="167"/>
      <c r="FZL99" s="167"/>
      <c r="FZM99" s="167"/>
      <c r="FZN99" s="167"/>
      <c r="FZO99" s="167"/>
      <c r="FZP99" s="167"/>
      <c r="FZQ99" s="167"/>
      <c r="FZR99" s="167"/>
      <c r="FZS99" s="167"/>
      <c r="FZT99" s="167"/>
      <c r="FZU99" s="167"/>
      <c r="FZV99" s="167"/>
      <c r="FZW99" s="167"/>
      <c r="FZX99" s="167"/>
      <c r="FZY99" s="167"/>
      <c r="FZZ99" s="167"/>
      <c r="GAA99" s="167"/>
      <c r="GAB99" s="167"/>
      <c r="GAC99" s="167"/>
      <c r="GAD99" s="167"/>
      <c r="GAE99" s="167"/>
      <c r="GAF99" s="167"/>
      <c r="GAG99" s="167"/>
      <c r="GAH99" s="167"/>
      <c r="GAI99" s="167"/>
      <c r="GAJ99" s="167"/>
      <c r="GAK99" s="167"/>
      <c r="GAL99" s="167"/>
      <c r="GAM99" s="167"/>
      <c r="GAN99" s="167"/>
      <c r="GAO99" s="167"/>
      <c r="GAP99" s="167"/>
      <c r="GAQ99" s="167"/>
      <c r="GAR99" s="167"/>
      <c r="GAS99" s="167"/>
      <c r="GAT99" s="167"/>
      <c r="GAU99" s="167"/>
      <c r="GAV99" s="167"/>
      <c r="GAW99" s="167"/>
      <c r="GAX99" s="167"/>
      <c r="GAY99" s="167"/>
      <c r="GAZ99" s="167"/>
      <c r="GBA99" s="167"/>
      <c r="GBB99" s="167"/>
      <c r="GBC99" s="167"/>
      <c r="GBD99" s="167"/>
      <c r="GBE99" s="167"/>
      <c r="GBF99" s="167"/>
      <c r="GBG99" s="167"/>
      <c r="GBH99" s="167"/>
      <c r="GBI99" s="167"/>
      <c r="GBJ99" s="167"/>
      <c r="GBK99" s="167"/>
      <c r="GBL99" s="167"/>
      <c r="GBM99" s="167"/>
      <c r="GBN99" s="167"/>
      <c r="GBO99" s="167"/>
      <c r="GBP99" s="167"/>
      <c r="GBQ99" s="167"/>
      <c r="GBR99" s="167"/>
      <c r="GBS99" s="167"/>
      <c r="GBT99" s="167"/>
      <c r="GBU99" s="167"/>
      <c r="GBV99" s="167"/>
      <c r="GBW99" s="167"/>
      <c r="GBX99" s="167"/>
      <c r="GBY99" s="167"/>
      <c r="GBZ99" s="167"/>
      <c r="GCA99" s="167"/>
      <c r="GCB99" s="167"/>
      <c r="GCC99" s="167"/>
      <c r="GCD99" s="167"/>
      <c r="GCE99" s="167"/>
      <c r="GCF99" s="167"/>
      <c r="GCG99" s="167"/>
      <c r="GCH99" s="167"/>
      <c r="GCI99" s="167"/>
      <c r="GCJ99" s="167"/>
      <c r="GCK99" s="167"/>
      <c r="GCL99" s="167"/>
      <c r="GCM99" s="167"/>
      <c r="GCN99" s="167"/>
      <c r="GCO99" s="167"/>
      <c r="GCP99" s="167"/>
      <c r="GCQ99" s="167"/>
      <c r="GCR99" s="167"/>
      <c r="GCS99" s="167"/>
      <c r="GCT99" s="167"/>
      <c r="GCU99" s="167"/>
      <c r="GCV99" s="167"/>
      <c r="GCW99" s="167"/>
      <c r="GCX99" s="167"/>
      <c r="GCY99" s="167"/>
      <c r="GCZ99" s="167"/>
      <c r="GDA99" s="167"/>
      <c r="GDB99" s="167"/>
      <c r="GDC99" s="167"/>
      <c r="GDD99" s="167"/>
      <c r="GDE99" s="167"/>
      <c r="GDF99" s="167"/>
      <c r="GDG99" s="167"/>
      <c r="GDH99" s="167"/>
      <c r="GDI99" s="167"/>
      <c r="GDJ99" s="167"/>
      <c r="GDK99" s="167"/>
      <c r="GDL99" s="167"/>
      <c r="GDM99" s="167"/>
      <c r="GDN99" s="167"/>
      <c r="GDO99" s="167"/>
      <c r="GDP99" s="167"/>
      <c r="GDQ99" s="167"/>
      <c r="GDR99" s="167"/>
      <c r="GDS99" s="167"/>
      <c r="GDT99" s="167"/>
      <c r="GDU99" s="167"/>
      <c r="GDV99" s="167"/>
      <c r="GDW99" s="167"/>
      <c r="GDX99" s="167"/>
      <c r="GDY99" s="167"/>
      <c r="GDZ99" s="167"/>
      <c r="GEA99" s="167"/>
      <c r="GEB99" s="167"/>
      <c r="GEC99" s="167"/>
      <c r="GED99" s="167"/>
      <c r="GEE99" s="167"/>
      <c r="GEF99" s="167"/>
      <c r="GEG99" s="167"/>
      <c r="GEH99" s="167"/>
      <c r="GEI99" s="167"/>
      <c r="GEJ99" s="167"/>
      <c r="GEK99" s="167"/>
      <c r="GEL99" s="167"/>
      <c r="GEM99" s="167"/>
      <c r="GEN99" s="167"/>
      <c r="GEO99" s="167"/>
      <c r="GEP99" s="167"/>
      <c r="GEQ99" s="167"/>
      <c r="GER99" s="167"/>
      <c r="GES99" s="167"/>
      <c r="GET99" s="167"/>
      <c r="GEU99" s="167"/>
      <c r="GEV99" s="167"/>
      <c r="GEW99" s="167"/>
      <c r="GEX99" s="167"/>
      <c r="GEY99" s="167"/>
      <c r="GEZ99" s="167"/>
      <c r="GFA99" s="167"/>
      <c r="GFB99" s="167"/>
      <c r="GFC99" s="167"/>
      <c r="GFD99" s="167"/>
      <c r="GFE99" s="167"/>
      <c r="GFF99" s="167"/>
      <c r="GFG99" s="167"/>
      <c r="GFH99" s="167"/>
      <c r="GFI99" s="167"/>
      <c r="GFJ99" s="167"/>
      <c r="GFK99" s="167"/>
      <c r="GFL99" s="167"/>
      <c r="GFM99" s="167"/>
      <c r="GFN99" s="167"/>
      <c r="GFO99" s="167"/>
      <c r="GFP99" s="167"/>
      <c r="GFQ99" s="167"/>
      <c r="GFR99" s="167"/>
      <c r="GFS99" s="167"/>
      <c r="GFT99" s="167"/>
      <c r="GFU99" s="167"/>
      <c r="GFV99" s="167"/>
      <c r="GFW99" s="167"/>
      <c r="GFX99" s="167"/>
      <c r="GFY99" s="167"/>
      <c r="GFZ99" s="167"/>
      <c r="GGA99" s="167"/>
      <c r="GGB99" s="167"/>
      <c r="GGC99" s="167"/>
      <c r="GGD99" s="167"/>
      <c r="GGE99" s="167"/>
      <c r="GGF99" s="167"/>
      <c r="GGG99" s="167"/>
      <c r="GGH99" s="167"/>
      <c r="GGI99" s="167"/>
      <c r="GGJ99" s="167"/>
      <c r="GGK99" s="167"/>
      <c r="GGL99" s="167"/>
      <c r="GGM99" s="167"/>
      <c r="GGN99" s="167"/>
      <c r="GGO99" s="167"/>
      <c r="GGP99" s="167"/>
      <c r="GGQ99" s="167"/>
      <c r="GGR99" s="167"/>
      <c r="GGS99" s="167"/>
      <c r="GGT99" s="167"/>
      <c r="GGU99" s="167"/>
      <c r="GGV99" s="167"/>
      <c r="GGW99" s="167"/>
      <c r="GGX99" s="167"/>
      <c r="GGY99" s="167"/>
      <c r="GGZ99" s="167"/>
      <c r="GHA99" s="167"/>
      <c r="GHB99" s="167"/>
      <c r="GHC99" s="167"/>
      <c r="GHD99" s="167"/>
      <c r="GHE99" s="167"/>
      <c r="GHF99" s="167"/>
      <c r="GHG99" s="167"/>
      <c r="GHH99" s="167"/>
      <c r="GHI99" s="167"/>
      <c r="GHJ99" s="167"/>
      <c r="GHK99" s="167"/>
      <c r="GHL99" s="167"/>
      <c r="GHM99" s="167"/>
      <c r="GHN99" s="167"/>
      <c r="GHO99" s="167"/>
      <c r="GHP99" s="167"/>
      <c r="GHQ99" s="167"/>
      <c r="GHR99" s="167"/>
      <c r="GHS99" s="167"/>
      <c r="GHT99" s="167"/>
      <c r="GHU99" s="167"/>
      <c r="GHV99" s="167"/>
      <c r="GHW99" s="167"/>
      <c r="GHX99" s="167"/>
      <c r="GHY99" s="167"/>
      <c r="GHZ99" s="167"/>
      <c r="GIA99" s="167"/>
      <c r="GIB99" s="167"/>
      <c r="GIC99" s="167"/>
      <c r="GID99" s="167"/>
      <c r="GIE99" s="167"/>
      <c r="GIF99" s="167"/>
      <c r="GIG99" s="167"/>
      <c r="GIH99" s="167"/>
      <c r="GII99" s="167"/>
      <c r="GIJ99" s="167"/>
      <c r="GIK99" s="167"/>
      <c r="GIL99" s="167"/>
      <c r="GIM99" s="167"/>
      <c r="GIN99" s="167"/>
      <c r="GIO99" s="167"/>
      <c r="GIP99" s="167"/>
      <c r="GIQ99" s="167"/>
      <c r="GIR99" s="167"/>
      <c r="GIS99" s="167"/>
      <c r="GIT99" s="167"/>
      <c r="GIU99" s="167"/>
      <c r="GIV99" s="167"/>
      <c r="GIW99" s="167"/>
      <c r="GIX99" s="167"/>
      <c r="GIY99" s="167"/>
      <c r="GIZ99" s="167"/>
      <c r="GJA99" s="167"/>
      <c r="GJB99" s="167"/>
      <c r="GJC99" s="167"/>
      <c r="GJD99" s="167"/>
      <c r="GJE99" s="167"/>
      <c r="GJF99" s="167"/>
      <c r="GJG99" s="167"/>
      <c r="GJH99" s="167"/>
      <c r="GJI99" s="167"/>
      <c r="GJJ99" s="167"/>
      <c r="GJK99" s="167"/>
      <c r="GJL99" s="167"/>
      <c r="GJM99" s="167"/>
      <c r="GJN99" s="167"/>
      <c r="GJO99" s="167"/>
      <c r="GJP99" s="167"/>
      <c r="GJQ99" s="167"/>
      <c r="GJR99" s="167"/>
      <c r="GJS99" s="167"/>
      <c r="GJT99" s="167"/>
      <c r="GJU99" s="167"/>
      <c r="GJV99" s="167"/>
      <c r="GJW99" s="167"/>
      <c r="GJX99" s="167"/>
      <c r="GJY99" s="167"/>
      <c r="GJZ99" s="167"/>
      <c r="GKA99" s="167"/>
      <c r="GKB99" s="167"/>
      <c r="GKC99" s="167"/>
      <c r="GKD99" s="167"/>
      <c r="GKE99" s="167"/>
      <c r="GKF99" s="167"/>
      <c r="GKG99" s="167"/>
      <c r="GKH99" s="167"/>
      <c r="GKI99" s="167"/>
      <c r="GKJ99" s="167"/>
      <c r="GKK99" s="167"/>
      <c r="GKL99" s="167"/>
      <c r="GKM99" s="167"/>
      <c r="GKN99" s="167"/>
      <c r="GKO99" s="167"/>
      <c r="GKP99" s="167"/>
      <c r="GKQ99" s="167"/>
      <c r="GKR99" s="167"/>
      <c r="GKS99" s="167"/>
      <c r="GKT99" s="167"/>
      <c r="GKU99" s="167"/>
      <c r="GKV99" s="167"/>
      <c r="GKW99" s="167"/>
      <c r="GKX99" s="167"/>
      <c r="GKY99" s="167"/>
      <c r="GKZ99" s="167"/>
      <c r="GLA99" s="167"/>
      <c r="GLB99" s="167"/>
      <c r="GLC99" s="167"/>
      <c r="GLD99" s="167"/>
      <c r="GLE99" s="167"/>
      <c r="GLF99" s="167"/>
      <c r="GLG99" s="167"/>
      <c r="GLH99" s="167"/>
      <c r="GLI99" s="167"/>
      <c r="GLJ99" s="167"/>
      <c r="GLK99" s="167"/>
      <c r="GLL99" s="167"/>
      <c r="GLM99" s="167"/>
      <c r="GLN99" s="167"/>
      <c r="GLO99" s="167"/>
      <c r="GLP99" s="167"/>
      <c r="GLQ99" s="167"/>
      <c r="GLR99" s="167"/>
      <c r="GLS99" s="167"/>
      <c r="GLT99" s="167"/>
      <c r="GLU99" s="167"/>
      <c r="GLV99" s="167"/>
      <c r="GLW99" s="167"/>
      <c r="GLX99" s="167"/>
      <c r="GLY99" s="167"/>
      <c r="GLZ99" s="167"/>
      <c r="GMA99" s="167"/>
      <c r="GMB99" s="167"/>
      <c r="GMC99" s="167"/>
      <c r="GMD99" s="167"/>
      <c r="GME99" s="167"/>
      <c r="GMF99" s="167"/>
      <c r="GMG99" s="167"/>
      <c r="GMH99" s="167"/>
      <c r="GMI99" s="167"/>
      <c r="GMJ99" s="167"/>
      <c r="GMK99" s="167"/>
      <c r="GML99" s="167"/>
      <c r="GMM99" s="167"/>
      <c r="GMN99" s="167"/>
      <c r="GMO99" s="167"/>
      <c r="GMP99" s="167"/>
      <c r="GMQ99" s="167"/>
      <c r="GMR99" s="167"/>
      <c r="GMS99" s="167"/>
      <c r="GMT99" s="167"/>
      <c r="GMU99" s="167"/>
      <c r="GMV99" s="167"/>
      <c r="GMW99" s="167"/>
      <c r="GMX99" s="167"/>
      <c r="GMY99" s="167"/>
      <c r="GMZ99" s="167"/>
      <c r="GNA99" s="167"/>
      <c r="GNB99" s="167"/>
      <c r="GNC99" s="167"/>
      <c r="GND99" s="167"/>
      <c r="GNE99" s="167"/>
      <c r="GNF99" s="167"/>
      <c r="GNG99" s="167"/>
      <c r="GNH99" s="167"/>
      <c r="GNI99" s="167"/>
      <c r="GNJ99" s="167"/>
      <c r="GNK99" s="167"/>
      <c r="GNL99" s="167"/>
      <c r="GNM99" s="167"/>
      <c r="GNN99" s="167"/>
      <c r="GNO99" s="167"/>
      <c r="GNP99" s="167"/>
      <c r="GNQ99" s="167"/>
      <c r="GNR99" s="167"/>
      <c r="GNS99" s="167"/>
      <c r="GNT99" s="167"/>
      <c r="GNU99" s="167"/>
      <c r="GNV99" s="167"/>
      <c r="GNW99" s="167"/>
      <c r="GNX99" s="167"/>
      <c r="GNY99" s="167"/>
      <c r="GNZ99" s="167"/>
      <c r="GOA99" s="167"/>
      <c r="GOB99" s="167"/>
      <c r="GOC99" s="167"/>
      <c r="GOD99" s="167"/>
      <c r="GOE99" s="167"/>
      <c r="GOF99" s="167"/>
      <c r="GOG99" s="167"/>
      <c r="GOH99" s="167"/>
      <c r="GOI99" s="167"/>
      <c r="GOJ99" s="167"/>
      <c r="GOK99" s="167"/>
      <c r="GOL99" s="167"/>
      <c r="GOM99" s="167"/>
      <c r="GON99" s="167"/>
      <c r="GOO99" s="167"/>
      <c r="GOP99" s="167"/>
      <c r="GOQ99" s="167"/>
      <c r="GOR99" s="167"/>
      <c r="GOS99" s="167"/>
      <c r="GOT99" s="167"/>
      <c r="GOU99" s="167"/>
      <c r="GOV99" s="167"/>
      <c r="GOW99" s="167"/>
      <c r="GOX99" s="167"/>
      <c r="GOY99" s="167"/>
      <c r="GOZ99" s="167"/>
      <c r="GPA99" s="167"/>
      <c r="GPB99" s="167"/>
      <c r="GPC99" s="167"/>
      <c r="GPD99" s="167"/>
      <c r="GPE99" s="167"/>
      <c r="GPF99" s="167"/>
      <c r="GPG99" s="167"/>
      <c r="GPH99" s="167"/>
      <c r="GPI99" s="167"/>
      <c r="GPJ99" s="167"/>
      <c r="GPK99" s="167"/>
      <c r="GPL99" s="167"/>
      <c r="GPM99" s="167"/>
      <c r="GPN99" s="167"/>
      <c r="GPO99" s="167"/>
      <c r="GPP99" s="167"/>
      <c r="GPQ99" s="167"/>
      <c r="GPR99" s="167"/>
      <c r="GPS99" s="167"/>
      <c r="GPT99" s="167"/>
      <c r="GPU99" s="167"/>
      <c r="GPV99" s="167"/>
      <c r="GPW99" s="167"/>
      <c r="GPX99" s="167"/>
      <c r="GPY99" s="167"/>
      <c r="GPZ99" s="167"/>
      <c r="GQA99" s="167"/>
      <c r="GQB99" s="167"/>
      <c r="GQC99" s="167"/>
      <c r="GQD99" s="167"/>
      <c r="GQE99" s="167"/>
      <c r="GQF99" s="167"/>
      <c r="GQG99" s="167"/>
      <c r="GQH99" s="167"/>
      <c r="GQI99" s="167"/>
      <c r="GQJ99" s="167"/>
      <c r="GQK99" s="167"/>
      <c r="GQL99" s="167"/>
      <c r="GQM99" s="167"/>
      <c r="GQN99" s="167"/>
      <c r="GQO99" s="167"/>
      <c r="GQP99" s="167"/>
      <c r="GQQ99" s="167"/>
      <c r="GQR99" s="167"/>
      <c r="GQS99" s="167"/>
      <c r="GQT99" s="167"/>
      <c r="GQU99" s="167"/>
      <c r="GQV99" s="167"/>
      <c r="GQW99" s="167"/>
      <c r="GQX99" s="167"/>
      <c r="GQY99" s="167"/>
      <c r="GQZ99" s="167"/>
      <c r="GRA99" s="167"/>
      <c r="GRB99" s="167"/>
      <c r="GRC99" s="167"/>
      <c r="GRD99" s="167"/>
      <c r="GRE99" s="167"/>
      <c r="GRF99" s="167"/>
      <c r="GRG99" s="167"/>
      <c r="GRH99" s="167"/>
      <c r="GRI99" s="167"/>
      <c r="GRJ99" s="167"/>
      <c r="GRK99" s="167"/>
      <c r="GRL99" s="167"/>
      <c r="GRM99" s="167"/>
      <c r="GRN99" s="167"/>
      <c r="GRO99" s="167"/>
      <c r="GRP99" s="167"/>
      <c r="GRQ99" s="167"/>
      <c r="GRR99" s="167"/>
      <c r="GRS99" s="167"/>
      <c r="GRT99" s="167"/>
      <c r="GRU99" s="167"/>
      <c r="GRV99" s="167"/>
      <c r="GRW99" s="167"/>
      <c r="GRX99" s="167"/>
      <c r="GRY99" s="167"/>
      <c r="GRZ99" s="167"/>
      <c r="GSA99" s="167"/>
      <c r="GSB99" s="167"/>
      <c r="GSC99" s="167"/>
      <c r="GSD99" s="167"/>
      <c r="GSE99" s="167"/>
      <c r="GSF99" s="167"/>
      <c r="GSG99" s="167"/>
      <c r="GSH99" s="167"/>
      <c r="GSI99" s="167"/>
      <c r="GSJ99" s="167"/>
      <c r="GSK99" s="167"/>
      <c r="GSL99" s="167"/>
      <c r="GSM99" s="167"/>
      <c r="GSN99" s="167"/>
      <c r="GSO99" s="167"/>
      <c r="GSP99" s="167"/>
      <c r="GSQ99" s="167"/>
      <c r="GSR99" s="167"/>
      <c r="GSS99" s="167"/>
      <c r="GST99" s="167"/>
      <c r="GSU99" s="167"/>
      <c r="GSV99" s="167"/>
      <c r="GSW99" s="167"/>
      <c r="GSX99" s="167"/>
      <c r="GSY99" s="167"/>
      <c r="GSZ99" s="167"/>
      <c r="GTA99" s="167"/>
      <c r="GTB99" s="167"/>
      <c r="GTC99" s="167"/>
      <c r="GTD99" s="167"/>
      <c r="GTE99" s="167"/>
      <c r="GTF99" s="167"/>
      <c r="GTG99" s="167"/>
      <c r="GTH99" s="167"/>
      <c r="GTI99" s="167"/>
      <c r="GTJ99" s="167"/>
      <c r="GTK99" s="167"/>
      <c r="GTL99" s="167"/>
      <c r="GTM99" s="167"/>
      <c r="GTN99" s="167"/>
      <c r="GTO99" s="167"/>
      <c r="GTP99" s="167"/>
      <c r="GTQ99" s="167"/>
      <c r="GTR99" s="167"/>
      <c r="GTS99" s="167"/>
      <c r="GTT99" s="167"/>
      <c r="GTU99" s="167"/>
      <c r="GTV99" s="167"/>
      <c r="GTW99" s="167"/>
      <c r="GTX99" s="167"/>
      <c r="GTY99" s="167"/>
      <c r="GTZ99" s="167"/>
      <c r="GUA99" s="167"/>
      <c r="GUB99" s="167"/>
      <c r="GUC99" s="167"/>
      <c r="GUD99" s="167"/>
      <c r="GUE99" s="167"/>
      <c r="GUF99" s="167"/>
      <c r="GUG99" s="167"/>
      <c r="GUH99" s="167"/>
      <c r="GUI99" s="167"/>
      <c r="GUJ99" s="167"/>
      <c r="GUK99" s="167"/>
      <c r="GUL99" s="167"/>
      <c r="GUM99" s="167"/>
      <c r="GUN99" s="167"/>
      <c r="GUO99" s="167"/>
      <c r="GUP99" s="167"/>
      <c r="GUQ99" s="167"/>
      <c r="GUR99" s="167"/>
      <c r="GUS99" s="167"/>
      <c r="GUT99" s="167"/>
      <c r="GUU99" s="167"/>
      <c r="GUV99" s="167"/>
      <c r="GUW99" s="167"/>
      <c r="GUX99" s="167"/>
      <c r="GUY99" s="167"/>
      <c r="GUZ99" s="167"/>
      <c r="GVA99" s="167"/>
      <c r="GVB99" s="167"/>
      <c r="GVC99" s="167"/>
      <c r="GVD99" s="167"/>
      <c r="GVE99" s="167"/>
      <c r="GVF99" s="167"/>
      <c r="GVG99" s="167"/>
      <c r="GVH99" s="167"/>
      <c r="GVI99" s="167"/>
      <c r="GVJ99" s="167"/>
      <c r="GVK99" s="167"/>
      <c r="GVL99" s="167"/>
      <c r="GVM99" s="167"/>
      <c r="GVN99" s="167"/>
      <c r="GVO99" s="167"/>
      <c r="GVP99" s="167"/>
      <c r="GVQ99" s="167"/>
      <c r="GVR99" s="167"/>
      <c r="GVS99" s="167"/>
      <c r="GVT99" s="167"/>
      <c r="GVU99" s="167"/>
      <c r="GVV99" s="167"/>
      <c r="GVW99" s="167"/>
      <c r="GVX99" s="167"/>
      <c r="GVY99" s="167"/>
      <c r="GVZ99" s="167"/>
      <c r="GWA99" s="167"/>
      <c r="GWB99" s="167"/>
      <c r="GWC99" s="167"/>
      <c r="GWD99" s="167"/>
      <c r="GWE99" s="167"/>
      <c r="GWF99" s="167"/>
      <c r="GWG99" s="167"/>
      <c r="GWH99" s="167"/>
      <c r="GWI99" s="167"/>
      <c r="GWJ99" s="167"/>
      <c r="GWK99" s="167"/>
      <c r="GWL99" s="167"/>
      <c r="GWM99" s="167"/>
      <c r="GWN99" s="167"/>
      <c r="GWO99" s="167"/>
      <c r="GWP99" s="167"/>
      <c r="GWQ99" s="167"/>
      <c r="GWR99" s="167"/>
      <c r="GWS99" s="167"/>
      <c r="GWT99" s="167"/>
      <c r="GWU99" s="167"/>
      <c r="GWV99" s="167"/>
      <c r="GWW99" s="167"/>
      <c r="GWX99" s="167"/>
      <c r="GWY99" s="167"/>
      <c r="GWZ99" s="167"/>
      <c r="GXA99" s="167"/>
      <c r="GXB99" s="167"/>
      <c r="GXC99" s="167"/>
      <c r="GXD99" s="167"/>
      <c r="GXE99" s="167"/>
      <c r="GXF99" s="167"/>
      <c r="GXG99" s="167"/>
      <c r="GXH99" s="167"/>
      <c r="GXI99" s="167"/>
      <c r="GXJ99" s="167"/>
      <c r="GXK99" s="167"/>
      <c r="GXL99" s="167"/>
      <c r="GXM99" s="167"/>
      <c r="GXN99" s="167"/>
      <c r="GXO99" s="167"/>
      <c r="GXP99" s="167"/>
      <c r="GXQ99" s="167"/>
      <c r="GXR99" s="167"/>
      <c r="GXS99" s="167"/>
      <c r="GXT99" s="167"/>
      <c r="GXU99" s="167"/>
      <c r="GXV99" s="167"/>
      <c r="GXW99" s="167"/>
      <c r="GXX99" s="167"/>
      <c r="GXY99" s="167"/>
      <c r="GXZ99" s="167"/>
      <c r="GYA99" s="167"/>
      <c r="GYB99" s="167"/>
      <c r="GYC99" s="167"/>
      <c r="GYD99" s="167"/>
      <c r="GYE99" s="167"/>
      <c r="GYF99" s="167"/>
      <c r="GYG99" s="167"/>
      <c r="GYH99" s="167"/>
      <c r="GYI99" s="167"/>
      <c r="GYJ99" s="167"/>
      <c r="GYK99" s="167"/>
      <c r="GYL99" s="167"/>
      <c r="GYM99" s="167"/>
      <c r="GYN99" s="167"/>
      <c r="GYO99" s="167"/>
      <c r="GYP99" s="167"/>
      <c r="GYQ99" s="167"/>
      <c r="GYR99" s="167"/>
      <c r="GYS99" s="167"/>
      <c r="GYT99" s="167"/>
      <c r="GYU99" s="167"/>
      <c r="GYV99" s="167"/>
      <c r="GYW99" s="167"/>
      <c r="GYX99" s="167"/>
      <c r="GYY99" s="167"/>
      <c r="GYZ99" s="167"/>
      <c r="GZA99" s="167"/>
      <c r="GZB99" s="167"/>
      <c r="GZC99" s="167"/>
      <c r="GZD99" s="167"/>
      <c r="GZE99" s="167"/>
      <c r="GZF99" s="167"/>
      <c r="GZG99" s="167"/>
      <c r="GZH99" s="167"/>
      <c r="GZI99" s="167"/>
      <c r="GZJ99" s="167"/>
      <c r="GZK99" s="167"/>
      <c r="GZL99" s="167"/>
      <c r="GZM99" s="167"/>
      <c r="GZN99" s="167"/>
      <c r="GZO99" s="167"/>
      <c r="GZP99" s="167"/>
      <c r="GZQ99" s="167"/>
      <c r="GZR99" s="167"/>
      <c r="GZS99" s="167"/>
      <c r="GZT99" s="167"/>
      <c r="GZU99" s="167"/>
      <c r="GZV99" s="167"/>
      <c r="GZW99" s="167"/>
      <c r="GZX99" s="167"/>
      <c r="GZY99" s="167"/>
      <c r="GZZ99" s="167"/>
      <c r="HAA99" s="167"/>
      <c r="HAB99" s="167"/>
      <c r="HAC99" s="167"/>
      <c r="HAD99" s="167"/>
      <c r="HAE99" s="167"/>
      <c r="HAF99" s="167"/>
      <c r="HAG99" s="167"/>
      <c r="HAH99" s="167"/>
      <c r="HAI99" s="167"/>
      <c r="HAJ99" s="167"/>
      <c r="HAK99" s="167"/>
      <c r="HAL99" s="167"/>
      <c r="HAM99" s="167"/>
      <c r="HAN99" s="167"/>
      <c r="HAO99" s="167"/>
      <c r="HAP99" s="167"/>
      <c r="HAQ99" s="167"/>
      <c r="HAR99" s="167"/>
      <c r="HAS99" s="167"/>
      <c r="HAT99" s="167"/>
      <c r="HAU99" s="167"/>
      <c r="HAV99" s="167"/>
      <c r="HAW99" s="167"/>
      <c r="HAX99" s="167"/>
      <c r="HAY99" s="167"/>
      <c r="HAZ99" s="167"/>
      <c r="HBA99" s="167"/>
      <c r="HBB99" s="167"/>
      <c r="HBC99" s="167"/>
      <c r="HBD99" s="167"/>
      <c r="HBE99" s="167"/>
      <c r="HBF99" s="167"/>
      <c r="HBG99" s="167"/>
      <c r="HBH99" s="167"/>
      <c r="HBI99" s="167"/>
      <c r="HBJ99" s="167"/>
      <c r="HBK99" s="167"/>
      <c r="HBL99" s="167"/>
      <c r="HBM99" s="167"/>
      <c r="HBN99" s="167"/>
      <c r="HBO99" s="167"/>
      <c r="HBP99" s="167"/>
      <c r="HBQ99" s="167"/>
      <c r="HBR99" s="167"/>
      <c r="HBS99" s="167"/>
      <c r="HBT99" s="167"/>
      <c r="HBU99" s="167"/>
      <c r="HBV99" s="167"/>
      <c r="HBW99" s="167"/>
      <c r="HBX99" s="167"/>
      <c r="HBY99" s="167"/>
      <c r="HBZ99" s="167"/>
      <c r="HCA99" s="167"/>
      <c r="HCB99" s="167"/>
      <c r="HCC99" s="167"/>
      <c r="HCD99" s="167"/>
      <c r="HCE99" s="167"/>
      <c r="HCF99" s="167"/>
      <c r="HCG99" s="167"/>
      <c r="HCH99" s="167"/>
      <c r="HCI99" s="167"/>
      <c r="HCJ99" s="167"/>
      <c r="HCK99" s="167"/>
      <c r="HCL99" s="167"/>
      <c r="HCM99" s="167"/>
      <c r="HCN99" s="167"/>
      <c r="HCO99" s="167"/>
      <c r="HCP99" s="167"/>
      <c r="HCQ99" s="167"/>
      <c r="HCR99" s="167"/>
      <c r="HCS99" s="167"/>
      <c r="HCT99" s="167"/>
      <c r="HCU99" s="167"/>
      <c r="HCV99" s="167"/>
      <c r="HCW99" s="167"/>
      <c r="HCX99" s="167"/>
      <c r="HCY99" s="167"/>
      <c r="HCZ99" s="167"/>
      <c r="HDA99" s="167"/>
      <c r="HDB99" s="167"/>
      <c r="HDC99" s="167"/>
      <c r="HDD99" s="167"/>
      <c r="HDE99" s="167"/>
      <c r="HDF99" s="167"/>
      <c r="HDG99" s="167"/>
      <c r="HDH99" s="167"/>
      <c r="HDI99" s="167"/>
      <c r="HDJ99" s="167"/>
      <c r="HDK99" s="167"/>
      <c r="HDL99" s="167"/>
      <c r="HDM99" s="167"/>
      <c r="HDN99" s="167"/>
      <c r="HDO99" s="167"/>
      <c r="HDP99" s="167"/>
      <c r="HDQ99" s="167"/>
      <c r="HDR99" s="167"/>
      <c r="HDS99" s="167"/>
      <c r="HDT99" s="167"/>
      <c r="HDU99" s="167"/>
      <c r="HDV99" s="167"/>
      <c r="HDW99" s="167"/>
      <c r="HDX99" s="167"/>
      <c r="HDY99" s="167"/>
      <c r="HDZ99" s="167"/>
      <c r="HEA99" s="167"/>
      <c r="HEB99" s="167"/>
      <c r="HEC99" s="167"/>
      <c r="HED99" s="167"/>
      <c r="HEE99" s="167"/>
      <c r="HEF99" s="167"/>
      <c r="HEG99" s="167"/>
      <c r="HEH99" s="167"/>
      <c r="HEI99" s="167"/>
      <c r="HEJ99" s="167"/>
      <c r="HEK99" s="167"/>
      <c r="HEL99" s="167"/>
      <c r="HEM99" s="167"/>
      <c r="HEN99" s="167"/>
      <c r="HEO99" s="167"/>
      <c r="HEP99" s="167"/>
      <c r="HEQ99" s="167"/>
      <c r="HER99" s="167"/>
      <c r="HES99" s="167"/>
      <c r="HET99" s="167"/>
      <c r="HEU99" s="167"/>
      <c r="HEV99" s="167"/>
      <c r="HEW99" s="167"/>
      <c r="HEX99" s="167"/>
      <c r="HEY99" s="167"/>
      <c r="HEZ99" s="167"/>
      <c r="HFA99" s="167"/>
      <c r="HFB99" s="167"/>
      <c r="HFC99" s="167"/>
      <c r="HFD99" s="167"/>
      <c r="HFE99" s="167"/>
      <c r="HFF99" s="167"/>
      <c r="HFG99" s="167"/>
      <c r="HFH99" s="167"/>
      <c r="HFI99" s="167"/>
      <c r="HFJ99" s="167"/>
      <c r="HFK99" s="167"/>
      <c r="HFL99" s="167"/>
      <c r="HFM99" s="167"/>
      <c r="HFN99" s="167"/>
      <c r="HFO99" s="167"/>
      <c r="HFP99" s="167"/>
      <c r="HFQ99" s="167"/>
      <c r="HFR99" s="167"/>
      <c r="HFS99" s="167"/>
      <c r="HFT99" s="167"/>
      <c r="HFU99" s="167"/>
      <c r="HFV99" s="167"/>
      <c r="HFW99" s="167"/>
      <c r="HFX99" s="167"/>
      <c r="HFY99" s="167"/>
      <c r="HFZ99" s="167"/>
      <c r="HGA99" s="167"/>
      <c r="HGB99" s="167"/>
      <c r="HGC99" s="167"/>
      <c r="HGD99" s="167"/>
      <c r="HGE99" s="167"/>
      <c r="HGF99" s="167"/>
      <c r="HGG99" s="167"/>
      <c r="HGH99" s="167"/>
      <c r="HGI99" s="167"/>
      <c r="HGJ99" s="167"/>
      <c r="HGK99" s="167"/>
      <c r="HGL99" s="167"/>
      <c r="HGM99" s="167"/>
      <c r="HGN99" s="167"/>
      <c r="HGO99" s="167"/>
      <c r="HGP99" s="167"/>
      <c r="HGQ99" s="167"/>
      <c r="HGR99" s="167"/>
      <c r="HGS99" s="167"/>
      <c r="HGT99" s="167"/>
      <c r="HGU99" s="167"/>
      <c r="HGV99" s="167"/>
      <c r="HGW99" s="167"/>
      <c r="HGX99" s="167"/>
      <c r="HGY99" s="167"/>
      <c r="HGZ99" s="167"/>
      <c r="HHA99" s="167"/>
      <c r="HHB99" s="167"/>
      <c r="HHC99" s="167"/>
      <c r="HHD99" s="167"/>
      <c r="HHE99" s="167"/>
      <c r="HHF99" s="167"/>
      <c r="HHG99" s="167"/>
      <c r="HHH99" s="167"/>
      <c r="HHI99" s="167"/>
      <c r="HHJ99" s="167"/>
      <c r="HHK99" s="167"/>
      <c r="HHL99" s="167"/>
      <c r="HHM99" s="167"/>
      <c r="HHN99" s="167"/>
      <c r="HHO99" s="167"/>
      <c r="HHP99" s="167"/>
      <c r="HHQ99" s="167"/>
      <c r="HHR99" s="167"/>
      <c r="HHS99" s="167"/>
      <c r="HHT99" s="167"/>
      <c r="HHU99" s="167"/>
      <c r="HHV99" s="167"/>
      <c r="HHW99" s="167"/>
      <c r="HHX99" s="167"/>
      <c r="HHY99" s="167"/>
      <c r="HHZ99" s="167"/>
      <c r="HIA99" s="167"/>
      <c r="HIB99" s="167"/>
      <c r="HIC99" s="167"/>
      <c r="HID99" s="167"/>
      <c r="HIE99" s="167"/>
      <c r="HIF99" s="167"/>
      <c r="HIG99" s="167"/>
      <c r="HIH99" s="167"/>
      <c r="HII99" s="167"/>
      <c r="HIJ99" s="167"/>
      <c r="HIK99" s="167"/>
      <c r="HIL99" s="167"/>
      <c r="HIM99" s="167"/>
      <c r="HIN99" s="167"/>
      <c r="HIO99" s="167"/>
      <c r="HIP99" s="167"/>
      <c r="HIQ99" s="167"/>
      <c r="HIR99" s="167"/>
      <c r="HIS99" s="167"/>
      <c r="HIT99" s="167"/>
      <c r="HIU99" s="167"/>
      <c r="HIV99" s="167"/>
      <c r="HIW99" s="167"/>
      <c r="HIX99" s="167"/>
      <c r="HIY99" s="167"/>
      <c r="HIZ99" s="167"/>
      <c r="HJA99" s="167"/>
      <c r="HJB99" s="167"/>
      <c r="HJC99" s="167"/>
      <c r="HJD99" s="167"/>
      <c r="HJE99" s="167"/>
      <c r="HJF99" s="167"/>
      <c r="HJG99" s="167"/>
      <c r="HJH99" s="167"/>
      <c r="HJI99" s="167"/>
      <c r="HJJ99" s="167"/>
      <c r="HJK99" s="167"/>
      <c r="HJL99" s="167"/>
      <c r="HJM99" s="167"/>
      <c r="HJN99" s="167"/>
      <c r="HJO99" s="167"/>
      <c r="HJP99" s="167"/>
      <c r="HJQ99" s="167"/>
      <c r="HJR99" s="167"/>
      <c r="HJS99" s="167"/>
      <c r="HJT99" s="167"/>
      <c r="HJU99" s="167"/>
      <c r="HJV99" s="167"/>
      <c r="HJW99" s="167"/>
      <c r="HJX99" s="167"/>
      <c r="HJY99" s="167"/>
      <c r="HJZ99" s="167"/>
      <c r="HKA99" s="167"/>
      <c r="HKB99" s="167"/>
      <c r="HKC99" s="167"/>
      <c r="HKD99" s="167"/>
      <c r="HKE99" s="167"/>
      <c r="HKF99" s="167"/>
      <c r="HKG99" s="167"/>
      <c r="HKH99" s="167"/>
      <c r="HKI99" s="167"/>
      <c r="HKJ99" s="167"/>
      <c r="HKK99" s="167"/>
      <c r="HKL99" s="167"/>
      <c r="HKM99" s="167"/>
      <c r="HKN99" s="167"/>
      <c r="HKO99" s="167"/>
      <c r="HKP99" s="167"/>
      <c r="HKQ99" s="167"/>
      <c r="HKR99" s="167"/>
      <c r="HKS99" s="167"/>
      <c r="HKT99" s="167"/>
      <c r="HKU99" s="167"/>
      <c r="HKV99" s="167"/>
      <c r="HKW99" s="167"/>
      <c r="HKX99" s="167"/>
      <c r="HKY99" s="167"/>
      <c r="HKZ99" s="167"/>
      <c r="HLA99" s="167"/>
      <c r="HLB99" s="167"/>
      <c r="HLC99" s="167"/>
      <c r="HLD99" s="167"/>
      <c r="HLE99" s="167"/>
      <c r="HLF99" s="167"/>
      <c r="HLG99" s="167"/>
      <c r="HLH99" s="167"/>
      <c r="HLI99" s="167"/>
      <c r="HLJ99" s="167"/>
      <c r="HLK99" s="167"/>
      <c r="HLL99" s="167"/>
      <c r="HLM99" s="167"/>
      <c r="HLN99" s="167"/>
      <c r="HLO99" s="167"/>
      <c r="HLP99" s="167"/>
      <c r="HLQ99" s="167"/>
      <c r="HLR99" s="167"/>
      <c r="HLS99" s="167"/>
      <c r="HLT99" s="167"/>
      <c r="HLU99" s="167"/>
      <c r="HLV99" s="167"/>
      <c r="HLW99" s="167"/>
      <c r="HLX99" s="167"/>
      <c r="HLY99" s="167"/>
      <c r="HLZ99" s="167"/>
      <c r="HMA99" s="167"/>
      <c r="HMB99" s="167"/>
      <c r="HMC99" s="167"/>
      <c r="HMD99" s="167"/>
      <c r="HME99" s="167"/>
      <c r="HMF99" s="167"/>
      <c r="HMG99" s="167"/>
      <c r="HMH99" s="167"/>
      <c r="HMI99" s="167"/>
      <c r="HMJ99" s="167"/>
      <c r="HMK99" s="167"/>
      <c r="HML99" s="167"/>
      <c r="HMM99" s="167"/>
      <c r="HMN99" s="167"/>
      <c r="HMO99" s="167"/>
      <c r="HMP99" s="167"/>
      <c r="HMQ99" s="167"/>
      <c r="HMR99" s="167"/>
      <c r="HMS99" s="167"/>
      <c r="HMT99" s="167"/>
      <c r="HMU99" s="167"/>
      <c r="HMV99" s="167"/>
      <c r="HMW99" s="167"/>
      <c r="HMX99" s="167"/>
      <c r="HMY99" s="167"/>
      <c r="HMZ99" s="167"/>
      <c r="HNA99" s="167"/>
      <c r="HNB99" s="167"/>
      <c r="HNC99" s="167"/>
      <c r="HND99" s="167"/>
      <c r="HNE99" s="167"/>
      <c r="HNF99" s="167"/>
      <c r="HNG99" s="167"/>
      <c r="HNH99" s="167"/>
      <c r="HNI99" s="167"/>
      <c r="HNJ99" s="167"/>
      <c r="HNK99" s="167"/>
      <c r="HNL99" s="167"/>
      <c r="HNM99" s="167"/>
      <c r="HNN99" s="167"/>
      <c r="HNO99" s="167"/>
      <c r="HNP99" s="167"/>
      <c r="HNQ99" s="167"/>
      <c r="HNR99" s="167"/>
      <c r="HNS99" s="167"/>
      <c r="HNT99" s="167"/>
      <c r="HNU99" s="167"/>
      <c r="HNV99" s="167"/>
      <c r="HNW99" s="167"/>
      <c r="HNX99" s="167"/>
      <c r="HNY99" s="167"/>
      <c r="HNZ99" s="167"/>
      <c r="HOA99" s="167"/>
      <c r="HOB99" s="167"/>
      <c r="HOC99" s="167"/>
      <c r="HOD99" s="167"/>
      <c r="HOE99" s="167"/>
      <c r="HOF99" s="167"/>
      <c r="HOG99" s="167"/>
      <c r="HOH99" s="167"/>
      <c r="HOI99" s="167"/>
      <c r="HOJ99" s="167"/>
      <c r="HOK99" s="167"/>
      <c r="HOL99" s="167"/>
      <c r="HOM99" s="167"/>
      <c r="HON99" s="167"/>
      <c r="HOO99" s="167"/>
      <c r="HOP99" s="167"/>
      <c r="HOQ99" s="167"/>
      <c r="HOR99" s="167"/>
      <c r="HOS99" s="167"/>
      <c r="HOT99" s="167"/>
      <c r="HOU99" s="167"/>
      <c r="HOV99" s="167"/>
      <c r="HOW99" s="167"/>
      <c r="HOX99" s="167"/>
      <c r="HOY99" s="167"/>
      <c r="HOZ99" s="167"/>
      <c r="HPA99" s="167"/>
      <c r="HPB99" s="167"/>
      <c r="HPC99" s="167"/>
      <c r="HPD99" s="167"/>
      <c r="HPE99" s="167"/>
      <c r="HPF99" s="167"/>
      <c r="HPG99" s="167"/>
      <c r="HPH99" s="167"/>
      <c r="HPI99" s="167"/>
      <c r="HPJ99" s="167"/>
      <c r="HPK99" s="167"/>
      <c r="HPL99" s="167"/>
      <c r="HPM99" s="167"/>
      <c r="HPN99" s="167"/>
      <c r="HPO99" s="167"/>
      <c r="HPP99" s="167"/>
      <c r="HPQ99" s="167"/>
      <c r="HPR99" s="167"/>
      <c r="HPS99" s="167"/>
      <c r="HPT99" s="167"/>
      <c r="HPU99" s="167"/>
      <c r="HPV99" s="167"/>
      <c r="HPW99" s="167"/>
      <c r="HPX99" s="167"/>
      <c r="HPY99" s="167"/>
      <c r="HPZ99" s="167"/>
      <c r="HQA99" s="167"/>
      <c r="HQB99" s="167"/>
      <c r="HQC99" s="167"/>
      <c r="HQD99" s="167"/>
      <c r="HQE99" s="167"/>
      <c r="HQF99" s="167"/>
      <c r="HQG99" s="167"/>
      <c r="HQH99" s="167"/>
      <c r="HQI99" s="167"/>
      <c r="HQJ99" s="167"/>
      <c r="HQK99" s="167"/>
      <c r="HQL99" s="167"/>
      <c r="HQM99" s="167"/>
      <c r="HQN99" s="167"/>
      <c r="HQO99" s="167"/>
      <c r="HQP99" s="167"/>
      <c r="HQQ99" s="167"/>
      <c r="HQR99" s="167"/>
      <c r="HQS99" s="167"/>
      <c r="HQT99" s="167"/>
      <c r="HQU99" s="167"/>
      <c r="HQV99" s="167"/>
      <c r="HQW99" s="167"/>
      <c r="HQX99" s="167"/>
      <c r="HQY99" s="167"/>
      <c r="HQZ99" s="167"/>
      <c r="HRA99" s="167"/>
      <c r="HRB99" s="167"/>
      <c r="HRC99" s="167"/>
      <c r="HRD99" s="167"/>
      <c r="HRE99" s="167"/>
      <c r="HRF99" s="167"/>
      <c r="HRG99" s="167"/>
      <c r="HRH99" s="167"/>
      <c r="HRI99" s="167"/>
      <c r="HRJ99" s="167"/>
      <c r="HRK99" s="167"/>
      <c r="HRL99" s="167"/>
      <c r="HRM99" s="167"/>
      <c r="HRN99" s="167"/>
      <c r="HRO99" s="167"/>
      <c r="HRP99" s="167"/>
      <c r="HRQ99" s="167"/>
      <c r="HRR99" s="167"/>
      <c r="HRS99" s="167"/>
      <c r="HRT99" s="167"/>
      <c r="HRU99" s="167"/>
      <c r="HRV99" s="167"/>
      <c r="HRW99" s="167"/>
      <c r="HRX99" s="167"/>
      <c r="HRY99" s="167"/>
      <c r="HRZ99" s="167"/>
      <c r="HSA99" s="167"/>
      <c r="HSB99" s="167"/>
      <c r="HSC99" s="167"/>
      <c r="HSD99" s="167"/>
      <c r="HSE99" s="167"/>
      <c r="HSF99" s="167"/>
      <c r="HSG99" s="167"/>
      <c r="HSH99" s="167"/>
      <c r="HSI99" s="167"/>
      <c r="HSJ99" s="167"/>
      <c r="HSK99" s="167"/>
      <c r="HSL99" s="167"/>
      <c r="HSM99" s="167"/>
      <c r="HSN99" s="167"/>
      <c r="HSO99" s="167"/>
      <c r="HSP99" s="167"/>
      <c r="HSQ99" s="167"/>
      <c r="HSR99" s="167"/>
      <c r="HSS99" s="167"/>
      <c r="HST99" s="167"/>
      <c r="HSU99" s="167"/>
      <c r="HSV99" s="167"/>
      <c r="HSW99" s="167"/>
      <c r="HSX99" s="167"/>
      <c r="HSY99" s="167"/>
      <c r="HSZ99" s="167"/>
      <c r="HTA99" s="167"/>
      <c r="HTB99" s="167"/>
      <c r="HTC99" s="167"/>
      <c r="HTD99" s="167"/>
      <c r="HTE99" s="167"/>
      <c r="HTF99" s="167"/>
      <c r="HTG99" s="167"/>
      <c r="HTH99" s="167"/>
      <c r="HTI99" s="167"/>
      <c r="HTJ99" s="167"/>
      <c r="HTK99" s="167"/>
      <c r="HTL99" s="167"/>
      <c r="HTM99" s="167"/>
      <c r="HTN99" s="167"/>
      <c r="HTO99" s="167"/>
      <c r="HTP99" s="167"/>
      <c r="HTQ99" s="167"/>
      <c r="HTR99" s="167"/>
      <c r="HTS99" s="167"/>
      <c r="HTT99" s="167"/>
      <c r="HTU99" s="167"/>
      <c r="HTV99" s="167"/>
      <c r="HTW99" s="167"/>
      <c r="HTX99" s="167"/>
      <c r="HTY99" s="167"/>
      <c r="HTZ99" s="167"/>
      <c r="HUA99" s="167"/>
      <c r="HUB99" s="167"/>
      <c r="HUC99" s="167"/>
      <c r="HUD99" s="167"/>
      <c r="HUE99" s="167"/>
      <c r="HUF99" s="167"/>
      <c r="HUG99" s="167"/>
      <c r="HUH99" s="167"/>
      <c r="HUI99" s="167"/>
      <c r="HUJ99" s="167"/>
      <c r="HUK99" s="167"/>
      <c r="HUL99" s="167"/>
      <c r="HUM99" s="167"/>
      <c r="HUN99" s="167"/>
      <c r="HUO99" s="167"/>
      <c r="HUP99" s="167"/>
      <c r="HUQ99" s="167"/>
      <c r="HUR99" s="167"/>
      <c r="HUS99" s="167"/>
      <c r="HUT99" s="167"/>
      <c r="HUU99" s="167"/>
      <c r="HUV99" s="167"/>
      <c r="HUW99" s="167"/>
      <c r="HUX99" s="167"/>
      <c r="HUY99" s="167"/>
      <c r="HUZ99" s="167"/>
      <c r="HVA99" s="167"/>
      <c r="HVB99" s="167"/>
      <c r="HVC99" s="167"/>
      <c r="HVD99" s="167"/>
      <c r="HVE99" s="167"/>
      <c r="HVF99" s="167"/>
      <c r="HVG99" s="167"/>
      <c r="HVH99" s="167"/>
      <c r="HVI99" s="167"/>
      <c r="HVJ99" s="167"/>
      <c r="HVK99" s="167"/>
      <c r="HVL99" s="167"/>
      <c r="HVM99" s="167"/>
      <c r="HVN99" s="167"/>
      <c r="HVO99" s="167"/>
      <c r="HVP99" s="167"/>
      <c r="HVQ99" s="167"/>
      <c r="HVR99" s="167"/>
      <c r="HVS99" s="167"/>
      <c r="HVT99" s="167"/>
      <c r="HVU99" s="167"/>
      <c r="HVV99" s="167"/>
      <c r="HVW99" s="167"/>
      <c r="HVX99" s="167"/>
      <c r="HVY99" s="167"/>
      <c r="HVZ99" s="167"/>
      <c r="HWA99" s="167"/>
      <c r="HWB99" s="167"/>
      <c r="HWC99" s="167"/>
      <c r="HWD99" s="167"/>
      <c r="HWE99" s="167"/>
      <c r="HWF99" s="167"/>
      <c r="HWG99" s="167"/>
      <c r="HWH99" s="167"/>
      <c r="HWI99" s="167"/>
      <c r="HWJ99" s="167"/>
      <c r="HWK99" s="167"/>
      <c r="HWL99" s="167"/>
      <c r="HWM99" s="167"/>
      <c r="HWN99" s="167"/>
      <c r="HWO99" s="167"/>
      <c r="HWP99" s="167"/>
      <c r="HWQ99" s="167"/>
      <c r="HWR99" s="167"/>
      <c r="HWS99" s="167"/>
      <c r="HWT99" s="167"/>
      <c r="HWU99" s="167"/>
      <c r="HWV99" s="167"/>
      <c r="HWW99" s="167"/>
      <c r="HWX99" s="167"/>
      <c r="HWY99" s="167"/>
      <c r="HWZ99" s="167"/>
      <c r="HXA99" s="167"/>
      <c r="HXB99" s="167"/>
      <c r="HXC99" s="167"/>
      <c r="HXD99" s="167"/>
      <c r="HXE99" s="167"/>
      <c r="HXF99" s="167"/>
      <c r="HXG99" s="167"/>
      <c r="HXH99" s="167"/>
      <c r="HXI99" s="167"/>
      <c r="HXJ99" s="167"/>
      <c r="HXK99" s="167"/>
      <c r="HXL99" s="167"/>
      <c r="HXM99" s="167"/>
      <c r="HXN99" s="167"/>
      <c r="HXO99" s="167"/>
      <c r="HXP99" s="167"/>
      <c r="HXQ99" s="167"/>
      <c r="HXR99" s="167"/>
      <c r="HXS99" s="167"/>
      <c r="HXT99" s="167"/>
      <c r="HXU99" s="167"/>
      <c r="HXV99" s="167"/>
      <c r="HXW99" s="167"/>
      <c r="HXX99" s="167"/>
      <c r="HXY99" s="167"/>
      <c r="HXZ99" s="167"/>
      <c r="HYA99" s="167"/>
      <c r="HYB99" s="167"/>
      <c r="HYC99" s="167"/>
      <c r="HYD99" s="167"/>
      <c r="HYE99" s="167"/>
      <c r="HYF99" s="167"/>
      <c r="HYG99" s="167"/>
      <c r="HYH99" s="167"/>
      <c r="HYI99" s="167"/>
      <c r="HYJ99" s="167"/>
      <c r="HYK99" s="167"/>
      <c r="HYL99" s="167"/>
      <c r="HYM99" s="167"/>
      <c r="HYN99" s="167"/>
      <c r="HYO99" s="167"/>
      <c r="HYP99" s="167"/>
      <c r="HYQ99" s="167"/>
      <c r="HYR99" s="167"/>
      <c r="HYS99" s="167"/>
      <c r="HYT99" s="167"/>
      <c r="HYU99" s="167"/>
      <c r="HYV99" s="167"/>
      <c r="HYW99" s="167"/>
      <c r="HYX99" s="167"/>
      <c r="HYY99" s="167"/>
      <c r="HYZ99" s="167"/>
      <c r="HZA99" s="167"/>
      <c r="HZB99" s="167"/>
      <c r="HZC99" s="167"/>
      <c r="HZD99" s="167"/>
      <c r="HZE99" s="167"/>
      <c r="HZF99" s="167"/>
      <c r="HZG99" s="167"/>
      <c r="HZH99" s="167"/>
      <c r="HZI99" s="167"/>
      <c r="HZJ99" s="167"/>
      <c r="HZK99" s="167"/>
      <c r="HZL99" s="167"/>
      <c r="HZM99" s="167"/>
      <c r="HZN99" s="167"/>
      <c r="HZO99" s="167"/>
      <c r="HZP99" s="167"/>
      <c r="HZQ99" s="167"/>
      <c r="HZR99" s="167"/>
      <c r="HZS99" s="167"/>
      <c r="HZT99" s="167"/>
      <c r="HZU99" s="167"/>
      <c r="HZV99" s="167"/>
      <c r="HZW99" s="167"/>
      <c r="HZX99" s="167"/>
      <c r="HZY99" s="167"/>
      <c r="HZZ99" s="167"/>
      <c r="IAA99" s="167"/>
      <c r="IAB99" s="167"/>
      <c r="IAC99" s="167"/>
      <c r="IAD99" s="167"/>
      <c r="IAE99" s="167"/>
      <c r="IAF99" s="167"/>
      <c r="IAG99" s="167"/>
      <c r="IAH99" s="167"/>
      <c r="IAI99" s="167"/>
      <c r="IAJ99" s="167"/>
      <c r="IAK99" s="167"/>
      <c r="IAL99" s="167"/>
      <c r="IAM99" s="167"/>
      <c r="IAN99" s="167"/>
      <c r="IAO99" s="167"/>
      <c r="IAP99" s="167"/>
      <c r="IAQ99" s="167"/>
      <c r="IAR99" s="167"/>
      <c r="IAS99" s="167"/>
      <c r="IAT99" s="167"/>
      <c r="IAU99" s="167"/>
      <c r="IAV99" s="167"/>
      <c r="IAW99" s="167"/>
      <c r="IAX99" s="167"/>
      <c r="IAY99" s="167"/>
      <c r="IAZ99" s="167"/>
      <c r="IBA99" s="167"/>
      <c r="IBB99" s="167"/>
      <c r="IBC99" s="167"/>
      <c r="IBD99" s="167"/>
      <c r="IBE99" s="167"/>
      <c r="IBF99" s="167"/>
      <c r="IBG99" s="167"/>
      <c r="IBH99" s="167"/>
      <c r="IBI99" s="167"/>
      <c r="IBJ99" s="167"/>
      <c r="IBK99" s="167"/>
      <c r="IBL99" s="167"/>
      <c r="IBM99" s="167"/>
      <c r="IBN99" s="167"/>
      <c r="IBO99" s="167"/>
      <c r="IBP99" s="167"/>
      <c r="IBQ99" s="167"/>
      <c r="IBR99" s="167"/>
      <c r="IBS99" s="167"/>
      <c r="IBT99" s="167"/>
      <c r="IBU99" s="167"/>
      <c r="IBV99" s="167"/>
      <c r="IBW99" s="167"/>
      <c r="IBX99" s="167"/>
      <c r="IBY99" s="167"/>
      <c r="IBZ99" s="167"/>
      <c r="ICA99" s="167"/>
      <c r="ICB99" s="167"/>
      <c r="ICC99" s="167"/>
      <c r="ICD99" s="167"/>
      <c r="ICE99" s="167"/>
      <c r="ICF99" s="167"/>
      <c r="ICG99" s="167"/>
      <c r="ICH99" s="167"/>
      <c r="ICI99" s="167"/>
      <c r="ICJ99" s="167"/>
      <c r="ICK99" s="167"/>
      <c r="ICL99" s="167"/>
      <c r="ICM99" s="167"/>
      <c r="ICN99" s="167"/>
      <c r="ICO99" s="167"/>
      <c r="ICP99" s="167"/>
      <c r="ICQ99" s="167"/>
      <c r="ICR99" s="167"/>
      <c r="ICS99" s="167"/>
      <c r="ICT99" s="167"/>
      <c r="ICU99" s="167"/>
      <c r="ICV99" s="167"/>
      <c r="ICW99" s="167"/>
      <c r="ICX99" s="167"/>
      <c r="ICY99" s="167"/>
      <c r="ICZ99" s="167"/>
      <c r="IDA99" s="167"/>
      <c r="IDB99" s="167"/>
      <c r="IDC99" s="167"/>
      <c r="IDD99" s="167"/>
      <c r="IDE99" s="167"/>
      <c r="IDF99" s="167"/>
      <c r="IDG99" s="167"/>
      <c r="IDH99" s="167"/>
      <c r="IDI99" s="167"/>
      <c r="IDJ99" s="167"/>
      <c r="IDK99" s="167"/>
      <c r="IDL99" s="167"/>
      <c r="IDM99" s="167"/>
      <c r="IDN99" s="167"/>
      <c r="IDO99" s="167"/>
      <c r="IDP99" s="167"/>
      <c r="IDQ99" s="167"/>
      <c r="IDR99" s="167"/>
      <c r="IDS99" s="167"/>
      <c r="IDT99" s="167"/>
      <c r="IDU99" s="167"/>
      <c r="IDV99" s="167"/>
      <c r="IDW99" s="167"/>
      <c r="IDX99" s="167"/>
      <c r="IDY99" s="167"/>
      <c r="IDZ99" s="167"/>
      <c r="IEA99" s="167"/>
      <c r="IEB99" s="167"/>
      <c r="IEC99" s="167"/>
      <c r="IED99" s="167"/>
      <c r="IEE99" s="167"/>
      <c r="IEF99" s="167"/>
      <c r="IEG99" s="167"/>
      <c r="IEH99" s="167"/>
      <c r="IEI99" s="167"/>
      <c r="IEJ99" s="167"/>
      <c r="IEK99" s="167"/>
      <c r="IEL99" s="167"/>
      <c r="IEM99" s="167"/>
      <c r="IEN99" s="167"/>
      <c r="IEO99" s="167"/>
      <c r="IEP99" s="167"/>
      <c r="IEQ99" s="167"/>
      <c r="IER99" s="167"/>
      <c r="IES99" s="167"/>
      <c r="IET99" s="167"/>
      <c r="IEU99" s="167"/>
      <c r="IEV99" s="167"/>
      <c r="IEW99" s="167"/>
      <c r="IEX99" s="167"/>
      <c r="IEY99" s="167"/>
      <c r="IEZ99" s="167"/>
      <c r="IFA99" s="167"/>
      <c r="IFB99" s="167"/>
      <c r="IFC99" s="167"/>
      <c r="IFD99" s="167"/>
      <c r="IFE99" s="167"/>
      <c r="IFF99" s="167"/>
      <c r="IFG99" s="167"/>
      <c r="IFH99" s="167"/>
      <c r="IFI99" s="167"/>
      <c r="IFJ99" s="167"/>
      <c r="IFK99" s="167"/>
      <c r="IFL99" s="167"/>
      <c r="IFM99" s="167"/>
      <c r="IFN99" s="167"/>
      <c r="IFO99" s="167"/>
      <c r="IFP99" s="167"/>
      <c r="IFQ99" s="167"/>
      <c r="IFR99" s="167"/>
      <c r="IFS99" s="167"/>
      <c r="IFT99" s="167"/>
      <c r="IFU99" s="167"/>
      <c r="IFV99" s="167"/>
      <c r="IFW99" s="167"/>
      <c r="IFX99" s="167"/>
      <c r="IFY99" s="167"/>
      <c r="IFZ99" s="167"/>
      <c r="IGA99" s="167"/>
      <c r="IGB99" s="167"/>
      <c r="IGC99" s="167"/>
      <c r="IGD99" s="167"/>
      <c r="IGE99" s="167"/>
      <c r="IGF99" s="167"/>
      <c r="IGG99" s="167"/>
      <c r="IGH99" s="167"/>
      <c r="IGI99" s="167"/>
      <c r="IGJ99" s="167"/>
      <c r="IGK99" s="167"/>
      <c r="IGL99" s="167"/>
      <c r="IGM99" s="167"/>
      <c r="IGN99" s="167"/>
      <c r="IGO99" s="167"/>
      <c r="IGP99" s="167"/>
      <c r="IGQ99" s="167"/>
      <c r="IGR99" s="167"/>
      <c r="IGS99" s="167"/>
      <c r="IGT99" s="167"/>
      <c r="IGU99" s="167"/>
      <c r="IGV99" s="167"/>
      <c r="IGW99" s="167"/>
      <c r="IGX99" s="167"/>
      <c r="IGY99" s="167"/>
      <c r="IGZ99" s="167"/>
      <c r="IHA99" s="167"/>
      <c r="IHB99" s="167"/>
      <c r="IHC99" s="167"/>
      <c r="IHD99" s="167"/>
      <c r="IHE99" s="167"/>
      <c r="IHF99" s="167"/>
      <c r="IHG99" s="167"/>
      <c r="IHH99" s="167"/>
      <c r="IHI99" s="167"/>
      <c r="IHJ99" s="167"/>
      <c r="IHK99" s="167"/>
      <c r="IHL99" s="167"/>
      <c r="IHM99" s="167"/>
      <c r="IHN99" s="167"/>
      <c r="IHO99" s="167"/>
      <c r="IHP99" s="167"/>
      <c r="IHQ99" s="167"/>
      <c r="IHR99" s="167"/>
      <c r="IHS99" s="167"/>
      <c r="IHT99" s="167"/>
      <c r="IHU99" s="167"/>
      <c r="IHV99" s="167"/>
      <c r="IHW99" s="167"/>
      <c r="IHX99" s="167"/>
      <c r="IHY99" s="167"/>
      <c r="IHZ99" s="167"/>
      <c r="IIA99" s="167"/>
      <c r="IIB99" s="167"/>
      <c r="IIC99" s="167"/>
      <c r="IID99" s="167"/>
      <c r="IIE99" s="167"/>
      <c r="IIF99" s="167"/>
      <c r="IIG99" s="167"/>
      <c r="IIH99" s="167"/>
      <c r="III99" s="167"/>
      <c r="IIJ99" s="167"/>
      <c r="IIK99" s="167"/>
      <c r="IIL99" s="167"/>
      <c r="IIM99" s="167"/>
      <c r="IIN99" s="167"/>
      <c r="IIO99" s="167"/>
      <c r="IIP99" s="167"/>
      <c r="IIQ99" s="167"/>
      <c r="IIR99" s="167"/>
      <c r="IIS99" s="167"/>
      <c r="IIT99" s="167"/>
      <c r="IIU99" s="167"/>
      <c r="IIV99" s="167"/>
      <c r="IIW99" s="167"/>
      <c r="IIX99" s="167"/>
      <c r="IIY99" s="167"/>
      <c r="IIZ99" s="167"/>
      <c r="IJA99" s="167"/>
      <c r="IJB99" s="167"/>
      <c r="IJC99" s="167"/>
      <c r="IJD99" s="167"/>
      <c r="IJE99" s="167"/>
      <c r="IJF99" s="167"/>
      <c r="IJG99" s="167"/>
      <c r="IJH99" s="167"/>
      <c r="IJI99" s="167"/>
      <c r="IJJ99" s="167"/>
      <c r="IJK99" s="167"/>
      <c r="IJL99" s="167"/>
      <c r="IJM99" s="167"/>
      <c r="IJN99" s="167"/>
      <c r="IJO99" s="167"/>
      <c r="IJP99" s="167"/>
      <c r="IJQ99" s="167"/>
      <c r="IJR99" s="167"/>
      <c r="IJS99" s="167"/>
      <c r="IJT99" s="167"/>
      <c r="IJU99" s="167"/>
      <c r="IJV99" s="167"/>
      <c r="IJW99" s="167"/>
      <c r="IJX99" s="167"/>
      <c r="IJY99" s="167"/>
      <c r="IJZ99" s="167"/>
      <c r="IKA99" s="167"/>
      <c r="IKB99" s="167"/>
      <c r="IKC99" s="167"/>
      <c r="IKD99" s="167"/>
      <c r="IKE99" s="167"/>
      <c r="IKF99" s="167"/>
      <c r="IKG99" s="167"/>
      <c r="IKH99" s="167"/>
      <c r="IKI99" s="167"/>
      <c r="IKJ99" s="167"/>
      <c r="IKK99" s="167"/>
      <c r="IKL99" s="167"/>
      <c r="IKM99" s="167"/>
      <c r="IKN99" s="167"/>
      <c r="IKO99" s="167"/>
      <c r="IKP99" s="167"/>
      <c r="IKQ99" s="167"/>
      <c r="IKR99" s="167"/>
      <c r="IKS99" s="167"/>
      <c r="IKT99" s="167"/>
      <c r="IKU99" s="167"/>
      <c r="IKV99" s="167"/>
      <c r="IKW99" s="167"/>
      <c r="IKX99" s="167"/>
      <c r="IKY99" s="167"/>
      <c r="IKZ99" s="167"/>
      <c r="ILA99" s="167"/>
      <c r="ILB99" s="167"/>
      <c r="ILC99" s="167"/>
      <c r="ILD99" s="167"/>
      <c r="ILE99" s="167"/>
      <c r="ILF99" s="167"/>
      <c r="ILG99" s="167"/>
      <c r="ILH99" s="167"/>
      <c r="ILI99" s="167"/>
      <c r="ILJ99" s="167"/>
      <c r="ILK99" s="167"/>
      <c r="ILL99" s="167"/>
      <c r="ILM99" s="167"/>
      <c r="ILN99" s="167"/>
      <c r="ILO99" s="167"/>
      <c r="ILP99" s="167"/>
      <c r="ILQ99" s="167"/>
      <c r="ILR99" s="167"/>
      <c r="ILS99" s="167"/>
      <c r="ILT99" s="167"/>
      <c r="ILU99" s="167"/>
      <c r="ILV99" s="167"/>
      <c r="ILW99" s="167"/>
      <c r="ILX99" s="167"/>
      <c r="ILY99" s="167"/>
      <c r="ILZ99" s="167"/>
      <c r="IMA99" s="167"/>
      <c r="IMB99" s="167"/>
      <c r="IMC99" s="167"/>
      <c r="IMD99" s="167"/>
      <c r="IME99" s="167"/>
      <c r="IMF99" s="167"/>
      <c r="IMG99" s="167"/>
      <c r="IMH99" s="167"/>
      <c r="IMI99" s="167"/>
      <c r="IMJ99" s="167"/>
      <c r="IMK99" s="167"/>
      <c r="IML99" s="167"/>
      <c r="IMM99" s="167"/>
      <c r="IMN99" s="167"/>
      <c r="IMO99" s="167"/>
      <c r="IMP99" s="167"/>
      <c r="IMQ99" s="167"/>
      <c r="IMR99" s="167"/>
      <c r="IMS99" s="167"/>
      <c r="IMT99" s="167"/>
      <c r="IMU99" s="167"/>
      <c r="IMV99" s="167"/>
      <c r="IMW99" s="167"/>
      <c r="IMX99" s="167"/>
      <c r="IMY99" s="167"/>
      <c r="IMZ99" s="167"/>
      <c r="INA99" s="167"/>
      <c r="INB99" s="167"/>
      <c r="INC99" s="167"/>
      <c r="IND99" s="167"/>
      <c r="INE99" s="167"/>
      <c r="INF99" s="167"/>
      <c r="ING99" s="167"/>
      <c r="INH99" s="167"/>
      <c r="INI99" s="167"/>
      <c r="INJ99" s="167"/>
      <c r="INK99" s="167"/>
      <c r="INL99" s="167"/>
      <c r="INM99" s="167"/>
      <c r="INN99" s="167"/>
      <c r="INO99" s="167"/>
      <c r="INP99" s="167"/>
      <c r="INQ99" s="167"/>
      <c r="INR99" s="167"/>
      <c r="INS99" s="167"/>
      <c r="INT99" s="167"/>
      <c r="INU99" s="167"/>
      <c r="INV99" s="167"/>
      <c r="INW99" s="167"/>
      <c r="INX99" s="167"/>
      <c r="INY99" s="167"/>
      <c r="INZ99" s="167"/>
      <c r="IOA99" s="167"/>
      <c r="IOB99" s="167"/>
      <c r="IOC99" s="167"/>
      <c r="IOD99" s="167"/>
      <c r="IOE99" s="167"/>
      <c r="IOF99" s="167"/>
      <c r="IOG99" s="167"/>
      <c r="IOH99" s="167"/>
      <c r="IOI99" s="167"/>
      <c r="IOJ99" s="167"/>
      <c r="IOK99" s="167"/>
      <c r="IOL99" s="167"/>
      <c r="IOM99" s="167"/>
      <c r="ION99" s="167"/>
      <c r="IOO99" s="167"/>
      <c r="IOP99" s="167"/>
      <c r="IOQ99" s="167"/>
      <c r="IOR99" s="167"/>
      <c r="IOS99" s="167"/>
      <c r="IOT99" s="167"/>
      <c r="IOU99" s="167"/>
      <c r="IOV99" s="167"/>
      <c r="IOW99" s="167"/>
      <c r="IOX99" s="167"/>
      <c r="IOY99" s="167"/>
      <c r="IOZ99" s="167"/>
      <c r="IPA99" s="167"/>
      <c r="IPB99" s="167"/>
      <c r="IPC99" s="167"/>
      <c r="IPD99" s="167"/>
      <c r="IPE99" s="167"/>
      <c r="IPF99" s="167"/>
      <c r="IPG99" s="167"/>
      <c r="IPH99" s="167"/>
      <c r="IPI99" s="167"/>
      <c r="IPJ99" s="167"/>
      <c r="IPK99" s="167"/>
      <c r="IPL99" s="167"/>
      <c r="IPM99" s="167"/>
      <c r="IPN99" s="167"/>
      <c r="IPO99" s="167"/>
      <c r="IPP99" s="167"/>
      <c r="IPQ99" s="167"/>
      <c r="IPR99" s="167"/>
      <c r="IPS99" s="167"/>
      <c r="IPT99" s="167"/>
      <c r="IPU99" s="167"/>
      <c r="IPV99" s="167"/>
      <c r="IPW99" s="167"/>
      <c r="IPX99" s="167"/>
      <c r="IPY99" s="167"/>
      <c r="IPZ99" s="167"/>
      <c r="IQA99" s="167"/>
      <c r="IQB99" s="167"/>
      <c r="IQC99" s="167"/>
      <c r="IQD99" s="167"/>
      <c r="IQE99" s="167"/>
      <c r="IQF99" s="167"/>
      <c r="IQG99" s="167"/>
      <c r="IQH99" s="167"/>
      <c r="IQI99" s="167"/>
      <c r="IQJ99" s="167"/>
      <c r="IQK99" s="167"/>
      <c r="IQL99" s="167"/>
      <c r="IQM99" s="167"/>
      <c r="IQN99" s="167"/>
      <c r="IQO99" s="167"/>
      <c r="IQP99" s="167"/>
      <c r="IQQ99" s="167"/>
      <c r="IQR99" s="167"/>
      <c r="IQS99" s="167"/>
      <c r="IQT99" s="167"/>
      <c r="IQU99" s="167"/>
      <c r="IQV99" s="167"/>
      <c r="IQW99" s="167"/>
      <c r="IQX99" s="167"/>
      <c r="IQY99" s="167"/>
      <c r="IQZ99" s="167"/>
      <c r="IRA99" s="167"/>
      <c r="IRB99" s="167"/>
      <c r="IRC99" s="167"/>
      <c r="IRD99" s="167"/>
      <c r="IRE99" s="167"/>
      <c r="IRF99" s="167"/>
      <c r="IRG99" s="167"/>
      <c r="IRH99" s="167"/>
      <c r="IRI99" s="167"/>
      <c r="IRJ99" s="167"/>
      <c r="IRK99" s="167"/>
      <c r="IRL99" s="167"/>
      <c r="IRM99" s="167"/>
      <c r="IRN99" s="167"/>
      <c r="IRO99" s="167"/>
      <c r="IRP99" s="167"/>
      <c r="IRQ99" s="167"/>
      <c r="IRR99" s="167"/>
      <c r="IRS99" s="167"/>
      <c r="IRT99" s="167"/>
      <c r="IRU99" s="167"/>
      <c r="IRV99" s="167"/>
      <c r="IRW99" s="167"/>
      <c r="IRX99" s="167"/>
      <c r="IRY99" s="167"/>
      <c r="IRZ99" s="167"/>
      <c r="ISA99" s="167"/>
      <c r="ISB99" s="167"/>
      <c r="ISC99" s="167"/>
      <c r="ISD99" s="167"/>
      <c r="ISE99" s="167"/>
      <c r="ISF99" s="167"/>
      <c r="ISG99" s="167"/>
      <c r="ISH99" s="167"/>
      <c r="ISI99" s="167"/>
      <c r="ISJ99" s="167"/>
      <c r="ISK99" s="167"/>
      <c r="ISL99" s="167"/>
      <c r="ISM99" s="167"/>
      <c r="ISN99" s="167"/>
      <c r="ISO99" s="167"/>
      <c r="ISP99" s="167"/>
      <c r="ISQ99" s="167"/>
      <c r="ISR99" s="167"/>
      <c r="ISS99" s="167"/>
      <c r="IST99" s="167"/>
      <c r="ISU99" s="167"/>
      <c r="ISV99" s="167"/>
      <c r="ISW99" s="167"/>
      <c r="ISX99" s="167"/>
      <c r="ISY99" s="167"/>
      <c r="ISZ99" s="167"/>
      <c r="ITA99" s="167"/>
      <c r="ITB99" s="167"/>
      <c r="ITC99" s="167"/>
      <c r="ITD99" s="167"/>
      <c r="ITE99" s="167"/>
      <c r="ITF99" s="167"/>
      <c r="ITG99" s="167"/>
      <c r="ITH99" s="167"/>
      <c r="ITI99" s="167"/>
      <c r="ITJ99" s="167"/>
      <c r="ITK99" s="167"/>
      <c r="ITL99" s="167"/>
      <c r="ITM99" s="167"/>
      <c r="ITN99" s="167"/>
      <c r="ITO99" s="167"/>
      <c r="ITP99" s="167"/>
      <c r="ITQ99" s="167"/>
      <c r="ITR99" s="167"/>
      <c r="ITS99" s="167"/>
      <c r="ITT99" s="167"/>
      <c r="ITU99" s="167"/>
      <c r="ITV99" s="167"/>
      <c r="ITW99" s="167"/>
      <c r="ITX99" s="167"/>
      <c r="ITY99" s="167"/>
      <c r="ITZ99" s="167"/>
      <c r="IUA99" s="167"/>
      <c r="IUB99" s="167"/>
      <c r="IUC99" s="167"/>
      <c r="IUD99" s="167"/>
      <c r="IUE99" s="167"/>
      <c r="IUF99" s="167"/>
      <c r="IUG99" s="167"/>
      <c r="IUH99" s="167"/>
      <c r="IUI99" s="167"/>
      <c r="IUJ99" s="167"/>
      <c r="IUK99" s="167"/>
      <c r="IUL99" s="167"/>
      <c r="IUM99" s="167"/>
      <c r="IUN99" s="167"/>
      <c r="IUO99" s="167"/>
      <c r="IUP99" s="167"/>
      <c r="IUQ99" s="167"/>
      <c r="IUR99" s="167"/>
      <c r="IUS99" s="167"/>
      <c r="IUT99" s="167"/>
      <c r="IUU99" s="167"/>
      <c r="IUV99" s="167"/>
      <c r="IUW99" s="167"/>
      <c r="IUX99" s="167"/>
      <c r="IUY99" s="167"/>
      <c r="IUZ99" s="167"/>
      <c r="IVA99" s="167"/>
      <c r="IVB99" s="167"/>
      <c r="IVC99" s="167"/>
      <c r="IVD99" s="167"/>
      <c r="IVE99" s="167"/>
      <c r="IVF99" s="167"/>
      <c r="IVG99" s="167"/>
      <c r="IVH99" s="167"/>
      <c r="IVI99" s="167"/>
      <c r="IVJ99" s="167"/>
      <c r="IVK99" s="167"/>
      <c r="IVL99" s="167"/>
      <c r="IVM99" s="167"/>
      <c r="IVN99" s="167"/>
      <c r="IVO99" s="167"/>
      <c r="IVP99" s="167"/>
      <c r="IVQ99" s="167"/>
      <c r="IVR99" s="167"/>
      <c r="IVS99" s="167"/>
      <c r="IVT99" s="167"/>
      <c r="IVU99" s="167"/>
      <c r="IVV99" s="167"/>
      <c r="IVW99" s="167"/>
      <c r="IVX99" s="167"/>
      <c r="IVY99" s="167"/>
      <c r="IVZ99" s="167"/>
      <c r="IWA99" s="167"/>
      <c r="IWB99" s="167"/>
      <c r="IWC99" s="167"/>
      <c r="IWD99" s="167"/>
      <c r="IWE99" s="167"/>
      <c r="IWF99" s="167"/>
      <c r="IWG99" s="167"/>
      <c r="IWH99" s="167"/>
      <c r="IWI99" s="167"/>
      <c r="IWJ99" s="167"/>
      <c r="IWK99" s="167"/>
      <c r="IWL99" s="167"/>
      <c r="IWM99" s="167"/>
      <c r="IWN99" s="167"/>
      <c r="IWO99" s="167"/>
      <c r="IWP99" s="167"/>
      <c r="IWQ99" s="167"/>
      <c r="IWR99" s="167"/>
      <c r="IWS99" s="167"/>
      <c r="IWT99" s="167"/>
      <c r="IWU99" s="167"/>
      <c r="IWV99" s="167"/>
      <c r="IWW99" s="167"/>
      <c r="IWX99" s="167"/>
      <c r="IWY99" s="167"/>
      <c r="IWZ99" s="167"/>
      <c r="IXA99" s="167"/>
      <c r="IXB99" s="167"/>
      <c r="IXC99" s="167"/>
      <c r="IXD99" s="167"/>
      <c r="IXE99" s="167"/>
      <c r="IXF99" s="167"/>
      <c r="IXG99" s="167"/>
      <c r="IXH99" s="167"/>
      <c r="IXI99" s="167"/>
      <c r="IXJ99" s="167"/>
      <c r="IXK99" s="167"/>
      <c r="IXL99" s="167"/>
      <c r="IXM99" s="167"/>
      <c r="IXN99" s="167"/>
      <c r="IXO99" s="167"/>
      <c r="IXP99" s="167"/>
      <c r="IXQ99" s="167"/>
      <c r="IXR99" s="167"/>
      <c r="IXS99" s="167"/>
      <c r="IXT99" s="167"/>
      <c r="IXU99" s="167"/>
      <c r="IXV99" s="167"/>
      <c r="IXW99" s="167"/>
      <c r="IXX99" s="167"/>
      <c r="IXY99" s="167"/>
      <c r="IXZ99" s="167"/>
      <c r="IYA99" s="167"/>
      <c r="IYB99" s="167"/>
      <c r="IYC99" s="167"/>
      <c r="IYD99" s="167"/>
      <c r="IYE99" s="167"/>
      <c r="IYF99" s="167"/>
      <c r="IYG99" s="167"/>
      <c r="IYH99" s="167"/>
      <c r="IYI99" s="167"/>
      <c r="IYJ99" s="167"/>
      <c r="IYK99" s="167"/>
      <c r="IYL99" s="167"/>
      <c r="IYM99" s="167"/>
      <c r="IYN99" s="167"/>
      <c r="IYO99" s="167"/>
      <c r="IYP99" s="167"/>
      <c r="IYQ99" s="167"/>
      <c r="IYR99" s="167"/>
      <c r="IYS99" s="167"/>
      <c r="IYT99" s="167"/>
      <c r="IYU99" s="167"/>
      <c r="IYV99" s="167"/>
      <c r="IYW99" s="167"/>
      <c r="IYX99" s="167"/>
      <c r="IYY99" s="167"/>
      <c r="IYZ99" s="167"/>
      <c r="IZA99" s="167"/>
      <c r="IZB99" s="167"/>
      <c r="IZC99" s="167"/>
      <c r="IZD99" s="167"/>
      <c r="IZE99" s="167"/>
      <c r="IZF99" s="167"/>
      <c r="IZG99" s="167"/>
      <c r="IZH99" s="167"/>
      <c r="IZI99" s="167"/>
      <c r="IZJ99" s="167"/>
      <c r="IZK99" s="167"/>
      <c r="IZL99" s="167"/>
      <c r="IZM99" s="167"/>
      <c r="IZN99" s="167"/>
      <c r="IZO99" s="167"/>
      <c r="IZP99" s="167"/>
      <c r="IZQ99" s="167"/>
      <c r="IZR99" s="167"/>
      <c r="IZS99" s="167"/>
      <c r="IZT99" s="167"/>
      <c r="IZU99" s="167"/>
      <c r="IZV99" s="167"/>
      <c r="IZW99" s="167"/>
      <c r="IZX99" s="167"/>
      <c r="IZY99" s="167"/>
      <c r="IZZ99" s="167"/>
      <c r="JAA99" s="167"/>
      <c r="JAB99" s="167"/>
      <c r="JAC99" s="167"/>
      <c r="JAD99" s="167"/>
      <c r="JAE99" s="167"/>
      <c r="JAF99" s="167"/>
      <c r="JAG99" s="167"/>
      <c r="JAH99" s="167"/>
      <c r="JAI99" s="167"/>
      <c r="JAJ99" s="167"/>
      <c r="JAK99" s="167"/>
      <c r="JAL99" s="167"/>
      <c r="JAM99" s="167"/>
      <c r="JAN99" s="167"/>
      <c r="JAO99" s="167"/>
      <c r="JAP99" s="167"/>
      <c r="JAQ99" s="167"/>
      <c r="JAR99" s="167"/>
      <c r="JAS99" s="167"/>
      <c r="JAT99" s="167"/>
      <c r="JAU99" s="167"/>
      <c r="JAV99" s="167"/>
      <c r="JAW99" s="167"/>
      <c r="JAX99" s="167"/>
      <c r="JAY99" s="167"/>
      <c r="JAZ99" s="167"/>
      <c r="JBA99" s="167"/>
      <c r="JBB99" s="167"/>
      <c r="JBC99" s="167"/>
      <c r="JBD99" s="167"/>
      <c r="JBE99" s="167"/>
      <c r="JBF99" s="167"/>
      <c r="JBG99" s="167"/>
      <c r="JBH99" s="167"/>
      <c r="JBI99" s="167"/>
      <c r="JBJ99" s="167"/>
      <c r="JBK99" s="167"/>
      <c r="JBL99" s="167"/>
      <c r="JBM99" s="167"/>
      <c r="JBN99" s="167"/>
      <c r="JBO99" s="167"/>
      <c r="JBP99" s="167"/>
      <c r="JBQ99" s="167"/>
      <c r="JBR99" s="167"/>
      <c r="JBS99" s="167"/>
      <c r="JBT99" s="167"/>
      <c r="JBU99" s="167"/>
      <c r="JBV99" s="167"/>
      <c r="JBW99" s="167"/>
      <c r="JBX99" s="167"/>
      <c r="JBY99" s="167"/>
      <c r="JBZ99" s="167"/>
      <c r="JCA99" s="167"/>
      <c r="JCB99" s="167"/>
      <c r="JCC99" s="167"/>
      <c r="JCD99" s="167"/>
      <c r="JCE99" s="167"/>
      <c r="JCF99" s="167"/>
      <c r="JCG99" s="167"/>
      <c r="JCH99" s="167"/>
      <c r="JCI99" s="167"/>
      <c r="JCJ99" s="167"/>
      <c r="JCK99" s="167"/>
      <c r="JCL99" s="167"/>
      <c r="JCM99" s="167"/>
      <c r="JCN99" s="167"/>
      <c r="JCO99" s="167"/>
      <c r="JCP99" s="167"/>
      <c r="JCQ99" s="167"/>
      <c r="JCR99" s="167"/>
      <c r="JCS99" s="167"/>
      <c r="JCT99" s="167"/>
      <c r="JCU99" s="167"/>
      <c r="JCV99" s="167"/>
      <c r="JCW99" s="167"/>
      <c r="JCX99" s="167"/>
      <c r="JCY99" s="167"/>
      <c r="JCZ99" s="167"/>
      <c r="JDA99" s="167"/>
      <c r="JDB99" s="167"/>
      <c r="JDC99" s="167"/>
      <c r="JDD99" s="167"/>
      <c r="JDE99" s="167"/>
      <c r="JDF99" s="167"/>
      <c r="JDG99" s="167"/>
      <c r="JDH99" s="167"/>
      <c r="JDI99" s="167"/>
      <c r="JDJ99" s="167"/>
      <c r="JDK99" s="167"/>
      <c r="JDL99" s="167"/>
      <c r="JDM99" s="167"/>
      <c r="JDN99" s="167"/>
      <c r="JDO99" s="167"/>
      <c r="JDP99" s="167"/>
      <c r="JDQ99" s="167"/>
      <c r="JDR99" s="167"/>
      <c r="JDS99" s="167"/>
      <c r="JDT99" s="167"/>
      <c r="JDU99" s="167"/>
      <c r="JDV99" s="167"/>
      <c r="JDW99" s="167"/>
      <c r="JDX99" s="167"/>
      <c r="JDY99" s="167"/>
      <c r="JDZ99" s="167"/>
      <c r="JEA99" s="167"/>
      <c r="JEB99" s="167"/>
      <c r="JEC99" s="167"/>
      <c r="JED99" s="167"/>
      <c r="JEE99" s="167"/>
      <c r="JEF99" s="167"/>
      <c r="JEG99" s="167"/>
      <c r="JEH99" s="167"/>
      <c r="JEI99" s="167"/>
      <c r="JEJ99" s="167"/>
      <c r="JEK99" s="167"/>
      <c r="JEL99" s="167"/>
      <c r="JEM99" s="167"/>
      <c r="JEN99" s="167"/>
      <c r="JEO99" s="167"/>
      <c r="JEP99" s="167"/>
      <c r="JEQ99" s="167"/>
      <c r="JER99" s="167"/>
      <c r="JES99" s="167"/>
      <c r="JET99" s="167"/>
      <c r="JEU99" s="167"/>
      <c r="JEV99" s="167"/>
      <c r="JEW99" s="167"/>
      <c r="JEX99" s="167"/>
      <c r="JEY99" s="167"/>
      <c r="JEZ99" s="167"/>
      <c r="JFA99" s="167"/>
      <c r="JFB99" s="167"/>
      <c r="JFC99" s="167"/>
      <c r="JFD99" s="167"/>
      <c r="JFE99" s="167"/>
      <c r="JFF99" s="167"/>
      <c r="JFG99" s="167"/>
      <c r="JFH99" s="167"/>
      <c r="JFI99" s="167"/>
      <c r="JFJ99" s="167"/>
      <c r="JFK99" s="167"/>
      <c r="JFL99" s="167"/>
      <c r="JFM99" s="167"/>
      <c r="JFN99" s="167"/>
      <c r="JFO99" s="167"/>
      <c r="JFP99" s="167"/>
      <c r="JFQ99" s="167"/>
      <c r="JFR99" s="167"/>
      <c r="JFS99" s="167"/>
      <c r="JFT99" s="167"/>
      <c r="JFU99" s="167"/>
      <c r="JFV99" s="167"/>
      <c r="JFW99" s="167"/>
      <c r="JFX99" s="167"/>
      <c r="JFY99" s="167"/>
      <c r="JFZ99" s="167"/>
      <c r="JGA99" s="167"/>
      <c r="JGB99" s="167"/>
      <c r="JGC99" s="167"/>
      <c r="JGD99" s="167"/>
      <c r="JGE99" s="167"/>
      <c r="JGF99" s="167"/>
      <c r="JGG99" s="167"/>
      <c r="JGH99" s="167"/>
      <c r="JGI99" s="167"/>
      <c r="JGJ99" s="167"/>
      <c r="JGK99" s="167"/>
      <c r="JGL99" s="167"/>
      <c r="JGM99" s="167"/>
      <c r="JGN99" s="167"/>
      <c r="JGO99" s="167"/>
      <c r="JGP99" s="167"/>
      <c r="JGQ99" s="167"/>
      <c r="JGR99" s="167"/>
      <c r="JGS99" s="167"/>
      <c r="JGT99" s="167"/>
      <c r="JGU99" s="167"/>
      <c r="JGV99" s="167"/>
      <c r="JGW99" s="167"/>
      <c r="JGX99" s="167"/>
      <c r="JGY99" s="167"/>
      <c r="JGZ99" s="167"/>
      <c r="JHA99" s="167"/>
      <c r="JHB99" s="167"/>
      <c r="JHC99" s="167"/>
      <c r="JHD99" s="167"/>
      <c r="JHE99" s="167"/>
      <c r="JHF99" s="167"/>
      <c r="JHG99" s="167"/>
      <c r="JHH99" s="167"/>
      <c r="JHI99" s="167"/>
      <c r="JHJ99" s="167"/>
      <c r="JHK99" s="167"/>
      <c r="JHL99" s="167"/>
      <c r="JHM99" s="167"/>
      <c r="JHN99" s="167"/>
      <c r="JHO99" s="167"/>
      <c r="JHP99" s="167"/>
      <c r="JHQ99" s="167"/>
      <c r="JHR99" s="167"/>
      <c r="JHS99" s="167"/>
      <c r="JHT99" s="167"/>
      <c r="JHU99" s="167"/>
      <c r="JHV99" s="167"/>
      <c r="JHW99" s="167"/>
      <c r="JHX99" s="167"/>
      <c r="JHY99" s="167"/>
      <c r="JHZ99" s="167"/>
      <c r="JIA99" s="167"/>
      <c r="JIB99" s="167"/>
      <c r="JIC99" s="167"/>
      <c r="JID99" s="167"/>
      <c r="JIE99" s="167"/>
      <c r="JIF99" s="167"/>
      <c r="JIG99" s="167"/>
      <c r="JIH99" s="167"/>
      <c r="JII99" s="167"/>
      <c r="JIJ99" s="167"/>
      <c r="JIK99" s="167"/>
      <c r="JIL99" s="167"/>
      <c r="JIM99" s="167"/>
      <c r="JIN99" s="167"/>
      <c r="JIO99" s="167"/>
      <c r="JIP99" s="167"/>
      <c r="JIQ99" s="167"/>
      <c r="JIR99" s="167"/>
      <c r="JIS99" s="167"/>
      <c r="JIT99" s="167"/>
      <c r="JIU99" s="167"/>
      <c r="JIV99" s="167"/>
      <c r="JIW99" s="167"/>
      <c r="JIX99" s="167"/>
      <c r="JIY99" s="167"/>
      <c r="JIZ99" s="167"/>
      <c r="JJA99" s="167"/>
      <c r="JJB99" s="167"/>
      <c r="JJC99" s="167"/>
      <c r="JJD99" s="167"/>
      <c r="JJE99" s="167"/>
      <c r="JJF99" s="167"/>
      <c r="JJG99" s="167"/>
      <c r="JJH99" s="167"/>
      <c r="JJI99" s="167"/>
      <c r="JJJ99" s="167"/>
      <c r="JJK99" s="167"/>
      <c r="JJL99" s="167"/>
      <c r="JJM99" s="167"/>
      <c r="JJN99" s="167"/>
      <c r="JJO99" s="167"/>
      <c r="JJP99" s="167"/>
      <c r="JJQ99" s="167"/>
      <c r="JJR99" s="167"/>
      <c r="JJS99" s="167"/>
      <c r="JJT99" s="167"/>
      <c r="JJU99" s="167"/>
      <c r="JJV99" s="167"/>
      <c r="JJW99" s="167"/>
      <c r="JJX99" s="167"/>
      <c r="JJY99" s="167"/>
      <c r="JJZ99" s="167"/>
      <c r="JKA99" s="167"/>
      <c r="JKB99" s="167"/>
      <c r="JKC99" s="167"/>
      <c r="JKD99" s="167"/>
      <c r="JKE99" s="167"/>
      <c r="JKF99" s="167"/>
      <c r="JKG99" s="167"/>
      <c r="JKH99" s="167"/>
      <c r="JKI99" s="167"/>
      <c r="JKJ99" s="167"/>
      <c r="JKK99" s="167"/>
      <c r="JKL99" s="167"/>
      <c r="JKM99" s="167"/>
      <c r="JKN99" s="167"/>
      <c r="JKO99" s="167"/>
      <c r="JKP99" s="167"/>
      <c r="JKQ99" s="167"/>
      <c r="JKR99" s="167"/>
      <c r="JKS99" s="167"/>
      <c r="JKT99" s="167"/>
      <c r="JKU99" s="167"/>
      <c r="JKV99" s="167"/>
      <c r="JKW99" s="167"/>
      <c r="JKX99" s="167"/>
      <c r="JKY99" s="167"/>
      <c r="JKZ99" s="167"/>
      <c r="JLA99" s="167"/>
      <c r="JLB99" s="167"/>
      <c r="JLC99" s="167"/>
      <c r="JLD99" s="167"/>
      <c r="JLE99" s="167"/>
      <c r="JLF99" s="167"/>
      <c r="JLG99" s="167"/>
      <c r="JLH99" s="167"/>
      <c r="JLI99" s="167"/>
      <c r="JLJ99" s="167"/>
      <c r="JLK99" s="167"/>
      <c r="JLL99" s="167"/>
      <c r="JLM99" s="167"/>
      <c r="JLN99" s="167"/>
      <c r="JLO99" s="167"/>
      <c r="JLP99" s="167"/>
      <c r="JLQ99" s="167"/>
      <c r="JLR99" s="167"/>
      <c r="JLS99" s="167"/>
      <c r="JLT99" s="167"/>
      <c r="JLU99" s="167"/>
      <c r="JLV99" s="167"/>
      <c r="JLW99" s="167"/>
      <c r="JLX99" s="167"/>
      <c r="JLY99" s="167"/>
      <c r="JLZ99" s="167"/>
      <c r="JMA99" s="167"/>
      <c r="JMB99" s="167"/>
      <c r="JMC99" s="167"/>
      <c r="JMD99" s="167"/>
      <c r="JME99" s="167"/>
      <c r="JMF99" s="167"/>
      <c r="JMG99" s="167"/>
      <c r="JMH99" s="167"/>
      <c r="JMI99" s="167"/>
      <c r="JMJ99" s="167"/>
      <c r="JMK99" s="167"/>
      <c r="JML99" s="167"/>
      <c r="JMM99" s="167"/>
      <c r="JMN99" s="167"/>
      <c r="JMO99" s="167"/>
      <c r="JMP99" s="167"/>
      <c r="JMQ99" s="167"/>
      <c r="JMR99" s="167"/>
      <c r="JMS99" s="167"/>
      <c r="JMT99" s="167"/>
      <c r="JMU99" s="167"/>
      <c r="JMV99" s="167"/>
      <c r="JMW99" s="167"/>
      <c r="JMX99" s="167"/>
      <c r="JMY99" s="167"/>
      <c r="JMZ99" s="167"/>
      <c r="JNA99" s="167"/>
      <c r="JNB99" s="167"/>
      <c r="JNC99" s="167"/>
      <c r="JND99" s="167"/>
      <c r="JNE99" s="167"/>
      <c r="JNF99" s="167"/>
      <c r="JNG99" s="167"/>
      <c r="JNH99" s="167"/>
      <c r="JNI99" s="167"/>
      <c r="JNJ99" s="167"/>
      <c r="JNK99" s="167"/>
      <c r="JNL99" s="167"/>
      <c r="JNM99" s="167"/>
      <c r="JNN99" s="167"/>
      <c r="JNO99" s="167"/>
      <c r="JNP99" s="167"/>
      <c r="JNQ99" s="167"/>
      <c r="JNR99" s="167"/>
      <c r="JNS99" s="167"/>
      <c r="JNT99" s="167"/>
      <c r="JNU99" s="167"/>
      <c r="JNV99" s="167"/>
      <c r="JNW99" s="167"/>
      <c r="JNX99" s="167"/>
      <c r="JNY99" s="167"/>
      <c r="JNZ99" s="167"/>
      <c r="JOA99" s="167"/>
      <c r="JOB99" s="167"/>
      <c r="JOC99" s="167"/>
      <c r="JOD99" s="167"/>
      <c r="JOE99" s="167"/>
      <c r="JOF99" s="167"/>
      <c r="JOG99" s="167"/>
      <c r="JOH99" s="167"/>
      <c r="JOI99" s="167"/>
      <c r="JOJ99" s="167"/>
      <c r="JOK99" s="167"/>
      <c r="JOL99" s="167"/>
      <c r="JOM99" s="167"/>
      <c r="JON99" s="167"/>
      <c r="JOO99" s="167"/>
      <c r="JOP99" s="167"/>
      <c r="JOQ99" s="167"/>
      <c r="JOR99" s="167"/>
      <c r="JOS99" s="167"/>
      <c r="JOT99" s="167"/>
      <c r="JOU99" s="167"/>
      <c r="JOV99" s="167"/>
      <c r="JOW99" s="167"/>
      <c r="JOX99" s="167"/>
      <c r="JOY99" s="167"/>
      <c r="JOZ99" s="167"/>
      <c r="JPA99" s="167"/>
      <c r="JPB99" s="167"/>
      <c r="JPC99" s="167"/>
      <c r="JPD99" s="167"/>
      <c r="JPE99" s="167"/>
      <c r="JPF99" s="167"/>
      <c r="JPG99" s="167"/>
      <c r="JPH99" s="167"/>
      <c r="JPI99" s="167"/>
      <c r="JPJ99" s="167"/>
      <c r="JPK99" s="167"/>
      <c r="JPL99" s="167"/>
      <c r="JPM99" s="167"/>
      <c r="JPN99" s="167"/>
      <c r="JPO99" s="167"/>
      <c r="JPP99" s="167"/>
      <c r="JPQ99" s="167"/>
      <c r="JPR99" s="167"/>
      <c r="JPS99" s="167"/>
      <c r="JPT99" s="167"/>
      <c r="JPU99" s="167"/>
      <c r="JPV99" s="167"/>
      <c r="JPW99" s="167"/>
      <c r="JPX99" s="167"/>
      <c r="JPY99" s="167"/>
      <c r="JPZ99" s="167"/>
      <c r="JQA99" s="167"/>
      <c r="JQB99" s="167"/>
      <c r="JQC99" s="167"/>
      <c r="JQD99" s="167"/>
      <c r="JQE99" s="167"/>
      <c r="JQF99" s="167"/>
      <c r="JQG99" s="167"/>
      <c r="JQH99" s="167"/>
      <c r="JQI99" s="167"/>
      <c r="JQJ99" s="167"/>
      <c r="JQK99" s="167"/>
      <c r="JQL99" s="167"/>
      <c r="JQM99" s="167"/>
      <c r="JQN99" s="167"/>
      <c r="JQO99" s="167"/>
      <c r="JQP99" s="167"/>
      <c r="JQQ99" s="167"/>
      <c r="JQR99" s="167"/>
      <c r="JQS99" s="167"/>
      <c r="JQT99" s="167"/>
      <c r="JQU99" s="167"/>
      <c r="JQV99" s="167"/>
      <c r="JQW99" s="167"/>
      <c r="JQX99" s="167"/>
      <c r="JQY99" s="167"/>
      <c r="JQZ99" s="167"/>
      <c r="JRA99" s="167"/>
      <c r="JRB99" s="167"/>
      <c r="JRC99" s="167"/>
      <c r="JRD99" s="167"/>
      <c r="JRE99" s="167"/>
      <c r="JRF99" s="167"/>
      <c r="JRG99" s="167"/>
      <c r="JRH99" s="167"/>
      <c r="JRI99" s="167"/>
      <c r="JRJ99" s="167"/>
      <c r="JRK99" s="167"/>
      <c r="JRL99" s="167"/>
      <c r="JRM99" s="167"/>
      <c r="JRN99" s="167"/>
      <c r="JRO99" s="167"/>
      <c r="JRP99" s="167"/>
      <c r="JRQ99" s="167"/>
      <c r="JRR99" s="167"/>
      <c r="JRS99" s="167"/>
      <c r="JRT99" s="167"/>
      <c r="JRU99" s="167"/>
      <c r="JRV99" s="167"/>
      <c r="JRW99" s="167"/>
      <c r="JRX99" s="167"/>
      <c r="JRY99" s="167"/>
      <c r="JRZ99" s="167"/>
      <c r="JSA99" s="167"/>
      <c r="JSB99" s="167"/>
      <c r="JSC99" s="167"/>
      <c r="JSD99" s="167"/>
      <c r="JSE99" s="167"/>
      <c r="JSF99" s="167"/>
      <c r="JSG99" s="167"/>
      <c r="JSH99" s="167"/>
      <c r="JSI99" s="167"/>
      <c r="JSJ99" s="167"/>
      <c r="JSK99" s="167"/>
      <c r="JSL99" s="167"/>
      <c r="JSM99" s="167"/>
      <c r="JSN99" s="167"/>
      <c r="JSO99" s="167"/>
      <c r="JSP99" s="167"/>
      <c r="JSQ99" s="167"/>
      <c r="JSR99" s="167"/>
      <c r="JSS99" s="167"/>
      <c r="JST99" s="167"/>
      <c r="JSU99" s="167"/>
      <c r="JSV99" s="167"/>
      <c r="JSW99" s="167"/>
      <c r="JSX99" s="167"/>
      <c r="JSY99" s="167"/>
      <c r="JSZ99" s="167"/>
      <c r="JTA99" s="167"/>
      <c r="JTB99" s="167"/>
      <c r="JTC99" s="167"/>
      <c r="JTD99" s="167"/>
      <c r="JTE99" s="167"/>
      <c r="JTF99" s="167"/>
      <c r="JTG99" s="167"/>
      <c r="JTH99" s="167"/>
      <c r="JTI99" s="167"/>
      <c r="JTJ99" s="167"/>
      <c r="JTK99" s="167"/>
      <c r="JTL99" s="167"/>
      <c r="JTM99" s="167"/>
      <c r="JTN99" s="167"/>
      <c r="JTO99" s="167"/>
      <c r="JTP99" s="167"/>
      <c r="JTQ99" s="167"/>
      <c r="JTR99" s="167"/>
      <c r="JTS99" s="167"/>
      <c r="JTT99" s="167"/>
      <c r="JTU99" s="167"/>
      <c r="JTV99" s="167"/>
      <c r="JTW99" s="167"/>
      <c r="JTX99" s="167"/>
      <c r="JTY99" s="167"/>
      <c r="JTZ99" s="167"/>
      <c r="JUA99" s="167"/>
      <c r="JUB99" s="167"/>
      <c r="JUC99" s="167"/>
      <c r="JUD99" s="167"/>
      <c r="JUE99" s="167"/>
      <c r="JUF99" s="167"/>
      <c r="JUG99" s="167"/>
      <c r="JUH99" s="167"/>
      <c r="JUI99" s="167"/>
      <c r="JUJ99" s="167"/>
      <c r="JUK99" s="167"/>
      <c r="JUL99" s="167"/>
      <c r="JUM99" s="167"/>
      <c r="JUN99" s="167"/>
      <c r="JUO99" s="167"/>
      <c r="JUP99" s="167"/>
      <c r="JUQ99" s="167"/>
      <c r="JUR99" s="167"/>
      <c r="JUS99" s="167"/>
      <c r="JUT99" s="167"/>
      <c r="JUU99" s="167"/>
      <c r="JUV99" s="167"/>
      <c r="JUW99" s="167"/>
      <c r="JUX99" s="167"/>
      <c r="JUY99" s="167"/>
      <c r="JUZ99" s="167"/>
      <c r="JVA99" s="167"/>
      <c r="JVB99" s="167"/>
      <c r="JVC99" s="167"/>
      <c r="JVD99" s="167"/>
      <c r="JVE99" s="167"/>
      <c r="JVF99" s="167"/>
      <c r="JVG99" s="167"/>
      <c r="JVH99" s="167"/>
      <c r="JVI99" s="167"/>
      <c r="JVJ99" s="167"/>
      <c r="JVK99" s="167"/>
      <c r="JVL99" s="167"/>
      <c r="JVM99" s="167"/>
      <c r="JVN99" s="167"/>
      <c r="JVO99" s="167"/>
      <c r="JVP99" s="167"/>
      <c r="JVQ99" s="167"/>
      <c r="JVR99" s="167"/>
      <c r="JVS99" s="167"/>
      <c r="JVT99" s="167"/>
      <c r="JVU99" s="167"/>
      <c r="JVV99" s="167"/>
      <c r="JVW99" s="167"/>
      <c r="JVX99" s="167"/>
      <c r="JVY99" s="167"/>
      <c r="JVZ99" s="167"/>
      <c r="JWA99" s="167"/>
      <c r="JWB99" s="167"/>
      <c r="JWC99" s="167"/>
      <c r="JWD99" s="167"/>
      <c r="JWE99" s="167"/>
      <c r="JWF99" s="167"/>
      <c r="JWG99" s="167"/>
      <c r="JWH99" s="167"/>
      <c r="JWI99" s="167"/>
      <c r="JWJ99" s="167"/>
      <c r="JWK99" s="167"/>
      <c r="JWL99" s="167"/>
      <c r="JWM99" s="167"/>
      <c r="JWN99" s="167"/>
      <c r="JWO99" s="167"/>
      <c r="JWP99" s="167"/>
      <c r="JWQ99" s="167"/>
      <c r="JWR99" s="167"/>
      <c r="JWS99" s="167"/>
      <c r="JWT99" s="167"/>
      <c r="JWU99" s="167"/>
      <c r="JWV99" s="167"/>
      <c r="JWW99" s="167"/>
      <c r="JWX99" s="167"/>
      <c r="JWY99" s="167"/>
      <c r="JWZ99" s="167"/>
      <c r="JXA99" s="167"/>
      <c r="JXB99" s="167"/>
      <c r="JXC99" s="167"/>
      <c r="JXD99" s="167"/>
      <c r="JXE99" s="167"/>
      <c r="JXF99" s="167"/>
      <c r="JXG99" s="167"/>
      <c r="JXH99" s="167"/>
      <c r="JXI99" s="167"/>
      <c r="JXJ99" s="167"/>
      <c r="JXK99" s="167"/>
      <c r="JXL99" s="167"/>
      <c r="JXM99" s="167"/>
      <c r="JXN99" s="167"/>
      <c r="JXO99" s="167"/>
      <c r="JXP99" s="167"/>
      <c r="JXQ99" s="167"/>
      <c r="JXR99" s="167"/>
      <c r="JXS99" s="167"/>
      <c r="JXT99" s="167"/>
      <c r="JXU99" s="167"/>
      <c r="JXV99" s="167"/>
      <c r="JXW99" s="167"/>
      <c r="JXX99" s="167"/>
      <c r="JXY99" s="167"/>
      <c r="JXZ99" s="167"/>
      <c r="JYA99" s="167"/>
      <c r="JYB99" s="167"/>
      <c r="JYC99" s="167"/>
      <c r="JYD99" s="167"/>
      <c r="JYE99" s="167"/>
      <c r="JYF99" s="167"/>
      <c r="JYG99" s="167"/>
      <c r="JYH99" s="167"/>
      <c r="JYI99" s="167"/>
      <c r="JYJ99" s="167"/>
      <c r="JYK99" s="167"/>
      <c r="JYL99" s="167"/>
      <c r="JYM99" s="167"/>
      <c r="JYN99" s="167"/>
      <c r="JYO99" s="167"/>
      <c r="JYP99" s="167"/>
      <c r="JYQ99" s="167"/>
      <c r="JYR99" s="167"/>
      <c r="JYS99" s="167"/>
      <c r="JYT99" s="167"/>
      <c r="JYU99" s="167"/>
      <c r="JYV99" s="167"/>
      <c r="JYW99" s="167"/>
      <c r="JYX99" s="167"/>
      <c r="JYY99" s="167"/>
      <c r="JYZ99" s="167"/>
      <c r="JZA99" s="167"/>
      <c r="JZB99" s="167"/>
      <c r="JZC99" s="167"/>
      <c r="JZD99" s="167"/>
      <c r="JZE99" s="167"/>
      <c r="JZF99" s="167"/>
      <c r="JZG99" s="167"/>
      <c r="JZH99" s="167"/>
      <c r="JZI99" s="167"/>
      <c r="JZJ99" s="167"/>
      <c r="JZK99" s="167"/>
      <c r="JZL99" s="167"/>
      <c r="JZM99" s="167"/>
      <c r="JZN99" s="167"/>
      <c r="JZO99" s="167"/>
      <c r="JZP99" s="167"/>
      <c r="JZQ99" s="167"/>
      <c r="JZR99" s="167"/>
      <c r="JZS99" s="167"/>
      <c r="JZT99" s="167"/>
      <c r="JZU99" s="167"/>
      <c r="JZV99" s="167"/>
      <c r="JZW99" s="167"/>
      <c r="JZX99" s="167"/>
      <c r="JZY99" s="167"/>
      <c r="JZZ99" s="167"/>
      <c r="KAA99" s="167"/>
      <c r="KAB99" s="167"/>
      <c r="KAC99" s="167"/>
      <c r="KAD99" s="167"/>
      <c r="KAE99" s="167"/>
      <c r="KAF99" s="167"/>
      <c r="KAG99" s="167"/>
      <c r="KAH99" s="167"/>
      <c r="KAI99" s="167"/>
      <c r="KAJ99" s="167"/>
      <c r="KAK99" s="167"/>
      <c r="KAL99" s="167"/>
      <c r="KAM99" s="167"/>
      <c r="KAN99" s="167"/>
      <c r="KAO99" s="167"/>
      <c r="KAP99" s="167"/>
      <c r="KAQ99" s="167"/>
      <c r="KAR99" s="167"/>
      <c r="KAS99" s="167"/>
      <c r="KAT99" s="167"/>
      <c r="KAU99" s="167"/>
      <c r="KAV99" s="167"/>
      <c r="KAW99" s="167"/>
      <c r="KAX99" s="167"/>
      <c r="KAY99" s="167"/>
      <c r="KAZ99" s="167"/>
      <c r="KBA99" s="167"/>
      <c r="KBB99" s="167"/>
      <c r="KBC99" s="167"/>
      <c r="KBD99" s="167"/>
      <c r="KBE99" s="167"/>
      <c r="KBF99" s="167"/>
      <c r="KBG99" s="167"/>
      <c r="KBH99" s="167"/>
      <c r="KBI99" s="167"/>
      <c r="KBJ99" s="167"/>
      <c r="KBK99" s="167"/>
      <c r="KBL99" s="167"/>
      <c r="KBM99" s="167"/>
      <c r="KBN99" s="167"/>
      <c r="KBO99" s="167"/>
      <c r="KBP99" s="167"/>
      <c r="KBQ99" s="167"/>
      <c r="KBR99" s="167"/>
      <c r="KBS99" s="167"/>
      <c r="KBT99" s="167"/>
      <c r="KBU99" s="167"/>
      <c r="KBV99" s="167"/>
      <c r="KBW99" s="167"/>
      <c r="KBX99" s="167"/>
      <c r="KBY99" s="167"/>
      <c r="KBZ99" s="167"/>
      <c r="KCA99" s="167"/>
      <c r="KCB99" s="167"/>
      <c r="KCC99" s="167"/>
      <c r="KCD99" s="167"/>
      <c r="KCE99" s="167"/>
      <c r="KCF99" s="167"/>
      <c r="KCG99" s="167"/>
      <c r="KCH99" s="167"/>
      <c r="KCI99" s="167"/>
      <c r="KCJ99" s="167"/>
      <c r="KCK99" s="167"/>
      <c r="KCL99" s="167"/>
      <c r="KCM99" s="167"/>
      <c r="KCN99" s="167"/>
      <c r="KCO99" s="167"/>
      <c r="KCP99" s="167"/>
      <c r="KCQ99" s="167"/>
      <c r="KCR99" s="167"/>
      <c r="KCS99" s="167"/>
      <c r="KCT99" s="167"/>
      <c r="KCU99" s="167"/>
      <c r="KCV99" s="167"/>
      <c r="KCW99" s="167"/>
      <c r="KCX99" s="167"/>
      <c r="KCY99" s="167"/>
      <c r="KCZ99" s="167"/>
      <c r="KDA99" s="167"/>
      <c r="KDB99" s="167"/>
      <c r="KDC99" s="167"/>
      <c r="KDD99" s="167"/>
      <c r="KDE99" s="167"/>
      <c r="KDF99" s="167"/>
      <c r="KDG99" s="167"/>
      <c r="KDH99" s="167"/>
      <c r="KDI99" s="167"/>
      <c r="KDJ99" s="167"/>
      <c r="KDK99" s="167"/>
      <c r="KDL99" s="167"/>
      <c r="KDM99" s="167"/>
      <c r="KDN99" s="167"/>
      <c r="KDO99" s="167"/>
      <c r="KDP99" s="167"/>
      <c r="KDQ99" s="167"/>
      <c r="KDR99" s="167"/>
      <c r="KDS99" s="167"/>
      <c r="KDT99" s="167"/>
      <c r="KDU99" s="167"/>
      <c r="KDV99" s="167"/>
      <c r="KDW99" s="167"/>
      <c r="KDX99" s="167"/>
      <c r="KDY99" s="167"/>
      <c r="KDZ99" s="167"/>
      <c r="KEA99" s="167"/>
      <c r="KEB99" s="167"/>
      <c r="KEC99" s="167"/>
      <c r="KED99" s="167"/>
      <c r="KEE99" s="167"/>
      <c r="KEF99" s="167"/>
      <c r="KEG99" s="167"/>
      <c r="KEH99" s="167"/>
      <c r="KEI99" s="167"/>
      <c r="KEJ99" s="167"/>
      <c r="KEK99" s="167"/>
      <c r="KEL99" s="167"/>
      <c r="KEM99" s="167"/>
      <c r="KEN99" s="167"/>
      <c r="KEO99" s="167"/>
      <c r="KEP99" s="167"/>
      <c r="KEQ99" s="167"/>
      <c r="KER99" s="167"/>
      <c r="KES99" s="167"/>
      <c r="KET99" s="167"/>
      <c r="KEU99" s="167"/>
      <c r="KEV99" s="167"/>
      <c r="KEW99" s="167"/>
      <c r="KEX99" s="167"/>
      <c r="KEY99" s="167"/>
      <c r="KEZ99" s="167"/>
      <c r="KFA99" s="167"/>
      <c r="KFB99" s="167"/>
      <c r="KFC99" s="167"/>
      <c r="KFD99" s="167"/>
      <c r="KFE99" s="167"/>
      <c r="KFF99" s="167"/>
      <c r="KFG99" s="167"/>
      <c r="KFH99" s="167"/>
      <c r="KFI99" s="167"/>
      <c r="KFJ99" s="167"/>
      <c r="KFK99" s="167"/>
      <c r="KFL99" s="167"/>
      <c r="KFM99" s="167"/>
      <c r="KFN99" s="167"/>
      <c r="KFO99" s="167"/>
      <c r="KFP99" s="167"/>
      <c r="KFQ99" s="167"/>
      <c r="KFR99" s="167"/>
      <c r="KFS99" s="167"/>
      <c r="KFT99" s="167"/>
      <c r="KFU99" s="167"/>
      <c r="KFV99" s="167"/>
      <c r="KFW99" s="167"/>
      <c r="KFX99" s="167"/>
      <c r="KFY99" s="167"/>
      <c r="KFZ99" s="167"/>
      <c r="KGA99" s="167"/>
      <c r="KGB99" s="167"/>
      <c r="KGC99" s="167"/>
      <c r="KGD99" s="167"/>
      <c r="KGE99" s="167"/>
      <c r="KGF99" s="167"/>
      <c r="KGG99" s="167"/>
      <c r="KGH99" s="167"/>
      <c r="KGI99" s="167"/>
      <c r="KGJ99" s="167"/>
      <c r="KGK99" s="167"/>
      <c r="KGL99" s="167"/>
      <c r="KGM99" s="167"/>
      <c r="KGN99" s="167"/>
      <c r="KGO99" s="167"/>
      <c r="KGP99" s="167"/>
      <c r="KGQ99" s="167"/>
      <c r="KGR99" s="167"/>
      <c r="KGS99" s="167"/>
      <c r="KGT99" s="167"/>
      <c r="KGU99" s="167"/>
      <c r="KGV99" s="167"/>
      <c r="KGW99" s="167"/>
      <c r="KGX99" s="167"/>
      <c r="KGY99" s="167"/>
      <c r="KGZ99" s="167"/>
      <c r="KHA99" s="167"/>
      <c r="KHB99" s="167"/>
      <c r="KHC99" s="167"/>
      <c r="KHD99" s="167"/>
      <c r="KHE99" s="167"/>
      <c r="KHF99" s="167"/>
      <c r="KHG99" s="167"/>
      <c r="KHH99" s="167"/>
      <c r="KHI99" s="167"/>
      <c r="KHJ99" s="167"/>
      <c r="KHK99" s="167"/>
      <c r="KHL99" s="167"/>
      <c r="KHM99" s="167"/>
      <c r="KHN99" s="167"/>
      <c r="KHO99" s="167"/>
      <c r="KHP99" s="167"/>
      <c r="KHQ99" s="167"/>
      <c r="KHR99" s="167"/>
      <c r="KHS99" s="167"/>
      <c r="KHT99" s="167"/>
      <c r="KHU99" s="167"/>
      <c r="KHV99" s="167"/>
      <c r="KHW99" s="167"/>
      <c r="KHX99" s="167"/>
      <c r="KHY99" s="167"/>
      <c r="KHZ99" s="167"/>
      <c r="KIA99" s="167"/>
      <c r="KIB99" s="167"/>
      <c r="KIC99" s="167"/>
      <c r="KID99" s="167"/>
      <c r="KIE99" s="167"/>
      <c r="KIF99" s="167"/>
      <c r="KIG99" s="167"/>
      <c r="KIH99" s="167"/>
      <c r="KII99" s="167"/>
      <c r="KIJ99" s="167"/>
      <c r="KIK99" s="167"/>
      <c r="KIL99" s="167"/>
      <c r="KIM99" s="167"/>
      <c r="KIN99" s="167"/>
      <c r="KIO99" s="167"/>
      <c r="KIP99" s="167"/>
      <c r="KIQ99" s="167"/>
      <c r="KIR99" s="167"/>
      <c r="KIS99" s="167"/>
      <c r="KIT99" s="167"/>
      <c r="KIU99" s="167"/>
      <c r="KIV99" s="167"/>
      <c r="KIW99" s="167"/>
      <c r="KIX99" s="167"/>
      <c r="KIY99" s="167"/>
      <c r="KIZ99" s="167"/>
      <c r="KJA99" s="167"/>
      <c r="KJB99" s="167"/>
      <c r="KJC99" s="167"/>
      <c r="KJD99" s="167"/>
      <c r="KJE99" s="167"/>
      <c r="KJF99" s="167"/>
      <c r="KJG99" s="167"/>
      <c r="KJH99" s="167"/>
      <c r="KJI99" s="167"/>
      <c r="KJJ99" s="167"/>
      <c r="KJK99" s="167"/>
      <c r="KJL99" s="167"/>
      <c r="KJM99" s="167"/>
      <c r="KJN99" s="167"/>
      <c r="KJO99" s="167"/>
      <c r="KJP99" s="167"/>
      <c r="KJQ99" s="167"/>
      <c r="KJR99" s="167"/>
      <c r="KJS99" s="167"/>
      <c r="KJT99" s="167"/>
      <c r="KJU99" s="167"/>
      <c r="KJV99" s="167"/>
      <c r="KJW99" s="167"/>
      <c r="KJX99" s="167"/>
      <c r="KJY99" s="167"/>
      <c r="KJZ99" s="167"/>
      <c r="KKA99" s="167"/>
      <c r="KKB99" s="167"/>
      <c r="KKC99" s="167"/>
      <c r="KKD99" s="167"/>
      <c r="KKE99" s="167"/>
      <c r="KKF99" s="167"/>
      <c r="KKG99" s="167"/>
      <c r="KKH99" s="167"/>
      <c r="KKI99" s="167"/>
      <c r="KKJ99" s="167"/>
      <c r="KKK99" s="167"/>
      <c r="KKL99" s="167"/>
      <c r="KKM99" s="167"/>
      <c r="KKN99" s="167"/>
      <c r="KKO99" s="167"/>
      <c r="KKP99" s="167"/>
      <c r="KKQ99" s="167"/>
      <c r="KKR99" s="167"/>
      <c r="KKS99" s="167"/>
      <c r="KKT99" s="167"/>
      <c r="KKU99" s="167"/>
      <c r="KKV99" s="167"/>
      <c r="KKW99" s="167"/>
      <c r="KKX99" s="167"/>
      <c r="KKY99" s="167"/>
      <c r="KKZ99" s="167"/>
      <c r="KLA99" s="167"/>
      <c r="KLB99" s="167"/>
      <c r="KLC99" s="167"/>
      <c r="KLD99" s="167"/>
      <c r="KLE99" s="167"/>
      <c r="KLF99" s="167"/>
      <c r="KLG99" s="167"/>
      <c r="KLH99" s="167"/>
      <c r="KLI99" s="167"/>
      <c r="KLJ99" s="167"/>
      <c r="KLK99" s="167"/>
      <c r="KLL99" s="167"/>
      <c r="KLM99" s="167"/>
      <c r="KLN99" s="167"/>
      <c r="KLO99" s="167"/>
      <c r="KLP99" s="167"/>
      <c r="KLQ99" s="167"/>
      <c r="KLR99" s="167"/>
      <c r="KLS99" s="167"/>
      <c r="KLT99" s="167"/>
      <c r="KLU99" s="167"/>
      <c r="KLV99" s="167"/>
      <c r="KLW99" s="167"/>
      <c r="KLX99" s="167"/>
      <c r="KLY99" s="167"/>
      <c r="KLZ99" s="167"/>
      <c r="KMA99" s="167"/>
      <c r="KMB99" s="167"/>
      <c r="KMC99" s="167"/>
      <c r="KMD99" s="167"/>
      <c r="KME99" s="167"/>
      <c r="KMF99" s="167"/>
      <c r="KMG99" s="167"/>
      <c r="KMH99" s="167"/>
      <c r="KMI99" s="167"/>
      <c r="KMJ99" s="167"/>
      <c r="KMK99" s="167"/>
      <c r="KML99" s="167"/>
      <c r="KMM99" s="167"/>
      <c r="KMN99" s="167"/>
      <c r="KMO99" s="167"/>
      <c r="KMP99" s="167"/>
      <c r="KMQ99" s="167"/>
      <c r="KMR99" s="167"/>
      <c r="KMS99" s="167"/>
      <c r="KMT99" s="167"/>
      <c r="KMU99" s="167"/>
      <c r="KMV99" s="167"/>
      <c r="KMW99" s="167"/>
      <c r="KMX99" s="167"/>
      <c r="KMY99" s="167"/>
      <c r="KMZ99" s="167"/>
      <c r="KNA99" s="167"/>
      <c r="KNB99" s="167"/>
      <c r="KNC99" s="167"/>
      <c r="KND99" s="167"/>
      <c r="KNE99" s="167"/>
      <c r="KNF99" s="167"/>
      <c r="KNG99" s="167"/>
      <c r="KNH99" s="167"/>
      <c r="KNI99" s="167"/>
      <c r="KNJ99" s="167"/>
      <c r="KNK99" s="167"/>
      <c r="KNL99" s="167"/>
      <c r="KNM99" s="167"/>
      <c r="KNN99" s="167"/>
      <c r="KNO99" s="167"/>
      <c r="KNP99" s="167"/>
      <c r="KNQ99" s="167"/>
      <c r="KNR99" s="167"/>
      <c r="KNS99" s="167"/>
      <c r="KNT99" s="167"/>
      <c r="KNU99" s="167"/>
      <c r="KNV99" s="167"/>
      <c r="KNW99" s="167"/>
      <c r="KNX99" s="167"/>
      <c r="KNY99" s="167"/>
      <c r="KNZ99" s="167"/>
      <c r="KOA99" s="167"/>
      <c r="KOB99" s="167"/>
      <c r="KOC99" s="167"/>
      <c r="KOD99" s="167"/>
      <c r="KOE99" s="167"/>
      <c r="KOF99" s="167"/>
      <c r="KOG99" s="167"/>
      <c r="KOH99" s="167"/>
      <c r="KOI99" s="167"/>
      <c r="KOJ99" s="167"/>
      <c r="KOK99" s="167"/>
      <c r="KOL99" s="167"/>
      <c r="KOM99" s="167"/>
      <c r="KON99" s="167"/>
      <c r="KOO99" s="167"/>
      <c r="KOP99" s="167"/>
      <c r="KOQ99" s="167"/>
      <c r="KOR99" s="167"/>
      <c r="KOS99" s="167"/>
      <c r="KOT99" s="167"/>
      <c r="KOU99" s="167"/>
      <c r="KOV99" s="167"/>
      <c r="KOW99" s="167"/>
      <c r="KOX99" s="167"/>
      <c r="KOY99" s="167"/>
      <c r="KOZ99" s="167"/>
      <c r="KPA99" s="167"/>
      <c r="KPB99" s="167"/>
      <c r="KPC99" s="167"/>
      <c r="KPD99" s="167"/>
      <c r="KPE99" s="167"/>
      <c r="KPF99" s="167"/>
      <c r="KPG99" s="167"/>
      <c r="KPH99" s="167"/>
      <c r="KPI99" s="167"/>
      <c r="KPJ99" s="167"/>
      <c r="KPK99" s="167"/>
      <c r="KPL99" s="167"/>
      <c r="KPM99" s="167"/>
      <c r="KPN99" s="167"/>
      <c r="KPO99" s="167"/>
      <c r="KPP99" s="167"/>
      <c r="KPQ99" s="167"/>
      <c r="KPR99" s="167"/>
      <c r="KPS99" s="167"/>
      <c r="KPT99" s="167"/>
      <c r="KPU99" s="167"/>
      <c r="KPV99" s="167"/>
      <c r="KPW99" s="167"/>
      <c r="KPX99" s="167"/>
      <c r="KPY99" s="167"/>
      <c r="KPZ99" s="167"/>
      <c r="KQA99" s="167"/>
      <c r="KQB99" s="167"/>
      <c r="KQC99" s="167"/>
      <c r="KQD99" s="167"/>
      <c r="KQE99" s="167"/>
      <c r="KQF99" s="167"/>
      <c r="KQG99" s="167"/>
      <c r="KQH99" s="167"/>
      <c r="KQI99" s="167"/>
      <c r="KQJ99" s="167"/>
      <c r="KQK99" s="167"/>
      <c r="KQL99" s="167"/>
      <c r="KQM99" s="167"/>
      <c r="KQN99" s="167"/>
      <c r="KQO99" s="167"/>
      <c r="KQP99" s="167"/>
      <c r="KQQ99" s="167"/>
      <c r="KQR99" s="167"/>
      <c r="KQS99" s="167"/>
      <c r="KQT99" s="167"/>
      <c r="KQU99" s="167"/>
      <c r="KQV99" s="167"/>
      <c r="KQW99" s="167"/>
      <c r="KQX99" s="167"/>
      <c r="KQY99" s="167"/>
      <c r="KQZ99" s="167"/>
      <c r="KRA99" s="167"/>
      <c r="KRB99" s="167"/>
      <c r="KRC99" s="167"/>
      <c r="KRD99" s="167"/>
      <c r="KRE99" s="167"/>
      <c r="KRF99" s="167"/>
      <c r="KRG99" s="167"/>
      <c r="KRH99" s="167"/>
      <c r="KRI99" s="167"/>
      <c r="KRJ99" s="167"/>
      <c r="KRK99" s="167"/>
      <c r="KRL99" s="167"/>
      <c r="KRM99" s="167"/>
      <c r="KRN99" s="167"/>
      <c r="KRO99" s="167"/>
      <c r="KRP99" s="167"/>
      <c r="KRQ99" s="167"/>
      <c r="KRR99" s="167"/>
      <c r="KRS99" s="167"/>
      <c r="KRT99" s="167"/>
      <c r="KRU99" s="167"/>
      <c r="KRV99" s="167"/>
      <c r="KRW99" s="167"/>
      <c r="KRX99" s="167"/>
      <c r="KRY99" s="167"/>
      <c r="KRZ99" s="167"/>
      <c r="KSA99" s="167"/>
      <c r="KSB99" s="167"/>
      <c r="KSC99" s="167"/>
      <c r="KSD99" s="167"/>
      <c r="KSE99" s="167"/>
      <c r="KSF99" s="167"/>
      <c r="KSG99" s="167"/>
      <c r="KSH99" s="167"/>
      <c r="KSI99" s="167"/>
      <c r="KSJ99" s="167"/>
      <c r="KSK99" s="167"/>
      <c r="KSL99" s="167"/>
      <c r="KSM99" s="167"/>
      <c r="KSN99" s="167"/>
      <c r="KSO99" s="167"/>
      <c r="KSP99" s="167"/>
      <c r="KSQ99" s="167"/>
      <c r="KSR99" s="167"/>
      <c r="KSS99" s="167"/>
      <c r="KST99" s="167"/>
      <c r="KSU99" s="167"/>
      <c r="KSV99" s="167"/>
      <c r="KSW99" s="167"/>
      <c r="KSX99" s="167"/>
      <c r="KSY99" s="167"/>
      <c r="KSZ99" s="167"/>
      <c r="KTA99" s="167"/>
      <c r="KTB99" s="167"/>
      <c r="KTC99" s="167"/>
      <c r="KTD99" s="167"/>
      <c r="KTE99" s="167"/>
      <c r="KTF99" s="167"/>
      <c r="KTG99" s="167"/>
      <c r="KTH99" s="167"/>
      <c r="KTI99" s="167"/>
      <c r="KTJ99" s="167"/>
      <c r="KTK99" s="167"/>
      <c r="KTL99" s="167"/>
      <c r="KTM99" s="167"/>
      <c r="KTN99" s="167"/>
      <c r="KTO99" s="167"/>
      <c r="KTP99" s="167"/>
      <c r="KTQ99" s="167"/>
      <c r="KTR99" s="167"/>
      <c r="KTS99" s="167"/>
      <c r="KTT99" s="167"/>
      <c r="KTU99" s="167"/>
      <c r="KTV99" s="167"/>
      <c r="KTW99" s="167"/>
      <c r="KTX99" s="167"/>
      <c r="KTY99" s="167"/>
      <c r="KTZ99" s="167"/>
      <c r="KUA99" s="167"/>
      <c r="KUB99" s="167"/>
      <c r="KUC99" s="167"/>
      <c r="KUD99" s="167"/>
      <c r="KUE99" s="167"/>
      <c r="KUF99" s="167"/>
      <c r="KUG99" s="167"/>
      <c r="KUH99" s="167"/>
      <c r="KUI99" s="167"/>
      <c r="KUJ99" s="167"/>
      <c r="KUK99" s="167"/>
      <c r="KUL99" s="167"/>
      <c r="KUM99" s="167"/>
      <c r="KUN99" s="167"/>
      <c r="KUO99" s="167"/>
      <c r="KUP99" s="167"/>
      <c r="KUQ99" s="167"/>
      <c r="KUR99" s="167"/>
      <c r="KUS99" s="167"/>
      <c r="KUT99" s="167"/>
      <c r="KUU99" s="167"/>
      <c r="KUV99" s="167"/>
      <c r="KUW99" s="167"/>
      <c r="KUX99" s="167"/>
      <c r="KUY99" s="167"/>
      <c r="KUZ99" s="167"/>
      <c r="KVA99" s="167"/>
      <c r="KVB99" s="167"/>
      <c r="KVC99" s="167"/>
      <c r="KVD99" s="167"/>
      <c r="KVE99" s="167"/>
      <c r="KVF99" s="167"/>
      <c r="KVG99" s="167"/>
      <c r="KVH99" s="167"/>
      <c r="KVI99" s="167"/>
      <c r="KVJ99" s="167"/>
      <c r="KVK99" s="167"/>
      <c r="KVL99" s="167"/>
      <c r="KVM99" s="167"/>
      <c r="KVN99" s="167"/>
      <c r="KVO99" s="167"/>
      <c r="KVP99" s="167"/>
      <c r="KVQ99" s="167"/>
      <c r="KVR99" s="167"/>
      <c r="KVS99" s="167"/>
      <c r="KVT99" s="167"/>
      <c r="KVU99" s="167"/>
      <c r="KVV99" s="167"/>
      <c r="KVW99" s="167"/>
      <c r="KVX99" s="167"/>
      <c r="KVY99" s="167"/>
      <c r="KVZ99" s="167"/>
      <c r="KWA99" s="167"/>
      <c r="KWB99" s="167"/>
      <c r="KWC99" s="167"/>
      <c r="KWD99" s="167"/>
      <c r="KWE99" s="167"/>
      <c r="KWF99" s="167"/>
      <c r="KWG99" s="167"/>
      <c r="KWH99" s="167"/>
      <c r="KWI99" s="167"/>
      <c r="KWJ99" s="167"/>
      <c r="KWK99" s="167"/>
      <c r="KWL99" s="167"/>
      <c r="KWM99" s="167"/>
      <c r="KWN99" s="167"/>
      <c r="KWO99" s="167"/>
      <c r="KWP99" s="167"/>
      <c r="KWQ99" s="167"/>
      <c r="KWR99" s="167"/>
      <c r="KWS99" s="167"/>
      <c r="KWT99" s="167"/>
      <c r="KWU99" s="167"/>
      <c r="KWV99" s="167"/>
      <c r="KWW99" s="167"/>
      <c r="KWX99" s="167"/>
      <c r="KWY99" s="167"/>
      <c r="KWZ99" s="167"/>
      <c r="KXA99" s="167"/>
      <c r="KXB99" s="167"/>
      <c r="KXC99" s="167"/>
      <c r="KXD99" s="167"/>
      <c r="KXE99" s="167"/>
      <c r="KXF99" s="167"/>
      <c r="KXG99" s="167"/>
      <c r="KXH99" s="167"/>
      <c r="KXI99" s="167"/>
      <c r="KXJ99" s="167"/>
      <c r="KXK99" s="167"/>
      <c r="KXL99" s="167"/>
      <c r="KXM99" s="167"/>
      <c r="KXN99" s="167"/>
      <c r="KXO99" s="167"/>
      <c r="KXP99" s="167"/>
      <c r="KXQ99" s="167"/>
      <c r="KXR99" s="167"/>
      <c r="KXS99" s="167"/>
      <c r="KXT99" s="167"/>
      <c r="KXU99" s="167"/>
      <c r="KXV99" s="167"/>
      <c r="KXW99" s="167"/>
      <c r="KXX99" s="167"/>
      <c r="KXY99" s="167"/>
      <c r="KXZ99" s="167"/>
      <c r="KYA99" s="167"/>
      <c r="KYB99" s="167"/>
      <c r="KYC99" s="167"/>
      <c r="KYD99" s="167"/>
      <c r="KYE99" s="167"/>
      <c r="KYF99" s="167"/>
      <c r="KYG99" s="167"/>
      <c r="KYH99" s="167"/>
      <c r="KYI99" s="167"/>
      <c r="KYJ99" s="167"/>
      <c r="KYK99" s="167"/>
      <c r="KYL99" s="167"/>
      <c r="KYM99" s="167"/>
      <c r="KYN99" s="167"/>
      <c r="KYO99" s="167"/>
      <c r="KYP99" s="167"/>
      <c r="KYQ99" s="167"/>
      <c r="KYR99" s="167"/>
      <c r="KYS99" s="167"/>
      <c r="KYT99" s="167"/>
      <c r="KYU99" s="167"/>
      <c r="KYV99" s="167"/>
      <c r="KYW99" s="167"/>
      <c r="KYX99" s="167"/>
      <c r="KYY99" s="167"/>
      <c r="KYZ99" s="167"/>
      <c r="KZA99" s="167"/>
      <c r="KZB99" s="167"/>
      <c r="KZC99" s="167"/>
      <c r="KZD99" s="167"/>
      <c r="KZE99" s="167"/>
      <c r="KZF99" s="167"/>
      <c r="KZG99" s="167"/>
      <c r="KZH99" s="167"/>
      <c r="KZI99" s="167"/>
      <c r="KZJ99" s="167"/>
      <c r="KZK99" s="167"/>
      <c r="KZL99" s="167"/>
      <c r="KZM99" s="167"/>
      <c r="KZN99" s="167"/>
      <c r="KZO99" s="167"/>
      <c r="KZP99" s="167"/>
      <c r="KZQ99" s="167"/>
      <c r="KZR99" s="167"/>
      <c r="KZS99" s="167"/>
      <c r="KZT99" s="167"/>
      <c r="KZU99" s="167"/>
      <c r="KZV99" s="167"/>
      <c r="KZW99" s="167"/>
      <c r="KZX99" s="167"/>
      <c r="KZY99" s="167"/>
      <c r="KZZ99" s="167"/>
      <c r="LAA99" s="167"/>
      <c r="LAB99" s="167"/>
      <c r="LAC99" s="167"/>
      <c r="LAD99" s="167"/>
      <c r="LAE99" s="167"/>
      <c r="LAF99" s="167"/>
      <c r="LAG99" s="167"/>
      <c r="LAH99" s="167"/>
      <c r="LAI99" s="167"/>
      <c r="LAJ99" s="167"/>
      <c r="LAK99" s="167"/>
      <c r="LAL99" s="167"/>
      <c r="LAM99" s="167"/>
      <c r="LAN99" s="167"/>
      <c r="LAO99" s="167"/>
      <c r="LAP99" s="167"/>
      <c r="LAQ99" s="167"/>
      <c r="LAR99" s="167"/>
      <c r="LAS99" s="167"/>
      <c r="LAT99" s="167"/>
      <c r="LAU99" s="167"/>
      <c r="LAV99" s="167"/>
      <c r="LAW99" s="167"/>
      <c r="LAX99" s="167"/>
      <c r="LAY99" s="167"/>
      <c r="LAZ99" s="167"/>
      <c r="LBA99" s="167"/>
      <c r="LBB99" s="167"/>
      <c r="LBC99" s="167"/>
      <c r="LBD99" s="167"/>
      <c r="LBE99" s="167"/>
      <c r="LBF99" s="167"/>
      <c r="LBG99" s="167"/>
      <c r="LBH99" s="167"/>
      <c r="LBI99" s="167"/>
      <c r="LBJ99" s="167"/>
      <c r="LBK99" s="167"/>
      <c r="LBL99" s="167"/>
      <c r="LBM99" s="167"/>
      <c r="LBN99" s="167"/>
      <c r="LBO99" s="167"/>
      <c r="LBP99" s="167"/>
      <c r="LBQ99" s="167"/>
      <c r="LBR99" s="167"/>
      <c r="LBS99" s="167"/>
      <c r="LBT99" s="167"/>
      <c r="LBU99" s="167"/>
      <c r="LBV99" s="167"/>
      <c r="LBW99" s="167"/>
      <c r="LBX99" s="167"/>
      <c r="LBY99" s="167"/>
      <c r="LBZ99" s="167"/>
      <c r="LCA99" s="167"/>
      <c r="LCB99" s="167"/>
      <c r="LCC99" s="167"/>
      <c r="LCD99" s="167"/>
      <c r="LCE99" s="167"/>
      <c r="LCF99" s="167"/>
      <c r="LCG99" s="167"/>
      <c r="LCH99" s="167"/>
      <c r="LCI99" s="167"/>
      <c r="LCJ99" s="167"/>
      <c r="LCK99" s="167"/>
      <c r="LCL99" s="167"/>
      <c r="LCM99" s="167"/>
      <c r="LCN99" s="167"/>
      <c r="LCO99" s="167"/>
      <c r="LCP99" s="167"/>
      <c r="LCQ99" s="167"/>
      <c r="LCR99" s="167"/>
      <c r="LCS99" s="167"/>
      <c r="LCT99" s="167"/>
      <c r="LCU99" s="167"/>
      <c r="LCV99" s="167"/>
      <c r="LCW99" s="167"/>
      <c r="LCX99" s="167"/>
      <c r="LCY99" s="167"/>
      <c r="LCZ99" s="167"/>
      <c r="LDA99" s="167"/>
      <c r="LDB99" s="167"/>
      <c r="LDC99" s="167"/>
      <c r="LDD99" s="167"/>
      <c r="LDE99" s="167"/>
      <c r="LDF99" s="167"/>
      <c r="LDG99" s="167"/>
      <c r="LDH99" s="167"/>
      <c r="LDI99" s="167"/>
      <c r="LDJ99" s="167"/>
      <c r="LDK99" s="167"/>
      <c r="LDL99" s="167"/>
      <c r="LDM99" s="167"/>
      <c r="LDN99" s="167"/>
      <c r="LDO99" s="167"/>
      <c r="LDP99" s="167"/>
      <c r="LDQ99" s="167"/>
      <c r="LDR99" s="167"/>
      <c r="LDS99" s="167"/>
      <c r="LDT99" s="167"/>
      <c r="LDU99" s="167"/>
      <c r="LDV99" s="167"/>
      <c r="LDW99" s="167"/>
      <c r="LDX99" s="167"/>
      <c r="LDY99" s="167"/>
      <c r="LDZ99" s="167"/>
      <c r="LEA99" s="167"/>
      <c r="LEB99" s="167"/>
      <c r="LEC99" s="167"/>
      <c r="LED99" s="167"/>
      <c r="LEE99" s="167"/>
      <c r="LEF99" s="167"/>
      <c r="LEG99" s="167"/>
      <c r="LEH99" s="167"/>
      <c r="LEI99" s="167"/>
      <c r="LEJ99" s="167"/>
      <c r="LEK99" s="167"/>
      <c r="LEL99" s="167"/>
      <c r="LEM99" s="167"/>
      <c r="LEN99" s="167"/>
      <c r="LEO99" s="167"/>
      <c r="LEP99" s="167"/>
      <c r="LEQ99" s="167"/>
      <c r="LER99" s="167"/>
      <c r="LES99" s="167"/>
      <c r="LET99" s="167"/>
      <c r="LEU99" s="167"/>
      <c r="LEV99" s="167"/>
      <c r="LEW99" s="167"/>
      <c r="LEX99" s="167"/>
      <c r="LEY99" s="167"/>
      <c r="LEZ99" s="167"/>
      <c r="LFA99" s="167"/>
      <c r="LFB99" s="167"/>
      <c r="LFC99" s="167"/>
      <c r="LFD99" s="167"/>
      <c r="LFE99" s="167"/>
      <c r="LFF99" s="167"/>
      <c r="LFG99" s="167"/>
      <c r="LFH99" s="167"/>
      <c r="LFI99" s="167"/>
      <c r="LFJ99" s="167"/>
      <c r="LFK99" s="167"/>
      <c r="LFL99" s="167"/>
      <c r="LFM99" s="167"/>
      <c r="LFN99" s="167"/>
      <c r="LFO99" s="167"/>
      <c r="LFP99" s="167"/>
      <c r="LFQ99" s="167"/>
      <c r="LFR99" s="167"/>
      <c r="LFS99" s="167"/>
      <c r="LFT99" s="167"/>
      <c r="LFU99" s="167"/>
      <c r="LFV99" s="167"/>
      <c r="LFW99" s="167"/>
      <c r="LFX99" s="167"/>
      <c r="LFY99" s="167"/>
      <c r="LFZ99" s="167"/>
      <c r="LGA99" s="167"/>
      <c r="LGB99" s="167"/>
      <c r="LGC99" s="167"/>
      <c r="LGD99" s="167"/>
      <c r="LGE99" s="167"/>
      <c r="LGF99" s="167"/>
      <c r="LGG99" s="167"/>
      <c r="LGH99" s="167"/>
      <c r="LGI99" s="167"/>
      <c r="LGJ99" s="167"/>
      <c r="LGK99" s="167"/>
      <c r="LGL99" s="167"/>
      <c r="LGM99" s="167"/>
      <c r="LGN99" s="167"/>
      <c r="LGO99" s="167"/>
      <c r="LGP99" s="167"/>
      <c r="LGQ99" s="167"/>
      <c r="LGR99" s="167"/>
      <c r="LGS99" s="167"/>
      <c r="LGT99" s="167"/>
      <c r="LGU99" s="167"/>
      <c r="LGV99" s="167"/>
      <c r="LGW99" s="167"/>
      <c r="LGX99" s="167"/>
      <c r="LGY99" s="167"/>
      <c r="LGZ99" s="167"/>
      <c r="LHA99" s="167"/>
      <c r="LHB99" s="167"/>
      <c r="LHC99" s="167"/>
      <c r="LHD99" s="167"/>
      <c r="LHE99" s="167"/>
      <c r="LHF99" s="167"/>
      <c r="LHG99" s="167"/>
      <c r="LHH99" s="167"/>
      <c r="LHI99" s="167"/>
      <c r="LHJ99" s="167"/>
      <c r="LHK99" s="167"/>
      <c r="LHL99" s="167"/>
      <c r="LHM99" s="167"/>
      <c r="LHN99" s="167"/>
      <c r="LHO99" s="167"/>
      <c r="LHP99" s="167"/>
      <c r="LHQ99" s="167"/>
      <c r="LHR99" s="167"/>
      <c r="LHS99" s="167"/>
      <c r="LHT99" s="167"/>
      <c r="LHU99" s="167"/>
      <c r="LHV99" s="167"/>
      <c r="LHW99" s="167"/>
      <c r="LHX99" s="167"/>
      <c r="LHY99" s="167"/>
      <c r="LHZ99" s="167"/>
      <c r="LIA99" s="167"/>
      <c r="LIB99" s="167"/>
      <c r="LIC99" s="167"/>
      <c r="LID99" s="167"/>
      <c r="LIE99" s="167"/>
      <c r="LIF99" s="167"/>
      <c r="LIG99" s="167"/>
      <c r="LIH99" s="167"/>
      <c r="LII99" s="167"/>
      <c r="LIJ99" s="167"/>
      <c r="LIK99" s="167"/>
      <c r="LIL99" s="167"/>
      <c r="LIM99" s="167"/>
      <c r="LIN99" s="167"/>
      <c r="LIO99" s="167"/>
      <c r="LIP99" s="167"/>
      <c r="LIQ99" s="167"/>
      <c r="LIR99" s="167"/>
      <c r="LIS99" s="167"/>
      <c r="LIT99" s="167"/>
      <c r="LIU99" s="167"/>
      <c r="LIV99" s="167"/>
      <c r="LIW99" s="167"/>
      <c r="LIX99" s="167"/>
      <c r="LIY99" s="167"/>
      <c r="LIZ99" s="167"/>
      <c r="LJA99" s="167"/>
      <c r="LJB99" s="167"/>
      <c r="LJC99" s="167"/>
      <c r="LJD99" s="167"/>
      <c r="LJE99" s="167"/>
      <c r="LJF99" s="167"/>
      <c r="LJG99" s="167"/>
      <c r="LJH99" s="167"/>
      <c r="LJI99" s="167"/>
      <c r="LJJ99" s="167"/>
      <c r="LJK99" s="167"/>
      <c r="LJL99" s="167"/>
      <c r="LJM99" s="167"/>
      <c r="LJN99" s="167"/>
      <c r="LJO99" s="167"/>
      <c r="LJP99" s="167"/>
      <c r="LJQ99" s="167"/>
      <c r="LJR99" s="167"/>
      <c r="LJS99" s="167"/>
      <c r="LJT99" s="167"/>
      <c r="LJU99" s="167"/>
      <c r="LJV99" s="167"/>
      <c r="LJW99" s="167"/>
      <c r="LJX99" s="167"/>
      <c r="LJY99" s="167"/>
      <c r="LJZ99" s="167"/>
      <c r="LKA99" s="167"/>
      <c r="LKB99" s="167"/>
      <c r="LKC99" s="167"/>
      <c r="LKD99" s="167"/>
      <c r="LKE99" s="167"/>
      <c r="LKF99" s="167"/>
      <c r="LKG99" s="167"/>
      <c r="LKH99" s="167"/>
      <c r="LKI99" s="167"/>
      <c r="LKJ99" s="167"/>
      <c r="LKK99" s="167"/>
      <c r="LKL99" s="167"/>
      <c r="LKM99" s="167"/>
      <c r="LKN99" s="167"/>
      <c r="LKO99" s="167"/>
      <c r="LKP99" s="167"/>
      <c r="LKQ99" s="167"/>
      <c r="LKR99" s="167"/>
      <c r="LKS99" s="167"/>
      <c r="LKT99" s="167"/>
      <c r="LKU99" s="167"/>
      <c r="LKV99" s="167"/>
      <c r="LKW99" s="167"/>
      <c r="LKX99" s="167"/>
      <c r="LKY99" s="167"/>
      <c r="LKZ99" s="167"/>
      <c r="LLA99" s="167"/>
      <c r="LLB99" s="167"/>
      <c r="LLC99" s="167"/>
      <c r="LLD99" s="167"/>
      <c r="LLE99" s="167"/>
      <c r="LLF99" s="167"/>
      <c r="LLG99" s="167"/>
      <c r="LLH99" s="167"/>
      <c r="LLI99" s="167"/>
      <c r="LLJ99" s="167"/>
      <c r="LLK99" s="167"/>
      <c r="LLL99" s="167"/>
      <c r="LLM99" s="167"/>
      <c r="LLN99" s="167"/>
      <c r="LLO99" s="167"/>
      <c r="LLP99" s="167"/>
      <c r="LLQ99" s="167"/>
      <c r="LLR99" s="167"/>
      <c r="LLS99" s="167"/>
      <c r="LLT99" s="167"/>
      <c r="LLU99" s="167"/>
      <c r="LLV99" s="167"/>
      <c r="LLW99" s="167"/>
      <c r="LLX99" s="167"/>
      <c r="LLY99" s="167"/>
      <c r="LLZ99" s="167"/>
      <c r="LMA99" s="167"/>
      <c r="LMB99" s="167"/>
      <c r="LMC99" s="167"/>
      <c r="LMD99" s="167"/>
      <c r="LME99" s="167"/>
      <c r="LMF99" s="167"/>
      <c r="LMG99" s="167"/>
      <c r="LMH99" s="167"/>
      <c r="LMI99" s="167"/>
      <c r="LMJ99" s="167"/>
      <c r="LMK99" s="167"/>
      <c r="LML99" s="167"/>
      <c r="LMM99" s="167"/>
      <c r="LMN99" s="167"/>
      <c r="LMO99" s="167"/>
      <c r="LMP99" s="167"/>
      <c r="LMQ99" s="167"/>
      <c r="LMR99" s="167"/>
      <c r="LMS99" s="167"/>
      <c r="LMT99" s="167"/>
      <c r="LMU99" s="167"/>
      <c r="LMV99" s="167"/>
      <c r="LMW99" s="167"/>
      <c r="LMX99" s="167"/>
      <c r="LMY99" s="167"/>
      <c r="LMZ99" s="167"/>
      <c r="LNA99" s="167"/>
      <c r="LNB99" s="167"/>
      <c r="LNC99" s="167"/>
      <c r="LND99" s="167"/>
      <c r="LNE99" s="167"/>
      <c r="LNF99" s="167"/>
      <c r="LNG99" s="167"/>
      <c r="LNH99" s="167"/>
      <c r="LNI99" s="167"/>
      <c r="LNJ99" s="167"/>
      <c r="LNK99" s="167"/>
      <c r="LNL99" s="167"/>
      <c r="LNM99" s="167"/>
      <c r="LNN99" s="167"/>
      <c r="LNO99" s="167"/>
      <c r="LNP99" s="167"/>
      <c r="LNQ99" s="167"/>
      <c r="LNR99" s="167"/>
      <c r="LNS99" s="167"/>
      <c r="LNT99" s="167"/>
      <c r="LNU99" s="167"/>
      <c r="LNV99" s="167"/>
      <c r="LNW99" s="167"/>
      <c r="LNX99" s="167"/>
      <c r="LNY99" s="167"/>
      <c r="LNZ99" s="167"/>
      <c r="LOA99" s="167"/>
      <c r="LOB99" s="167"/>
      <c r="LOC99" s="167"/>
      <c r="LOD99" s="167"/>
      <c r="LOE99" s="167"/>
      <c r="LOF99" s="167"/>
      <c r="LOG99" s="167"/>
      <c r="LOH99" s="167"/>
      <c r="LOI99" s="167"/>
      <c r="LOJ99" s="167"/>
      <c r="LOK99" s="167"/>
      <c r="LOL99" s="167"/>
      <c r="LOM99" s="167"/>
      <c r="LON99" s="167"/>
      <c r="LOO99" s="167"/>
      <c r="LOP99" s="167"/>
      <c r="LOQ99" s="167"/>
      <c r="LOR99" s="167"/>
      <c r="LOS99" s="167"/>
      <c r="LOT99" s="167"/>
      <c r="LOU99" s="167"/>
      <c r="LOV99" s="167"/>
      <c r="LOW99" s="167"/>
      <c r="LOX99" s="167"/>
      <c r="LOY99" s="167"/>
      <c r="LOZ99" s="167"/>
      <c r="LPA99" s="167"/>
      <c r="LPB99" s="167"/>
      <c r="LPC99" s="167"/>
      <c r="LPD99" s="167"/>
      <c r="LPE99" s="167"/>
      <c r="LPF99" s="167"/>
      <c r="LPG99" s="167"/>
      <c r="LPH99" s="167"/>
      <c r="LPI99" s="167"/>
      <c r="LPJ99" s="167"/>
      <c r="LPK99" s="167"/>
      <c r="LPL99" s="167"/>
      <c r="LPM99" s="167"/>
      <c r="LPN99" s="167"/>
      <c r="LPO99" s="167"/>
      <c r="LPP99" s="167"/>
      <c r="LPQ99" s="167"/>
      <c r="LPR99" s="167"/>
      <c r="LPS99" s="167"/>
      <c r="LPT99" s="167"/>
      <c r="LPU99" s="167"/>
      <c r="LPV99" s="167"/>
      <c r="LPW99" s="167"/>
      <c r="LPX99" s="167"/>
      <c r="LPY99" s="167"/>
      <c r="LPZ99" s="167"/>
      <c r="LQA99" s="167"/>
      <c r="LQB99" s="167"/>
      <c r="LQC99" s="167"/>
      <c r="LQD99" s="167"/>
      <c r="LQE99" s="167"/>
      <c r="LQF99" s="167"/>
      <c r="LQG99" s="167"/>
      <c r="LQH99" s="167"/>
      <c r="LQI99" s="167"/>
      <c r="LQJ99" s="167"/>
      <c r="LQK99" s="167"/>
      <c r="LQL99" s="167"/>
      <c r="LQM99" s="167"/>
      <c r="LQN99" s="167"/>
      <c r="LQO99" s="167"/>
      <c r="LQP99" s="167"/>
      <c r="LQQ99" s="167"/>
      <c r="LQR99" s="167"/>
      <c r="LQS99" s="167"/>
      <c r="LQT99" s="167"/>
      <c r="LQU99" s="167"/>
      <c r="LQV99" s="167"/>
      <c r="LQW99" s="167"/>
      <c r="LQX99" s="167"/>
      <c r="LQY99" s="167"/>
      <c r="LQZ99" s="167"/>
      <c r="LRA99" s="167"/>
      <c r="LRB99" s="167"/>
      <c r="LRC99" s="167"/>
      <c r="LRD99" s="167"/>
      <c r="LRE99" s="167"/>
      <c r="LRF99" s="167"/>
      <c r="LRG99" s="167"/>
      <c r="LRH99" s="167"/>
      <c r="LRI99" s="167"/>
      <c r="LRJ99" s="167"/>
      <c r="LRK99" s="167"/>
      <c r="LRL99" s="167"/>
      <c r="LRM99" s="167"/>
      <c r="LRN99" s="167"/>
      <c r="LRO99" s="167"/>
      <c r="LRP99" s="167"/>
      <c r="LRQ99" s="167"/>
      <c r="LRR99" s="167"/>
      <c r="LRS99" s="167"/>
      <c r="LRT99" s="167"/>
      <c r="LRU99" s="167"/>
      <c r="LRV99" s="167"/>
      <c r="LRW99" s="167"/>
      <c r="LRX99" s="167"/>
      <c r="LRY99" s="167"/>
      <c r="LRZ99" s="167"/>
      <c r="LSA99" s="167"/>
      <c r="LSB99" s="167"/>
      <c r="LSC99" s="167"/>
      <c r="LSD99" s="167"/>
      <c r="LSE99" s="167"/>
      <c r="LSF99" s="167"/>
      <c r="LSG99" s="167"/>
      <c r="LSH99" s="167"/>
      <c r="LSI99" s="167"/>
      <c r="LSJ99" s="167"/>
      <c r="LSK99" s="167"/>
      <c r="LSL99" s="167"/>
      <c r="LSM99" s="167"/>
      <c r="LSN99" s="167"/>
      <c r="LSO99" s="167"/>
      <c r="LSP99" s="167"/>
      <c r="LSQ99" s="167"/>
      <c r="LSR99" s="167"/>
      <c r="LSS99" s="167"/>
      <c r="LST99" s="167"/>
      <c r="LSU99" s="167"/>
      <c r="LSV99" s="167"/>
      <c r="LSW99" s="167"/>
      <c r="LSX99" s="167"/>
      <c r="LSY99" s="167"/>
      <c r="LSZ99" s="167"/>
      <c r="LTA99" s="167"/>
      <c r="LTB99" s="167"/>
      <c r="LTC99" s="167"/>
      <c r="LTD99" s="167"/>
      <c r="LTE99" s="167"/>
      <c r="LTF99" s="167"/>
      <c r="LTG99" s="167"/>
      <c r="LTH99" s="167"/>
      <c r="LTI99" s="167"/>
      <c r="LTJ99" s="167"/>
      <c r="LTK99" s="167"/>
      <c r="LTL99" s="167"/>
      <c r="LTM99" s="167"/>
      <c r="LTN99" s="167"/>
      <c r="LTO99" s="167"/>
      <c r="LTP99" s="167"/>
      <c r="LTQ99" s="167"/>
      <c r="LTR99" s="167"/>
      <c r="LTS99" s="167"/>
      <c r="LTT99" s="167"/>
      <c r="LTU99" s="167"/>
      <c r="LTV99" s="167"/>
      <c r="LTW99" s="167"/>
      <c r="LTX99" s="167"/>
      <c r="LTY99" s="167"/>
      <c r="LTZ99" s="167"/>
      <c r="LUA99" s="167"/>
      <c r="LUB99" s="167"/>
      <c r="LUC99" s="167"/>
      <c r="LUD99" s="167"/>
      <c r="LUE99" s="167"/>
      <c r="LUF99" s="167"/>
      <c r="LUG99" s="167"/>
      <c r="LUH99" s="167"/>
      <c r="LUI99" s="167"/>
      <c r="LUJ99" s="167"/>
      <c r="LUK99" s="167"/>
      <c r="LUL99" s="167"/>
      <c r="LUM99" s="167"/>
      <c r="LUN99" s="167"/>
      <c r="LUO99" s="167"/>
      <c r="LUP99" s="167"/>
      <c r="LUQ99" s="167"/>
      <c r="LUR99" s="167"/>
      <c r="LUS99" s="167"/>
      <c r="LUT99" s="167"/>
      <c r="LUU99" s="167"/>
      <c r="LUV99" s="167"/>
      <c r="LUW99" s="167"/>
      <c r="LUX99" s="167"/>
      <c r="LUY99" s="167"/>
      <c r="LUZ99" s="167"/>
      <c r="LVA99" s="167"/>
      <c r="LVB99" s="167"/>
      <c r="LVC99" s="167"/>
      <c r="LVD99" s="167"/>
      <c r="LVE99" s="167"/>
      <c r="LVF99" s="167"/>
      <c r="LVG99" s="167"/>
      <c r="LVH99" s="167"/>
      <c r="LVI99" s="167"/>
      <c r="LVJ99" s="167"/>
      <c r="LVK99" s="167"/>
      <c r="LVL99" s="167"/>
      <c r="LVM99" s="167"/>
      <c r="LVN99" s="167"/>
      <c r="LVO99" s="167"/>
      <c r="LVP99" s="167"/>
      <c r="LVQ99" s="167"/>
      <c r="LVR99" s="167"/>
      <c r="LVS99" s="167"/>
      <c r="LVT99" s="167"/>
      <c r="LVU99" s="167"/>
      <c r="LVV99" s="167"/>
      <c r="LVW99" s="167"/>
      <c r="LVX99" s="167"/>
      <c r="LVY99" s="167"/>
      <c r="LVZ99" s="167"/>
      <c r="LWA99" s="167"/>
      <c r="LWB99" s="167"/>
      <c r="LWC99" s="167"/>
      <c r="LWD99" s="167"/>
      <c r="LWE99" s="167"/>
      <c r="LWF99" s="167"/>
      <c r="LWG99" s="167"/>
      <c r="LWH99" s="167"/>
      <c r="LWI99" s="167"/>
      <c r="LWJ99" s="167"/>
      <c r="LWK99" s="167"/>
      <c r="LWL99" s="167"/>
      <c r="LWM99" s="167"/>
      <c r="LWN99" s="167"/>
      <c r="LWO99" s="167"/>
      <c r="LWP99" s="167"/>
      <c r="LWQ99" s="167"/>
      <c r="LWR99" s="167"/>
      <c r="LWS99" s="167"/>
      <c r="LWT99" s="167"/>
      <c r="LWU99" s="167"/>
      <c r="LWV99" s="167"/>
      <c r="LWW99" s="167"/>
      <c r="LWX99" s="167"/>
      <c r="LWY99" s="167"/>
      <c r="LWZ99" s="167"/>
      <c r="LXA99" s="167"/>
      <c r="LXB99" s="167"/>
      <c r="LXC99" s="167"/>
      <c r="LXD99" s="167"/>
      <c r="LXE99" s="167"/>
      <c r="LXF99" s="167"/>
      <c r="LXG99" s="167"/>
      <c r="LXH99" s="167"/>
      <c r="LXI99" s="167"/>
      <c r="LXJ99" s="167"/>
      <c r="LXK99" s="167"/>
      <c r="LXL99" s="167"/>
      <c r="LXM99" s="167"/>
      <c r="LXN99" s="167"/>
      <c r="LXO99" s="167"/>
      <c r="LXP99" s="167"/>
      <c r="LXQ99" s="167"/>
      <c r="LXR99" s="167"/>
      <c r="LXS99" s="167"/>
      <c r="LXT99" s="167"/>
      <c r="LXU99" s="167"/>
      <c r="LXV99" s="167"/>
      <c r="LXW99" s="167"/>
      <c r="LXX99" s="167"/>
      <c r="LXY99" s="167"/>
      <c r="LXZ99" s="167"/>
      <c r="LYA99" s="167"/>
      <c r="LYB99" s="167"/>
      <c r="LYC99" s="167"/>
      <c r="LYD99" s="167"/>
      <c r="LYE99" s="167"/>
      <c r="LYF99" s="167"/>
      <c r="LYG99" s="167"/>
      <c r="LYH99" s="167"/>
      <c r="LYI99" s="167"/>
      <c r="LYJ99" s="167"/>
      <c r="LYK99" s="167"/>
      <c r="LYL99" s="167"/>
      <c r="LYM99" s="167"/>
      <c r="LYN99" s="167"/>
      <c r="LYO99" s="167"/>
      <c r="LYP99" s="167"/>
      <c r="LYQ99" s="167"/>
      <c r="LYR99" s="167"/>
      <c r="LYS99" s="167"/>
      <c r="LYT99" s="167"/>
      <c r="LYU99" s="167"/>
      <c r="LYV99" s="167"/>
      <c r="LYW99" s="167"/>
      <c r="LYX99" s="167"/>
      <c r="LYY99" s="167"/>
      <c r="LYZ99" s="167"/>
      <c r="LZA99" s="167"/>
      <c r="LZB99" s="167"/>
      <c r="LZC99" s="167"/>
      <c r="LZD99" s="167"/>
      <c r="LZE99" s="167"/>
      <c r="LZF99" s="167"/>
      <c r="LZG99" s="167"/>
      <c r="LZH99" s="167"/>
      <c r="LZI99" s="167"/>
      <c r="LZJ99" s="167"/>
      <c r="LZK99" s="167"/>
      <c r="LZL99" s="167"/>
      <c r="LZM99" s="167"/>
      <c r="LZN99" s="167"/>
      <c r="LZO99" s="167"/>
      <c r="LZP99" s="167"/>
      <c r="LZQ99" s="167"/>
      <c r="LZR99" s="167"/>
      <c r="LZS99" s="167"/>
      <c r="LZT99" s="167"/>
      <c r="LZU99" s="167"/>
      <c r="LZV99" s="167"/>
      <c r="LZW99" s="167"/>
      <c r="LZX99" s="167"/>
      <c r="LZY99" s="167"/>
      <c r="LZZ99" s="167"/>
      <c r="MAA99" s="167"/>
      <c r="MAB99" s="167"/>
      <c r="MAC99" s="167"/>
      <c r="MAD99" s="167"/>
      <c r="MAE99" s="167"/>
      <c r="MAF99" s="167"/>
      <c r="MAG99" s="167"/>
      <c r="MAH99" s="167"/>
      <c r="MAI99" s="167"/>
      <c r="MAJ99" s="167"/>
      <c r="MAK99" s="167"/>
      <c r="MAL99" s="167"/>
      <c r="MAM99" s="167"/>
      <c r="MAN99" s="167"/>
      <c r="MAO99" s="167"/>
      <c r="MAP99" s="167"/>
      <c r="MAQ99" s="167"/>
      <c r="MAR99" s="167"/>
      <c r="MAS99" s="167"/>
      <c r="MAT99" s="167"/>
      <c r="MAU99" s="167"/>
      <c r="MAV99" s="167"/>
      <c r="MAW99" s="167"/>
      <c r="MAX99" s="167"/>
      <c r="MAY99" s="167"/>
      <c r="MAZ99" s="167"/>
      <c r="MBA99" s="167"/>
      <c r="MBB99" s="167"/>
      <c r="MBC99" s="167"/>
      <c r="MBD99" s="167"/>
      <c r="MBE99" s="167"/>
      <c r="MBF99" s="167"/>
      <c r="MBG99" s="167"/>
      <c r="MBH99" s="167"/>
      <c r="MBI99" s="167"/>
      <c r="MBJ99" s="167"/>
      <c r="MBK99" s="167"/>
      <c r="MBL99" s="167"/>
      <c r="MBM99" s="167"/>
      <c r="MBN99" s="167"/>
      <c r="MBO99" s="167"/>
      <c r="MBP99" s="167"/>
      <c r="MBQ99" s="167"/>
      <c r="MBR99" s="167"/>
      <c r="MBS99" s="167"/>
      <c r="MBT99" s="167"/>
      <c r="MBU99" s="167"/>
      <c r="MBV99" s="167"/>
      <c r="MBW99" s="167"/>
      <c r="MBX99" s="167"/>
      <c r="MBY99" s="167"/>
      <c r="MBZ99" s="167"/>
      <c r="MCA99" s="167"/>
      <c r="MCB99" s="167"/>
      <c r="MCC99" s="167"/>
      <c r="MCD99" s="167"/>
      <c r="MCE99" s="167"/>
      <c r="MCF99" s="167"/>
      <c r="MCG99" s="167"/>
      <c r="MCH99" s="167"/>
      <c r="MCI99" s="167"/>
      <c r="MCJ99" s="167"/>
      <c r="MCK99" s="167"/>
      <c r="MCL99" s="167"/>
      <c r="MCM99" s="167"/>
      <c r="MCN99" s="167"/>
      <c r="MCO99" s="167"/>
      <c r="MCP99" s="167"/>
      <c r="MCQ99" s="167"/>
      <c r="MCR99" s="167"/>
      <c r="MCS99" s="167"/>
      <c r="MCT99" s="167"/>
      <c r="MCU99" s="167"/>
      <c r="MCV99" s="167"/>
      <c r="MCW99" s="167"/>
      <c r="MCX99" s="167"/>
      <c r="MCY99" s="167"/>
      <c r="MCZ99" s="167"/>
      <c r="MDA99" s="167"/>
      <c r="MDB99" s="167"/>
      <c r="MDC99" s="167"/>
      <c r="MDD99" s="167"/>
      <c r="MDE99" s="167"/>
      <c r="MDF99" s="167"/>
      <c r="MDG99" s="167"/>
      <c r="MDH99" s="167"/>
      <c r="MDI99" s="167"/>
      <c r="MDJ99" s="167"/>
      <c r="MDK99" s="167"/>
      <c r="MDL99" s="167"/>
      <c r="MDM99" s="167"/>
      <c r="MDN99" s="167"/>
      <c r="MDO99" s="167"/>
      <c r="MDP99" s="167"/>
      <c r="MDQ99" s="167"/>
      <c r="MDR99" s="167"/>
      <c r="MDS99" s="167"/>
      <c r="MDT99" s="167"/>
      <c r="MDU99" s="167"/>
      <c r="MDV99" s="167"/>
      <c r="MDW99" s="167"/>
      <c r="MDX99" s="167"/>
      <c r="MDY99" s="167"/>
      <c r="MDZ99" s="167"/>
      <c r="MEA99" s="167"/>
      <c r="MEB99" s="167"/>
      <c r="MEC99" s="167"/>
      <c r="MED99" s="167"/>
      <c r="MEE99" s="167"/>
      <c r="MEF99" s="167"/>
      <c r="MEG99" s="167"/>
      <c r="MEH99" s="167"/>
      <c r="MEI99" s="167"/>
      <c r="MEJ99" s="167"/>
      <c r="MEK99" s="167"/>
      <c r="MEL99" s="167"/>
      <c r="MEM99" s="167"/>
      <c r="MEN99" s="167"/>
      <c r="MEO99" s="167"/>
      <c r="MEP99" s="167"/>
      <c r="MEQ99" s="167"/>
      <c r="MER99" s="167"/>
      <c r="MES99" s="167"/>
      <c r="MET99" s="167"/>
      <c r="MEU99" s="167"/>
      <c r="MEV99" s="167"/>
      <c r="MEW99" s="167"/>
      <c r="MEX99" s="167"/>
      <c r="MEY99" s="167"/>
      <c r="MEZ99" s="167"/>
      <c r="MFA99" s="167"/>
      <c r="MFB99" s="167"/>
      <c r="MFC99" s="167"/>
      <c r="MFD99" s="167"/>
      <c r="MFE99" s="167"/>
      <c r="MFF99" s="167"/>
      <c r="MFG99" s="167"/>
      <c r="MFH99" s="167"/>
      <c r="MFI99" s="167"/>
      <c r="MFJ99" s="167"/>
      <c r="MFK99" s="167"/>
      <c r="MFL99" s="167"/>
      <c r="MFM99" s="167"/>
      <c r="MFN99" s="167"/>
      <c r="MFO99" s="167"/>
      <c r="MFP99" s="167"/>
      <c r="MFQ99" s="167"/>
      <c r="MFR99" s="167"/>
      <c r="MFS99" s="167"/>
      <c r="MFT99" s="167"/>
      <c r="MFU99" s="167"/>
      <c r="MFV99" s="167"/>
      <c r="MFW99" s="167"/>
      <c r="MFX99" s="167"/>
      <c r="MFY99" s="167"/>
      <c r="MFZ99" s="167"/>
      <c r="MGA99" s="167"/>
      <c r="MGB99" s="167"/>
      <c r="MGC99" s="167"/>
      <c r="MGD99" s="167"/>
      <c r="MGE99" s="167"/>
      <c r="MGF99" s="167"/>
      <c r="MGG99" s="167"/>
      <c r="MGH99" s="167"/>
      <c r="MGI99" s="167"/>
      <c r="MGJ99" s="167"/>
      <c r="MGK99" s="167"/>
      <c r="MGL99" s="167"/>
      <c r="MGM99" s="167"/>
      <c r="MGN99" s="167"/>
      <c r="MGO99" s="167"/>
      <c r="MGP99" s="167"/>
      <c r="MGQ99" s="167"/>
      <c r="MGR99" s="167"/>
      <c r="MGS99" s="167"/>
      <c r="MGT99" s="167"/>
      <c r="MGU99" s="167"/>
      <c r="MGV99" s="167"/>
      <c r="MGW99" s="167"/>
      <c r="MGX99" s="167"/>
      <c r="MGY99" s="167"/>
      <c r="MGZ99" s="167"/>
      <c r="MHA99" s="167"/>
      <c r="MHB99" s="167"/>
      <c r="MHC99" s="167"/>
      <c r="MHD99" s="167"/>
      <c r="MHE99" s="167"/>
      <c r="MHF99" s="167"/>
      <c r="MHG99" s="167"/>
      <c r="MHH99" s="167"/>
      <c r="MHI99" s="167"/>
      <c r="MHJ99" s="167"/>
      <c r="MHK99" s="167"/>
      <c r="MHL99" s="167"/>
      <c r="MHM99" s="167"/>
      <c r="MHN99" s="167"/>
      <c r="MHO99" s="167"/>
      <c r="MHP99" s="167"/>
      <c r="MHQ99" s="167"/>
      <c r="MHR99" s="167"/>
      <c r="MHS99" s="167"/>
      <c r="MHT99" s="167"/>
      <c r="MHU99" s="167"/>
      <c r="MHV99" s="167"/>
      <c r="MHW99" s="167"/>
      <c r="MHX99" s="167"/>
      <c r="MHY99" s="167"/>
      <c r="MHZ99" s="167"/>
      <c r="MIA99" s="167"/>
      <c r="MIB99" s="167"/>
      <c r="MIC99" s="167"/>
      <c r="MID99" s="167"/>
      <c r="MIE99" s="167"/>
      <c r="MIF99" s="167"/>
      <c r="MIG99" s="167"/>
      <c r="MIH99" s="167"/>
      <c r="MII99" s="167"/>
      <c r="MIJ99" s="167"/>
      <c r="MIK99" s="167"/>
      <c r="MIL99" s="167"/>
      <c r="MIM99" s="167"/>
      <c r="MIN99" s="167"/>
      <c r="MIO99" s="167"/>
      <c r="MIP99" s="167"/>
      <c r="MIQ99" s="167"/>
      <c r="MIR99" s="167"/>
      <c r="MIS99" s="167"/>
      <c r="MIT99" s="167"/>
      <c r="MIU99" s="167"/>
      <c r="MIV99" s="167"/>
      <c r="MIW99" s="167"/>
      <c r="MIX99" s="167"/>
      <c r="MIY99" s="167"/>
      <c r="MIZ99" s="167"/>
      <c r="MJA99" s="167"/>
      <c r="MJB99" s="167"/>
      <c r="MJC99" s="167"/>
      <c r="MJD99" s="167"/>
      <c r="MJE99" s="167"/>
      <c r="MJF99" s="167"/>
      <c r="MJG99" s="167"/>
      <c r="MJH99" s="167"/>
      <c r="MJI99" s="167"/>
      <c r="MJJ99" s="167"/>
      <c r="MJK99" s="167"/>
      <c r="MJL99" s="167"/>
      <c r="MJM99" s="167"/>
      <c r="MJN99" s="167"/>
      <c r="MJO99" s="167"/>
      <c r="MJP99" s="167"/>
      <c r="MJQ99" s="167"/>
      <c r="MJR99" s="167"/>
      <c r="MJS99" s="167"/>
      <c r="MJT99" s="167"/>
      <c r="MJU99" s="167"/>
      <c r="MJV99" s="167"/>
      <c r="MJW99" s="167"/>
      <c r="MJX99" s="167"/>
      <c r="MJY99" s="167"/>
      <c r="MJZ99" s="167"/>
      <c r="MKA99" s="167"/>
      <c r="MKB99" s="167"/>
      <c r="MKC99" s="167"/>
      <c r="MKD99" s="167"/>
      <c r="MKE99" s="167"/>
      <c r="MKF99" s="167"/>
      <c r="MKG99" s="167"/>
      <c r="MKH99" s="167"/>
      <c r="MKI99" s="167"/>
      <c r="MKJ99" s="167"/>
      <c r="MKK99" s="167"/>
      <c r="MKL99" s="167"/>
      <c r="MKM99" s="167"/>
      <c r="MKN99" s="167"/>
      <c r="MKO99" s="167"/>
      <c r="MKP99" s="167"/>
      <c r="MKQ99" s="167"/>
      <c r="MKR99" s="167"/>
      <c r="MKS99" s="167"/>
      <c r="MKT99" s="167"/>
      <c r="MKU99" s="167"/>
      <c r="MKV99" s="167"/>
      <c r="MKW99" s="167"/>
      <c r="MKX99" s="167"/>
      <c r="MKY99" s="167"/>
      <c r="MKZ99" s="167"/>
      <c r="MLA99" s="167"/>
      <c r="MLB99" s="167"/>
      <c r="MLC99" s="167"/>
      <c r="MLD99" s="167"/>
      <c r="MLE99" s="167"/>
      <c r="MLF99" s="167"/>
      <c r="MLG99" s="167"/>
      <c r="MLH99" s="167"/>
      <c r="MLI99" s="167"/>
      <c r="MLJ99" s="167"/>
      <c r="MLK99" s="167"/>
      <c r="MLL99" s="167"/>
      <c r="MLM99" s="167"/>
      <c r="MLN99" s="167"/>
      <c r="MLO99" s="167"/>
      <c r="MLP99" s="167"/>
      <c r="MLQ99" s="167"/>
      <c r="MLR99" s="167"/>
      <c r="MLS99" s="167"/>
      <c r="MLT99" s="167"/>
      <c r="MLU99" s="167"/>
      <c r="MLV99" s="167"/>
      <c r="MLW99" s="167"/>
      <c r="MLX99" s="167"/>
      <c r="MLY99" s="167"/>
      <c r="MLZ99" s="167"/>
      <c r="MMA99" s="167"/>
      <c r="MMB99" s="167"/>
      <c r="MMC99" s="167"/>
      <c r="MMD99" s="167"/>
      <c r="MME99" s="167"/>
      <c r="MMF99" s="167"/>
      <c r="MMG99" s="167"/>
      <c r="MMH99" s="167"/>
      <c r="MMI99" s="167"/>
      <c r="MMJ99" s="167"/>
      <c r="MMK99" s="167"/>
      <c r="MML99" s="167"/>
      <c r="MMM99" s="167"/>
      <c r="MMN99" s="167"/>
      <c r="MMO99" s="167"/>
      <c r="MMP99" s="167"/>
      <c r="MMQ99" s="167"/>
      <c r="MMR99" s="167"/>
      <c r="MMS99" s="167"/>
      <c r="MMT99" s="167"/>
      <c r="MMU99" s="167"/>
      <c r="MMV99" s="167"/>
      <c r="MMW99" s="167"/>
      <c r="MMX99" s="167"/>
      <c r="MMY99" s="167"/>
      <c r="MMZ99" s="167"/>
      <c r="MNA99" s="167"/>
      <c r="MNB99" s="167"/>
      <c r="MNC99" s="167"/>
      <c r="MND99" s="167"/>
      <c r="MNE99" s="167"/>
      <c r="MNF99" s="167"/>
      <c r="MNG99" s="167"/>
      <c r="MNH99" s="167"/>
      <c r="MNI99" s="167"/>
      <c r="MNJ99" s="167"/>
      <c r="MNK99" s="167"/>
      <c r="MNL99" s="167"/>
      <c r="MNM99" s="167"/>
      <c r="MNN99" s="167"/>
      <c r="MNO99" s="167"/>
      <c r="MNP99" s="167"/>
      <c r="MNQ99" s="167"/>
      <c r="MNR99" s="167"/>
      <c r="MNS99" s="167"/>
      <c r="MNT99" s="167"/>
      <c r="MNU99" s="167"/>
      <c r="MNV99" s="167"/>
      <c r="MNW99" s="167"/>
      <c r="MNX99" s="167"/>
      <c r="MNY99" s="167"/>
      <c r="MNZ99" s="167"/>
      <c r="MOA99" s="167"/>
      <c r="MOB99" s="167"/>
      <c r="MOC99" s="167"/>
      <c r="MOD99" s="167"/>
      <c r="MOE99" s="167"/>
      <c r="MOF99" s="167"/>
      <c r="MOG99" s="167"/>
      <c r="MOH99" s="167"/>
      <c r="MOI99" s="167"/>
      <c r="MOJ99" s="167"/>
      <c r="MOK99" s="167"/>
      <c r="MOL99" s="167"/>
      <c r="MOM99" s="167"/>
      <c r="MON99" s="167"/>
      <c r="MOO99" s="167"/>
      <c r="MOP99" s="167"/>
      <c r="MOQ99" s="167"/>
      <c r="MOR99" s="167"/>
      <c r="MOS99" s="167"/>
      <c r="MOT99" s="167"/>
      <c r="MOU99" s="167"/>
      <c r="MOV99" s="167"/>
      <c r="MOW99" s="167"/>
      <c r="MOX99" s="167"/>
      <c r="MOY99" s="167"/>
      <c r="MOZ99" s="167"/>
      <c r="MPA99" s="167"/>
      <c r="MPB99" s="167"/>
      <c r="MPC99" s="167"/>
      <c r="MPD99" s="167"/>
      <c r="MPE99" s="167"/>
      <c r="MPF99" s="167"/>
      <c r="MPG99" s="167"/>
      <c r="MPH99" s="167"/>
      <c r="MPI99" s="167"/>
      <c r="MPJ99" s="167"/>
      <c r="MPK99" s="167"/>
      <c r="MPL99" s="167"/>
      <c r="MPM99" s="167"/>
      <c r="MPN99" s="167"/>
      <c r="MPO99" s="167"/>
      <c r="MPP99" s="167"/>
      <c r="MPQ99" s="167"/>
      <c r="MPR99" s="167"/>
      <c r="MPS99" s="167"/>
      <c r="MPT99" s="167"/>
      <c r="MPU99" s="167"/>
      <c r="MPV99" s="167"/>
      <c r="MPW99" s="167"/>
      <c r="MPX99" s="167"/>
      <c r="MPY99" s="167"/>
      <c r="MPZ99" s="167"/>
      <c r="MQA99" s="167"/>
      <c r="MQB99" s="167"/>
      <c r="MQC99" s="167"/>
      <c r="MQD99" s="167"/>
      <c r="MQE99" s="167"/>
      <c r="MQF99" s="167"/>
      <c r="MQG99" s="167"/>
      <c r="MQH99" s="167"/>
      <c r="MQI99" s="167"/>
      <c r="MQJ99" s="167"/>
      <c r="MQK99" s="167"/>
      <c r="MQL99" s="167"/>
      <c r="MQM99" s="167"/>
      <c r="MQN99" s="167"/>
      <c r="MQO99" s="167"/>
      <c r="MQP99" s="167"/>
      <c r="MQQ99" s="167"/>
      <c r="MQR99" s="167"/>
      <c r="MQS99" s="167"/>
      <c r="MQT99" s="167"/>
      <c r="MQU99" s="167"/>
      <c r="MQV99" s="167"/>
      <c r="MQW99" s="167"/>
      <c r="MQX99" s="167"/>
      <c r="MQY99" s="167"/>
      <c r="MQZ99" s="167"/>
      <c r="MRA99" s="167"/>
      <c r="MRB99" s="167"/>
      <c r="MRC99" s="167"/>
      <c r="MRD99" s="167"/>
      <c r="MRE99" s="167"/>
      <c r="MRF99" s="167"/>
      <c r="MRG99" s="167"/>
      <c r="MRH99" s="167"/>
      <c r="MRI99" s="167"/>
      <c r="MRJ99" s="167"/>
      <c r="MRK99" s="167"/>
      <c r="MRL99" s="167"/>
      <c r="MRM99" s="167"/>
      <c r="MRN99" s="167"/>
      <c r="MRO99" s="167"/>
      <c r="MRP99" s="167"/>
      <c r="MRQ99" s="167"/>
      <c r="MRR99" s="167"/>
      <c r="MRS99" s="167"/>
      <c r="MRT99" s="167"/>
      <c r="MRU99" s="167"/>
      <c r="MRV99" s="167"/>
      <c r="MRW99" s="167"/>
      <c r="MRX99" s="167"/>
      <c r="MRY99" s="167"/>
      <c r="MRZ99" s="167"/>
      <c r="MSA99" s="167"/>
      <c r="MSB99" s="167"/>
      <c r="MSC99" s="167"/>
      <c r="MSD99" s="167"/>
      <c r="MSE99" s="167"/>
      <c r="MSF99" s="167"/>
      <c r="MSG99" s="167"/>
      <c r="MSH99" s="167"/>
      <c r="MSI99" s="167"/>
      <c r="MSJ99" s="167"/>
      <c r="MSK99" s="167"/>
      <c r="MSL99" s="167"/>
      <c r="MSM99" s="167"/>
      <c r="MSN99" s="167"/>
      <c r="MSO99" s="167"/>
      <c r="MSP99" s="167"/>
      <c r="MSQ99" s="167"/>
      <c r="MSR99" s="167"/>
      <c r="MSS99" s="167"/>
      <c r="MST99" s="167"/>
      <c r="MSU99" s="167"/>
      <c r="MSV99" s="167"/>
      <c r="MSW99" s="167"/>
      <c r="MSX99" s="167"/>
      <c r="MSY99" s="167"/>
      <c r="MSZ99" s="167"/>
      <c r="MTA99" s="167"/>
      <c r="MTB99" s="167"/>
      <c r="MTC99" s="167"/>
      <c r="MTD99" s="167"/>
      <c r="MTE99" s="167"/>
      <c r="MTF99" s="167"/>
      <c r="MTG99" s="167"/>
      <c r="MTH99" s="167"/>
      <c r="MTI99" s="167"/>
      <c r="MTJ99" s="167"/>
      <c r="MTK99" s="167"/>
      <c r="MTL99" s="167"/>
      <c r="MTM99" s="167"/>
      <c r="MTN99" s="167"/>
      <c r="MTO99" s="167"/>
      <c r="MTP99" s="167"/>
      <c r="MTQ99" s="167"/>
      <c r="MTR99" s="167"/>
      <c r="MTS99" s="167"/>
      <c r="MTT99" s="167"/>
      <c r="MTU99" s="167"/>
      <c r="MTV99" s="167"/>
      <c r="MTW99" s="167"/>
      <c r="MTX99" s="167"/>
      <c r="MTY99" s="167"/>
      <c r="MTZ99" s="167"/>
      <c r="MUA99" s="167"/>
      <c r="MUB99" s="167"/>
      <c r="MUC99" s="167"/>
      <c r="MUD99" s="167"/>
      <c r="MUE99" s="167"/>
      <c r="MUF99" s="167"/>
      <c r="MUG99" s="167"/>
      <c r="MUH99" s="167"/>
      <c r="MUI99" s="167"/>
      <c r="MUJ99" s="167"/>
      <c r="MUK99" s="167"/>
      <c r="MUL99" s="167"/>
      <c r="MUM99" s="167"/>
      <c r="MUN99" s="167"/>
      <c r="MUO99" s="167"/>
      <c r="MUP99" s="167"/>
      <c r="MUQ99" s="167"/>
      <c r="MUR99" s="167"/>
      <c r="MUS99" s="167"/>
      <c r="MUT99" s="167"/>
      <c r="MUU99" s="167"/>
      <c r="MUV99" s="167"/>
      <c r="MUW99" s="167"/>
      <c r="MUX99" s="167"/>
      <c r="MUY99" s="167"/>
      <c r="MUZ99" s="167"/>
      <c r="MVA99" s="167"/>
      <c r="MVB99" s="167"/>
      <c r="MVC99" s="167"/>
      <c r="MVD99" s="167"/>
      <c r="MVE99" s="167"/>
      <c r="MVF99" s="167"/>
      <c r="MVG99" s="167"/>
      <c r="MVH99" s="167"/>
      <c r="MVI99" s="167"/>
      <c r="MVJ99" s="167"/>
      <c r="MVK99" s="167"/>
      <c r="MVL99" s="167"/>
      <c r="MVM99" s="167"/>
      <c r="MVN99" s="167"/>
      <c r="MVO99" s="167"/>
      <c r="MVP99" s="167"/>
      <c r="MVQ99" s="167"/>
      <c r="MVR99" s="167"/>
      <c r="MVS99" s="167"/>
      <c r="MVT99" s="167"/>
      <c r="MVU99" s="167"/>
      <c r="MVV99" s="167"/>
      <c r="MVW99" s="167"/>
      <c r="MVX99" s="167"/>
      <c r="MVY99" s="167"/>
      <c r="MVZ99" s="167"/>
      <c r="MWA99" s="167"/>
      <c r="MWB99" s="167"/>
      <c r="MWC99" s="167"/>
      <c r="MWD99" s="167"/>
      <c r="MWE99" s="167"/>
      <c r="MWF99" s="167"/>
      <c r="MWG99" s="167"/>
      <c r="MWH99" s="167"/>
      <c r="MWI99" s="167"/>
      <c r="MWJ99" s="167"/>
      <c r="MWK99" s="167"/>
      <c r="MWL99" s="167"/>
      <c r="MWM99" s="167"/>
      <c r="MWN99" s="167"/>
      <c r="MWO99" s="167"/>
      <c r="MWP99" s="167"/>
      <c r="MWQ99" s="167"/>
      <c r="MWR99" s="167"/>
      <c r="MWS99" s="167"/>
      <c r="MWT99" s="167"/>
      <c r="MWU99" s="167"/>
      <c r="MWV99" s="167"/>
      <c r="MWW99" s="167"/>
      <c r="MWX99" s="167"/>
      <c r="MWY99" s="167"/>
      <c r="MWZ99" s="167"/>
      <c r="MXA99" s="167"/>
      <c r="MXB99" s="167"/>
      <c r="MXC99" s="167"/>
      <c r="MXD99" s="167"/>
      <c r="MXE99" s="167"/>
      <c r="MXF99" s="167"/>
      <c r="MXG99" s="167"/>
      <c r="MXH99" s="167"/>
      <c r="MXI99" s="167"/>
      <c r="MXJ99" s="167"/>
      <c r="MXK99" s="167"/>
      <c r="MXL99" s="167"/>
      <c r="MXM99" s="167"/>
      <c r="MXN99" s="167"/>
      <c r="MXO99" s="167"/>
      <c r="MXP99" s="167"/>
      <c r="MXQ99" s="167"/>
      <c r="MXR99" s="167"/>
      <c r="MXS99" s="167"/>
      <c r="MXT99" s="167"/>
      <c r="MXU99" s="167"/>
      <c r="MXV99" s="167"/>
      <c r="MXW99" s="167"/>
      <c r="MXX99" s="167"/>
      <c r="MXY99" s="167"/>
      <c r="MXZ99" s="167"/>
      <c r="MYA99" s="167"/>
      <c r="MYB99" s="167"/>
      <c r="MYC99" s="167"/>
      <c r="MYD99" s="167"/>
      <c r="MYE99" s="167"/>
      <c r="MYF99" s="167"/>
      <c r="MYG99" s="167"/>
      <c r="MYH99" s="167"/>
      <c r="MYI99" s="167"/>
      <c r="MYJ99" s="167"/>
      <c r="MYK99" s="167"/>
      <c r="MYL99" s="167"/>
      <c r="MYM99" s="167"/>
      <c r="MYN99" s="167"/>
      <c r="MYO99" s="167"/>
      <c r="MYP99" s="167"/>
      <c r="MYQ99" s="167"/>
      <c r="MYR99" s="167"/>
      <c r="MYS99" s="167"/>
      <c r="MYT99" s="167"/>
      <c r="MYU99" s="167"/>
      <c r="MYV99" s="167"/>
      <c r="MYW99" s="167"/>
      <c r="MYX99" s="167"/>
      <c r="MYY99" s="167"/>
      <c r="MYZ99" s="167"/>
      <c r="MZA99" s="167"/>
      <c r="MZB99" s="167"/>
      <c r="MZC99" s="167"/>
      <c r="MZD99" s="167"/>
      <c r="MZE99" s="167"/>
      <c r="MZF99" s="167"/>
      <c r="MZG99" s="167"/>
      <c r="MZH99" s="167"/>
      <c r="MZI99" s="167"/>
      <c r="MZJ99" s="167"/>
      <c r="MZK99" s="167"/>
      <c r="MZL99" s="167"/>
      <c r="MZM99" s="167"/>
      <c r="MZN99" s="167"/>
      <c r="MZO99" s="167"/>
      <c r="MZP99" s="167"/>
      <c r="MZQ99" s="167"/>
      <c r="MZR99" s="167"/>
      <c r="MZS99" s="167"/>
      <c r="MZT99" s="167"/>
      <c r="MZU99" s="167"/>
      <c r="MZV99" s="167"/>
      <c r="MZW99" s="167"/>
      <c r="MZX99" s="167"/>
      <c r="MZY99" s="167"/>
      <c r="MZZ99" s="167"/>
      <c r="NAA99" s="167"/>
      <c r="NAB99" s="167"/>
      <c r="NAC99" s="167"/>
      <c r="NAD99" s="167"/>
      <c r="NAE99" s="167"/>
      <c r="NAF99" s="167"/>
      <c r="NAG99" s="167"/>
      <c r="NAH99" s="167"/>
      <c r="NAI99" s="167"/>
      <c r="NAJ99" s="167"/>
      <c r="NAK99" s="167"/>
      <c r="NAL99" s="167"/>
      <c r="NAM99" s="167"/>
      <c r="NAN99" s="167"/>
      <c r="NAO99" s="167"/>
      <c r="NAP99" s="167"/>
      <c r="NAQ99" s="167"/>
      <c r="NAR99" s="167"/>
      <c r="NAS99" s="167"/>
      <c r="NAT99" s="167"/>
      <c r="NAU99" s="167"/>
      <c r="NAV99" s="167"/>
      <c r="NAW99" s="167"/>
      <c r="NAX99" s="167"/>
      <c r="NAY99" s="167"/>
      <c r="NAZ99" s="167"/>
      <c r="NBA99" s="167"/>
      <c r="NBB99" s="167"/>
      <c r="NBC99" s="167"/>
      <c r="NBD99" s="167"/>
      <c r="NBE99" s="167"/>
      <c r="NBF99" s="167"/>
      <c r="NBG99" s="167"/>
      <c r="NBH99" s="167"/>
      <c r="NBI99" s="167"/>
      <c r="NBJ99" s="167"/>
      <c r="NBK99" s="167"/>
      <c r="NBL99" s="167"/>
      <c r="NBM99" s="167"/>
      <c r="NBN99" s="167"/>
      <c r="NBO99" s="167"/>
      <c r="NBP99" s="167"/>
      <c r="NBQ99" s="167"/>
      <c r="NBR99" s="167"/>
      <c r="NBS99" s="167"/>
      <c r="NBT99" s="167"/>
      <c r="NBU99" s="167"/>
      <c r="NBV99" s="167"/>
      <c r="NBW99" s="167"/>
      <c r="NBX99" s="167"/>
      <c r="NBY99" s="167"/>
      <c r="NBZ99" s="167"/>
      <c r="NCA99" s="167"/>
      <c r="NCB99" s="167"/>
      <c r="NCC99" s="167"/>
      <c r="NCD99" s="167"/>
      <c r="NCE99" s="167"/>
      <c r="NCF99" s="167"/>
      <c r="NCG99" s="167"/>
      <c r="NCH99" s="167"/>
      <c r="NCI99" s="167"/>
      <c r="NCJ99" s="167"/>
      <c r="NCK99" s="167"/>
      <c r="NCL99" s="167"/>
      <c r="NCM99" s="167"/>
      <c r="NCN99" s="167"/>
      <c r="NCO99" s="167"/>
      <c r="NCP99" s="167"/>
      <c r="NCQ99" s="167"/>
      <c r="NCR99" s="167"/>
      <c r="NCS99" s="167"/>
      <c r="NCT99" s="167"/>
      <c r="NCU99" s="167"/>
      <c r="NCV99" s="167"/>
      <c r="NCW99" s="167"/>
      <c r="NCX99" s="167"/>
      <c r="NCY99" s="167"/>
      <c r="NCZ99" s="167"/>
      <c r="NDA99" s="167"/>
      <c r="NDB99" s="167"/>
      <c r="NDC99" s="167"/>
      <c r="NDD99" s="167"/>
      <c r="NDE99" s="167"/>
      <c r="NDF99" s="167"/>
      <c r="NDG99" s="167"/>
      <c r="NDH99" s="167"/>
      <c r="NDI99" s="167"/>
      <c r="NDJ99" s="167"/>
      <c r="NDK99" s="167"/>
      <c r="NDL99" s="167"/>
      <c r="NDM99" s="167"/>
      <c r="NDN99" s="167"/>
      <c r="NDO99" s="167"/>
      <c r="NDP99" s="167"/>
      <c r="NDQ99" s="167"/>
      <c r="NDR99" s="167"/>
      <c r="NDS99" s="167"/>
      <c r="NDT99" s="167"/>
      <c r="NDU99" s="167"/>
      <c r="NDV99" s="167"/>
      <c r="NDW99" s="167"/>
      <c r="NDX99" s="167"/>
      <c r="NDY99" s="167"/>
      <c r="NDZ99" s="167"/>
      <c r="NEA99" s="167"/>
      <c r="NEB99" s="167"/>
      <c r="NEC99" s="167"/>
      <c r="NED99" s="167"/>
      <c r="NEE99" s="167"/>
      <c r="NEF99" s="167"/>
      <c r="NEG99" s="167"/>
      <c r="NEH99" s="167"/>
      <c r="NEI99" s="167"/>
      <c r="NEJ99" s="167"/>
      <c r="NEK99" s="167"/>
      <c r="NEL99" s="167"/>
      <c r="NEM99" s="167"/>
      <c r="NEN99" s="167"/>
      <c r="NEO99" s="167"/>
      <c r="NEP99" s="167"/>
      <c r="NEQ99" s="167"/>
      <c r="NER99" s="167"/>
      <c r="NES99" s="167"/>
      <c r="NET99" s="167"/>
      <c r="NEU99" s="167"/>
      <c r="NEV99" s="167"/>
      <c r="NEW99" s="167"/>
      <c r="NEX99" s="167"/>
      <c r="NEY99" s="167"/>
      <c r="NEZ99" s="167"/>
      <c r="NFA99" s="167"/>
      <c r="NFB99" s="167"/>
      <c r="NFC99" s="167"/>
      <c r="NFD99" s="167"/>
      <c r="NFE99" s="167"/>
      <c r="NFF99" s="167"/>
      <c r="NFG99" s="167"/>
      <c r="NFH99" s="167"/>
      <c r="NFI99" s="167"/>
      <c r="NFJ99" s="167"/>
      <c r="NFK99" s="167"/>
      <c r="NFL99" s="167"/>
      <c r="NFM99" s="167"/>
      <c r="NFN99" s="167"/>
      <c r="NFO99" s="167"/>
      <c r="NFP99" s="167"/>
      <c r="NFQ99" s="167"/>
      <c r="NFR99" s="167"/>
      <c r="NFS99" s="167"/>
      <c r="NFT99" s="167"/>
      <c r="NFU99" s="167"/>
      <c r="NFV99" s="167"/>
      <c r="NFW99" s="167"/>
      <c r="NFX99" s="167"/>
      <c r="NFY99" s="167"/>
      <c r="NFZ99" s="167"/>
      <c r="NGA99" s="167"/>
      <c r="NGB99" s="167"/>
      <c r="NGC99" s="167"/>
      <c r="NGD99" s="167"/>
      <c r="NGE99" s="167"/>
      <c r="NGF99" s="167"/>
      <c r="NGG99" s="167"/>
      <c r="NGH99" s="167"/>
      <c r="NGI99" s="167"/>
      <c r="NGJ99" s="167"/>
      <c r="NGK99" s="167"/>
      <c r="NGL99" s="167"/>
      <c r="NGM99" s="167"/>
      <c r="NGN99" s="167"/>
      <c r="NGO99" s="167"/>
      <c r="NGP99" s="167"/>
      <c r="NGQ99" s="167"/>
      <c r="NGR99" s="167"/>
      <c r="NGS99" s="167"/>
      <c r="NGT99" s="167"/>
      <c r="NGU99" s="167"/>
      <c r="NGV99" s="167"/>
      <c r="NGW99" s="167"/>
      <c r="NGX99" s="167"/>
      <c r="NGY99" s="167"/>
      <c r="NGZ99" s="167"/>
      <c r="NHA99" s="167"/>
      <c r="NHB99" s="167"/>
      <c r="NHC99" s="167"/>
      <c r="NHD99" s="167"/>
      <c r="NHE99" s="167"/>
      <c r="NHF99" s="167"/>
      <c r="NHG99" s="167"/>
      <c r="NHH99" s="167"/>
      <c r="NHI99" s="167"/>
      <c r="NHJ99" s="167"/>
      <c r="NHK99" s="167"/>
      <c r="NHL99" s="167"/>
      <c r="NHM99" s="167"/>
      <c r="NHN99" s="167"/>
      <c r="NHO99" s="167"/>
      <c r="NHP99" s="167"/>
      <c r="NHQ99" s="167"/>
      <c r="NHR99" s="167"/>
      <c r="NHS99" s="167"/>
      <c r="NHT99" s="167"/>
      <c r="NHU99" s="167"/>
      <c r="NHV99" s="167"/>
      <c r="NHW99" s="167"/>
      <c r="NHX99" s="167"/>
      <c r="NHY99" s="167"/>
      <c r="NHZ99" s="167"/>
      <c r="NIA99" s="167"/>
      <c r="NIB99" s="167"/>
      <c r="NIC99" s="167"/>
      <c r="NID99" s="167"/>
      <c r="NIE99" s="167"/>
      <c r="NIF99" s="167"/>
      <c r="NIG99" s="167"/>
      <c r="NIH99" s="167"/>
      <c r="NII99" s="167"/>
      <c r="NIJ99" s="167"/>
      <c r="NIK99" s="167"/>
      <c r="NIL99" s="167"/>
      <c r="NIM99" s="167"/>
      <c r="NIN99" s="167"/>
      <c r="NIO99" s="167"/>
      <c r="NIP99" s="167"/>
      <c r="NIQ99" s="167"/>
      <c r="NIR99" s="167"/>
      <c r="NIS99" s="167"/>
      <c r="NIT99" s="167"/>
      <c r="NIU99" s="167"/>
      <c r="NIV99" s="167"/>
      <c r="NIW99" s="167"/>
      <c r="NIX99" s="167"/>
      <c r="NIY99" s="167"/>
      <c r="NIZ99" s="167"/>
      <c r="NJA99" s="167"/>
      <c r="NJB99" s="167"/>
      <c r="NJC99" s="167"/>
      <c r="NJD99" s="167"/>
      <c r="NJE99" s="167"/>
      <c r="NJF99" s="167"/>
      <c r="NJG99" s="167"/>
      <c r="NJH99" s="167"/>
      <c r="NJI99" s="167"/>
      <c r="NJJ99" s="167"/>
      <c r="NJK99" s="167"/>
      <c r="NJL99" s="167"/>
      <c r="NJM99" s="167"/>
      <c r="NJN99" s="167"/>
      <c r="NJO99" s="167"/>
      <c r="NJP99" s="167"/>
      <c r="NJQ99" s="167"/>
      <c r="NJR99" s="167"/>
      <c r="NJS99" s="167"/>
      <c r="NJT99" s="167"/>
      <c r="NJU99" s="167"/>
      <c r="NJV99" s="167"/>
      <c r="NJW99" s="167"/>
      <c r="NJX99" s="167"/>
      <c r="NJY99" s="167"/>
      <c r="NJZ99" s="167"/>
      <c r="NKA99" s="167"/>
      <c r="NKB99" s="167"/>
      <c r="NKC99" s="167"/>
      <c r="NKD99" s="167"/>
      <c r="NKE99" s="167"/>
      <c r="NKF99" s="167"/>
      <c r="NKG99" s="167"/>
      <c r="NKH99" s="167"/>
      <c r="NKI99" s="167"/>
      <c r="NKJ99" s="167"/>
      <c r="NKK99" s="167"/>
      <c r="NKL99" s="167"/>
      <c r="NKM99" s="167"/>
      <c r="NKN99" s="167"/>
      <c r="NKO99" s="167"/>
      <c r="NKP99" s="167"/>
      <c r="NKQ99" s="167"/>
      <c r="NKR99" s="167"/>
      <c r="NKS99" s="167"/>
      <c r="NKT99" s="167"/>
      <c r="NKU99" s="167"/>
      <c r="NKV99" s="167"/>
      <c r="NKW99" s="167"/>
      <c r="NKX99" s="167"/>
      <c r="NKY99" s="167"/>
      <c r="NKZ99" s="167"/>
      <c r="NLA99" s="167"/>
      <c r="NLB99" s="167"/>
      <c r="NLC99" s="167"/>
      <c r="NLD99" s="167"/>
      <c r="NLE99" s="167"/>
      <c r="NLF99" s="167"/>
      <c r="NLG99" s="167"/>
      <c r="NLH99" s="167"/>
      <c r="NLI99" s="167"/>
      <c r="NLJ99" s="167"/>
      <c r="NLK99" s="167"/>
      <c r="NLL99" s="167"/>
      <c r="NLM99" s="167"/>
      <c r="NLN99" s="167"/>
      <c r="NLO99" s="167"/>
      <c r="NLP99" s="167"/>
      <c r="NLQ99" s="167"/>
      <c r="NLR99" s="167"/>
      <c r="NLS99" s="167"/>
      <c r="NLT99" s="167"/>
      <c r="NLU99" s="167"/>
      <c r="NLV99" s="167"/>
      <c r="NLW99" s="167"/>
      <c r="NLX99" s="167"/>
      <c r="NLY99" s="167"/>
      <c r="NLZ99" s="167"/>
      <c r="NMA99" s="167"/>
      <c r="NMB99" s="167"/>
      <c r="NMC99" s="167"/>
      <c r="NMD99" s="167"/>
      <c r="NME99" s="167"/>
      <c r="NMF99" s="167"/>
      <c r="NMG99" s="167"/>
      <c r="NMH99" s="167"/>
      <c r="NMI99" s="167"/>
      <c r="NMJ99" s="167"/>
      <c r="NMK99" s="167"/>
      <c r="NML99" s="167"/>
      <c r="NMM99" s="167"/>
      <c r="NMN99" s="167"/>
      <c r="NMO99" s="167"/>
      <c r="NMP99" s="167"/>
      <c r="NMQ99" s="167"/>
      <c r="NMR99" s="167"/>
      <c r="NMS99" s="167"/>
      <c r="NMT99" s="167"/>
      <c r="NMU99" s="167"/>
      <c r="NMV99" s="167"/>
      <c r="NMW99" s="167"/>
      <c r="NMX99" s="167"/>
      <c r="NMY99" s="167"/>
      <c r="NMZ99" s="167"/>
      <c r="NNA99" s="167"/>
      <c r="NNB99" s="167"/>
      <c r="NNC99" s="167"/>
      <c r="NND99" s="167"/>
      <c r="NNE99" s="167"/>
      <c r="NNF99" s="167"/>
      <c r="NNG99" s="167"/>
      <c r="NNH99" s="167"/>
      <c r="NNI99" s="167"/>
      <c r="NNJ99" s="167"/>
      <c r="NNK99" s="167"/>
      <c r="NNL99" s="167"/>
      <c r="NNM99" s="167"/>
      <c r="NNN99" s="167"/>
      <c r="NNO99" s="167"/>
      <c r="NNP99" s="167"/>
      <c r="NNQ99" s="167"/>
      <c r="NNR99" s="167"/>
      <c r="NNS99" s="167"/>
      <c r="NNT99" s="167"/>
      <c r="NNU99" s="167"/>
      <c r="NNV99" s="167"/>
      <c r="NNW99" s="167"/>
      <c r="NNX99" s="167"/>
      <c r="NNY99" s="167"/>
      <c r="NNZ99" s="167"/>
      <c r="NOA99" s="167"/>
      <c r="NOB99" s="167"/>
      <c r="NOC99" s="167"/>
      <c r="NOD99" s="167"/>
      <c r="NOE99" s="167"/>
      <c r="NOF99" s="167"/>
      <c r="NOG99" s="167"/>
      <c r="NOH99" s="167"/>
      <c r="NOI99" s="167"/>
      <c r="NOJ99" s="167"/>
      <c r="NOK99" s="167"/>
      <c r="NOL99" s="167"/>
      <c r="NOM99" s="167"/>
      <c r="NON99" s="167"/>
      <c r="NOO99" s="167"/>
      <c r="NOP99" s="167"/>
      <c r="NOQ99" s="167"/>
      <c r="NOR99" s="167"/>
      <c r="NOS99" s="167"/>
      <c r="NOT99" s="167"/>
      <c r="NOU99" s="167"/>
      <c r="NOV99" s="167"/>
      <c r="NOW99" s="167"/>
      <c r="NOX99" s="167"/>
      <c r="NOY99" s="167"/>
      <c r="NOZ99" s="167"/>
      <c r="NPA99" s="167"/>
      <c r="NPB99" s="167"/>
      <c r="NPC99" s="167"/>
      <c r="NPD99" s="167"/>
      <c r="NPE99" s="167"/>
      <c r="NPF99" s="167"/>
      <c r="NPG99" s="167"/>
      <c r="NPH99" s="167"/>
      <c r="NPI99" s="167"/>
      <c r="NPJ99" s="167"/>
      <c r="NPK99" s="167"/>
      <c r="NPL99" s="167"/>
      <c r="NPM99" s="167"/>
      <c r="NPN99" s="167"/>
      <c r="NPO99" s="167"/>
      <c r="NPP99" s="167"/>
      <c r="NPQ99" s="167"/>
      <c r="NPR99" s="167"/>
      <c r="NPS99" s="167"/>
      <c r="NPT99" s="167"/>
      <c r="NPU99" s="167"/>
      <c r="NPV99" s="167"/>
      <c r="NPW99" s="167"/>
      <c r="NPX99" s="167"/>
      <c r="NPY99" s="167"/>
      <c r="NPZ99" s="167"/>
      <c r="NQA99" s="167"/>
      <c r="NQB99" s="167"/>
      <c r="NQC99" s="167"/>
      <c r="NQD99" s="167"/>
      <c r="NQE99" s="167"/>
      <c r="NQF99" s="167"/>
      <c r="NQG99" s="167"/>
      <c r="NQH99" s="167"/>
      <c r="NQI99" s="167"/>
      <c r="NQJ99" s="167"/>
      <c r="NQK99" s="167"/>
      <c r="NQL99" s="167"/>
      <c r="NQM99" s="167"/>
      <c r="NQN99" s="167"/>
      <c r="NQO99" s="167"/>
      <c r="NQP99" s="167"/>
      <c r="NQQ99" s="167"/>
      <c r="NQR99" s="167"/>
      <c r="NQS99" s="167"/>
      <c r="NQT99" s="167"/>
      <c r="NQU99" s="167"/>
      <c r="NQV99" s="167"/>
      <c r="NQW99" s="167"/>
      <c r="NQX99" s="167"/>
      <c r="NQY99" s="167"/>
      <c r="NQZ99" s="167"/>
      <c r="NRA99" s="167"/>
      <c r="NRB99" s="167"/>
      <c r="NRC99" s="167"/>
      <c r="NRD99" s="167"/>
      <c r="NRE99" s="167"/>
      <c r="NRF99" s="167"/>
      <c r="NRG99" s="167"/>
      <c r="NRH99" s="167"/>
      <c r="NRI99" s="167"/>
      <c r="NRJ99" s="167"/>
      <c r="NRK99" s="167"/>
      <c r="NRL99" s="167"/>
      <c r="NRM99" s="167"/>
      <c r="NRN99" s="167"/>
      <c r="NRO99" s="167"/>
      <c r="NRP99" s="167"/>
      <c r="NRQ99" s="167"/>
      <c r="NRR99" s="167"/>
      <c r="NRS99" s="167"/>
      <c r="NRT99" s="167"/>
      <c r="NRU99" s="167"/>
      <c r="NRV99" s="167"/>
      <c r="NRW99" s="167"/>
      <c r="NRX99" s="167"/>
      <c r="NRY99" s="167"/>
      <c r="NRZ99" s="167"/>
      <c r="NSA99" s="167"/>
      <c r="NSB99" s="167"/>
      <c r="NSC99" s="167"/>
      <c r="NSD99" s="167"/>
      <c r="NSE99" s="167"/>
      <c r="NSF99" s="167"/>
      <c r="NSG99" s="167"/>
      <c r="NSH99" s="167"/>
      <c r="NSI99" s="167"/>
      <c r="NSJ99" s="167"/>
      <c r="NSK99" s="167"/>
      <c r="NSL99" s="167"/>
      <c r="NSM99" s="167"/>
      <c r="NSN99" s="167"/>
      <c r="NSO99" s="167"/>
      <c r="NSP99" s="167"/>
      <c r="NSQ99" s="167"/>
      <c r="NSR99" s="167"/>
      <c r="NSS99" s="167"/>
      <c r="NST99" s="167"/>
      <c r="NSU99" s="167"/>
      <c r="NSV99" s="167"/>
      <c r="NSW99" s="167"/>
      <c r="NSX99" s="167"/>
      <c r="NSY99" s="167"/>
      <c r="NSZ99" s="167"/>
      <c r="NTA99" s="167"/>
      <c r="NTB99" s="167"/>
      <c r="NTC99" s="167"/>
      <c r="NTD99" s="167"/>
      <c r="NTE99" s="167"/>
      <c r="NTF99" s="167"/>
      <c r="NTG99" s="167"/>
      <c r="NTH99" s="167"/>
      <c r="NTI99" s="167"/>
      <c r="NTJ99" s="167"/>
      <c r="NTK99" s="167"/>
      <c r="NTL99" s="167"/>
      <c r="NTM99" s="167"/>
      <c r="NTN99" s="167"/>
      <c r="NTO99" s="167"/>
      <c r="NTP99" s="167"/>
      <c r="NTQ99" s="167"/>
      <c r="NTR99" s="167"/>
      <c r="NTS99" s="167"/>
      <c r="NTT99" s="167"/>
      <c r="NTU99" s="167"/>
      <c r="NTV99" s="167"/>
      <c r="NTW99" s="167"/>
      <c r="NTX99" s="167"/>
      <c r="NTY99" s="167"/>
      <c r="NTZ99" s="167"/>
      <c r="NUA99" s="167"/>
      <c r="NUB99" s="167"/>
      <c r="NUC99" s="167"/>
      <c r="NUD99" s="167"/>
      <c r="NUE99" s="167"/>
      <c r="NUF99" s="167"/>
      <c r="NUG99" s="167"/>
      <c r="NUH99" s="167"/>
      <c r="NUI99" s="167"/>
      <c r="NUJ99" s="167"/>
      <c r="NUK99" s="167"/>
      <c r="NUL99" s="167"/>
      <c r="NUM99" s="167"/>
      <c r="NUN99" s="167"/>
      <c r="NUO99" s="167"/>
      <c r="NUP99" s="167"/>
      <c r="NUQ99" s="167"/>
      <c r="NUR99" s="167"/>
      <c r="NUS99" s="167"/>
      <c r="NUT99" s="167"/>
      <c r="NUU99" s="167"/>
      <c r="NUV99" s="167"/>
      <c r="NUW99" s="167"/>
      <c r="NUX99" s="167"/>
      <c r="NUY99" s="167"/>
      <c r="NUZ99" s="167"/>
      <c r="NVA99" s="167"/>
      <c r="NVB99" s="167"/>
      <c r="NVC99" s="167"/>
      <c r="NVD99" s="167"/>
      <c r="NVE99" s="167"/>
      <c r="NVF99" s="167"/>
      <c r="NVG99" s="167"/>
      <c r="NVH99" s="167"/>
      <c r="NVI99" s="167"/>
      <c r="NVJ99" s="167"/>
      <c r="NVK99" s="167"/>
      <c r="NVL99" s="167"/>
      <c r="NVM99" s="167"/>
      <c r="NVN99" s="167"/>
      <c r="NVO99" s="167"/>
      <c r="NVP99" s="167"/>
      <c r="NVQ99" s="167"/>
      <c r="NVR99" s="167"/>
      <c r="NVS99" s="167"/>
      <c r="NVT99" s="167"/>
      <c r="NVU99" s="167"/>
      <c r="NVV99" s="167"/>
      <c r="NVW99" s="167"/>
      <c r="NVX99" s="167"/>
      <c r="NVY99" s="167"/>
      <c r="NVZ99" s="167"/>
      <c r="NWA99" s="167"/>
      <c r="NWB99" s="167"/>
      <c r="NWC99" s="167"/>
      <c r="NWD99" s="167"/>
      <c r="NWE99" s="167"/>
      <c r="NWF99" s="167"/>
      <c r="NWG99" s="167"/>
      <c r="NWH99" s="167"/>
      <c r="NWI99" s="167"/>
      <c r="NWJ99" s="167"/>
      <c r="NWK99" s="167"/>
      <c r="NWL99" s="167"/>
      <c r="NWM99" s="167"/>
      <c r="NWN99" s="167"/>
      <c r="NWO99" s="167"/>
      <c r="NWP99" s="167"/>
      <c r="NWQ99" s="167"/>
      <c r="NWR99" s="167"/>
      <c r="NWS99" s="167"/>
      <c r="NWT99" s="167"/>
      <c r="NWU99" s="167"/>
      <c r="NWV99" s="167"/>
      <c r="NWW99" s="167"/>
      <c r="NWX99" s="167"/>
      <c r="NWY99" s="167"/>
      <c r="NWZ99" s="167"/>
      <c r="NXA99" s="167"/>
      <c r="NXB99" s="167"/>
      <c r="NXC99" s="167"/>
      <c r="NXD99" s="167"/>
      <c r="NXE99" s="167"/>
      <c r="NXF99" s="167"/>
      <c r="NXG99" s="167"/>
      <c r="NXH99" s="167"/>
      <c r="NXI99" s="167"/>
      <c r="NXJ99" s="167"/>
      <c r="NXK99" s="167"/>
      <c r="NXL99" s="167"/>
      <c r="NXM99" s="167"/>
      <c r="NXN99" s="167"/>
      <c r="NXO99" s="167"/>
      <c r="NXP99" s="167"/>
      <c r="NXQ99" s="167"/>
      <c r="NXR99" s="167"/>
      <c r="NXS99" s="167"/>
      <c r="NXT99" s="167"/>
      <c r="NXU99" s="167"/>
      <c r="NXV99" s="167"/>
      <c r="NXW99" s="167"/>
      <c r="NXX99" s="167"/>
      <c r="NXY99" s="167"/>
      <c r="NXZ99" s="167"/>
      <c r="NYA99" s="167"/>
      <c r="NYB99" s="167"/>
      <c r="NYC99" s="167"/>
      <c r="NYD99" s="167"/>
      <c r="NYE99" s="167"/>
      <c r="NYF99" s="167"/>
      <c r="NYG99" s="167"/>
      <c r="NYH99" s="167"/>
      <c r="NYI99" s="167"/>
      <c r="NYJ99" s="167"/>
      <c r="NYK99" s="167"/>
      <c r="NYL99" s="167"/>
      <c r="NYM99" s="167"/>
      <c r="NYN99" s="167"/>
      <c r="NYO99" s="167"/>
      <c r="NYP99" s="167"/>
      <c r="NYQ99" s="167"/>
      <c r="NYR99" s="167"/>
      <c r="NYS99" s="167"/>
      <c r="NYT99" s="167"/>
      <c r="NYU99" s="167"/>
      <c r="NYV99" s="167"/>
      <c r="NYW99" s="167"/>
      <c r="NYX99" s="167"/>
      <c r="NYY99" s="167"/>
      <c r="NYZ99" s="167"/>
      <c r="NZA99" s="167"/>
      <c r="NZB99" s="167"/>
      <c r="NZC99" s="167"/>
      <c r="NZD99" s="167"/>
      <c r="NZE99" s="167"/>
      <c r="NZF99" s="167"/>
      <c r="NZG99" s="167"/>
      <c r="NZH99" s="167"/>
      <c r="NZI99" s="167"/>
      <c r="NZJ99" s="167"/>
      <c r="NZK99" s="167"/>
      <c r="NZL99" s="167"/>
      <c r="NZM99" s="167"/>
      <c r="NZN99" s="167"/>
      <c r="NZO99" s="167"/>
      <c r="NZP99" s="167"/>
      <c r="NZQ99" s="167"/>
      <c r="NZR99" s="167"/>
      <c r="NZS99" s="167"/>
      <c r="NZT99" s="167"/>
      <c r="NZU99" s="167"/>
      <c r="NZV99" s="167"/>
      <c r="NZW99" s="167"/>
      <c r="NZX99" s="167"/>
      <c r="NZY99" s="167"/>
      <c r="NZZ99" s="167"/>
      <c r="OAA99" s="167"/>
      <c r="OAB99" s="167"/>
      <c r="OAC99" s="167"/>
      <c r="OAD99" s="167"/>
      <c r="OAE99" s="167"/>
      <c r="OAF99" s="167"/>
      <c r="OAG99" s="167"/>
      <c r="OAH99" s="167"/>
      <c r="OAI99" s="167"/>
      <c r="OAJ99" s="167"/>
      <c r="OAK99" s="167"/>
      <c r="OAL99" s="167"/>
      <c r="OAM99" s="167"/>
      <c r="OAN99" s="167"/>
      <c r="OAO99" s="167"/>
      <c r="OAP99" s="167"/>
      <c r="OAQ99" s="167"/>
      <c r="OAR99" s="167"/>
      <c r="OAS99" s="167"/>
      <c r="OAT99" s="167"/>
      <c r="OAU99" s="167"/>
      <c r="OAV99" s="167"/>
      <c r="OAW99" s="167"/>
      <c r="OAX99" s="167"/>
      <c r="OAY99" s="167"/>
      <c r="OAZ99" s="167"/>
      <c r="OBA99" s="167"/>
      <c r="OBB99" s="167"/>
      <c r="OBC99" s="167"/>
      <c r="OBD99" s="167"/>
      <c r="OBE99" s="167"/>
      <c r="OBF99" s="167"/>
      <c r="OBG99" s="167"/>
      <c r="OBH99" s="167"/>
      <c r="OBI99" s="167"/>
      <c r="OBJ99" s="167"/>
      <c r="OBK99" s="167"/>
      <c r="OBL99" s="167"/>
      <c r="OBM99" s="167"/>
      <c r="OBN99" s="167"/>
      <c r="OBO99" s="167"/>
      <c r="OBP99" s="167"/>
      <c r="OBQ99" s="167"/>
      <c r="OBR99" s="167"/>
      <c r="OBS99" s="167"/>
      <c r="OBT99" s="167"/>
      <c r="OBU99" s="167"/>
      <c r="OBV99" s="167"/>
      <c r="OBW99" s="167"/>
      <c r="OBX99" s="167"/>
      <c r="OBY99" s="167"/>
      <c r="OBZ99" s="167"/>
      <c r="OCA99" s="167"/>
      <c r="OCB99" s="167"/>
      <c r="OCC99" s="167"/>
      <c r="OCD99" s="167"/>
      <c r="OCE99" s="167"/>
      <c r="OCF99" s="167"/>
      <c r="OCG99" s="167"/>
      <c r="OCH99" s="167"/>
      <c r="OCI99" s="167"/>
      <c r="OCJ99" s="167"/>
      <c r="OCK99" s="167"/>
      <c r="OCL99" s="167"/>
      <c r="OCM99" s="167"/>
      <c r="OCN99" s="167"/>
      <c r="OCO99" s="167"/>
      <c r="OCP99" s="167"/>
      <c r="OCQ99" s="167"/>
      <c r="OCR99" s="167"/>
      <c r="OCS99" s="167"/>
      <c r="OCT99" s="167"/>
      <c r="OCU99" s="167"/>
      <c r="OCV99" s="167"/>
      <c r="OCW99" s="167"/>
      <c r="OCX99" s="167"/>
      <c r="OCY99" s="167"/>
      <c r="OCZ99" s="167"/>
      <c r="ODA99" s="167"/>
      <c r="ODB99" s="167"/>
      <c r="ODC99" s="167"/>
      <c r="ODD99" s="167"/>
      <c r="ODE99" s="167"/>
      <c r="ODF99" s="167"/>
      <c r="ODG99" s="167"/>
      <c r="ODH99" s="167"/>
      <c r="ODI99" s="167"/>
      <c r="ODJ99" s="167"/>
      <c r="ODK99" s="167"/>
      <c r="ODL99" s="167"/>
      <c r="ODM99" s="167"/>
      <c r="ODN99" s="167"/>
      <c r="ODO99" s="167"/>
      <c r="ODP99" s="167"/>
      <c r="ODQ99" s="167"/>
      <c r="ODR99" s="167"/>
      <c r="ODS99" s="167"/>
      <c r="ODT99" s="167"/>
      <c r="ODU99" s="167"/>
      <c r="ODV99" s="167"/>
      <c r="ODW99" s="167"/>
      <c r="ODX99" s="167"/>
      <c r="ODY99" s="167"/>
      <c r="ODZ99" s="167"/>
      <c r="OEA99" s="167"/>
      <c r="OEB99" s="167"/>
      <c r="OEC99" s="167"/>
      <c r="OED99" s="167"/>
      <c r="OEE99" s="167"/>
      <c r="OEF99" s="167"/>
      <c r="OEG99" s="167"/>
      <c r="OEH99" s="167"/>
      <c r="OEI99" s="167"/>
      <c r="OEJ99" s="167"/>
      <c r="OEK99" s="167"/>
      <c r="OEL99" s="167"/>
      <c r="OEM99" s="167"/>
      <c r="OEN99" s="167"/>
      <c r="OEO99" s="167"/>
      <c r="OEP99" s="167"/>
      <c r="OEQ99" s="167"/>
      <c r="OER99" s="167"/>
      <c r="OES99" s="167"/>
      <c r="OET99" s="167"/>
      <c r="OEU99" s="167"/>
      <c r="OEV99" s="167"/>
      <c r="OEW99" s="167"/>
      <c r="OEX99" s="167"/>
      <c r="OEY99" s="167"/>
      <c r="OEZ99" s="167"/>
      <c r="OFA99" s="167"/>
      <c r="OFB99" s="167"/>
      <c r="OFC99" s="167"/>
      <c r="OFD99" s="167"/>
      <c r="OFE99" s="167"/>
      <c r="OFF99" s="167"/>
      <c r="OFG99" s="167"/>
      <c r="OFH99" s="167"/>
      <c r="OFI99" s="167"/>
      <c r="OFJ99" s="167"/>
      <c r="OFK99" s="167"/>
      <c r="OFL99" s="167"/>
      <c r="OFM99" s="167"/>
      <c r="OFN99" s="167"/>
      <c r="OFO99" s="167"/>
      <c r="OFP99" s="167"/>
      <c r="OFQ99" s="167"/>
      <c r="OFR99" s="167"/>
      <c r="OFS99" s="167"/>
      <c r="OFT99" s="167"/>
      <c r="OFU99" s="167"/>
      <c r="OFV99" s="167"/>
      <c r="OFW99" s="167"/>
      <c r="OFX99" s="167"/>
      <c r="OFY99" s="167"/>
      <c r="OFZ99" s="167"/>
      <c r="OGA99" s="167"/>
      <c r="OGB99" s="167"/>
      <c r="OGC99" s="167"/>
      <c r="OGD99" s="167"/>
      <c r="OGE99" s="167"/>
      <c r="OGF99" s="167"/>
      <c r="OGG99" s="167"/>
      <c r="OGH99" s="167"/>
      <c r="OGI99" s="167"/>
      <c r="OGJ99" s="167"/>
      <c r="OGK99" s="167"/>
      <c r="OGL99" s="167"/>
      <c r="OGM99" s="167"/>
      <c r="OGN99" s="167"/>
      <c r="OGO99" s="167"/>
      <c r="OGP99" s="167"/>
      <c r="OGQ99" s="167"/>
      <c r="OGR99" s="167"/>
      <c r="OGS99" s="167"/>
      <c r="OGT99" s="167"/>
      <c r="OGU99" s="167"/>
      <c r="OGV99" s="167"/>
      <c r="OGW99" s="167"/>
      <c r="OGX99" s="167"/>
      <c r="OGY99" s="167"/>
      <c r="OGZ99" s="167"/>
      <c r="OHA99" s="167"/>
      <c r="OHB99" s="167"/>
      <c r="OHC99" s="167"/>
      <c r="OHD99" s="167"/>
      <c r="OHE99" s="167"/>
      <c r="OHF99" s="167"/>
      <c r="OHG99" s="167"/>
      <c r="OHH99" s="167"/>
      <c r="OHI99" s="167"/>
      <c r="OHJ99" s="167"/>
      <c r="OHK99" s="167"/>
      <c r="OHL99" s="167"/>
      <c r="OHM99" s="167"/>
      <c r="OHN99" s="167"/>
      <c r="OHO99" s="167"/>
      <c r="OHP99" s="167"/>
      <c r="OHQ99" s="167"/>
      <c r="OHR99" s="167"/>
      <c r="OHS99" s="167"/>
      <c r="OHT99" s="167"/>
      <c r="OHU99" s="167"/>
      <c r="OHV99" s="167"/>
      <c r="OHW99" s="167"/>
      <c r="OHX99" s="167"/>
      <c r="OHY99" s="167"/>
      <c r="OHZ99" s="167"/>
      <c r="OIA99" s="167"/>
      <c r="OIB99" s="167"/>
      <c r="OIC99" s="167"/>
      <c r="OID99" s="167"/>
      <c r="OIE99" s="167"/>
      <c r="OIF99" s="167"/>
      <c r="OIG99" s="167"/>
      <c r="OIH99" s="167"/>
      <c r="OII99" s="167"/>
      <c r="OIJ99" s="167"/>
      <c r="OIK99" s="167"/>
      <c r="OIL99" s="167"/>
      <c r="OIM99" s="167"/>
      <c r="OIN99" s="167"/>
      <c r="OIO99" s="167"/>
      <c r="OIP99" s="167"/>
      <c r="OIQ99" s="167"/>
      <c r="OIR99" s="167"/>
      <c r="OIS99" s="167"/>
      <c r="OIT99" s="167"/>
      <c r="OIU99" s="167"/>
      <c r="OIV99" s="167"/>
      <c r="OIW99" s="167"/>
      <c r="OIX99" s="167"/>
      <c r="OIY99" s="167"/>
      <c r="OIZ99" s="167"/>
      <c r="OJA99" s="167"/>
      <c r="OJB99" s="167"/>
      <c r="OJC99" s="167"/>
      <c r="OJD99" s="167"/>
      <c r="OJE99" s="167"/>
      <c r="OJF99" s="167"/>
      <c r="OJG99" s="167"/>
      <c r="OJH99" s="167"/>
      <c r="OJI99" s="167"/>
      <c r="OJJ99" s="167"/>
      <c r="OJK99" s="167"/>
      <c r="OJL99" s="167"/>
      <c r="OJM99" s="167"/>
      <c r="OJN99" s="167"/>
      <c r="OJO99" s="167"/>
      <c r="OJP99" s="167"/>
      <c r="OJQ99" s="167"/>
      <c r="OJR99" s="167"/>
      <c r="OJS99" s="167"/>
      <c r="OJT99" s="167"/>
      <c r="OJU99" s="167"/>
      <c r="OJV99" s="167"/>
      <c r="OJW99" s="167"/>
      <c r="OJX99" s="167"/>
      <c r="OJY99" s="167"/>
      <c r="OJZ99" s="167"/>
      <c r="OKA99" s="167"/>
      <c r="OKB99" s="167"/>
      <c r="OKC99" s="167"/>
      <c r="OKD99" s="167"/>
      <c r="OKE99" s="167"/>
      <c r="OKF99" s="167"/>
      <c r="OKG99" s="167"/>
      <c r="OKH99" s="167"/>
      <c r="OKI99" s="167"/>
      <c r="OKJ99" s="167"/>
      <c r="OKK99" s="167"/>
      <c r="OKL99" s="167"/>
      <c r="OKM99" s="167"/>
      <c r="OKN99" s="167"/>
      <c r="OKO99" s="167"/>
      <c r="OKP99" s="167"/>
      <c r="OKQ99" s="167"/>
      <c r="OKR99" s="167"/>
      <c r="OKS99" s="167"/>
      <c r="OKT99" s="167"/>
      <c r="OKU99" s="167"/>
      <c r="OKV99" s="167"/>
      <c r="OKW99" s="167"/>
      <c r="OKX99" s="167"/>
      <c r="OKY99" s="167"/>
      <c r="OKZ99" s="167"/>
      <c r="OLA99" s="167"/>
      <c r="OLB99" s="167"/>
      <c r="OLC99" s="167"/>
      <c r="OLD99" s="167"/>
      <c r="OLE99" s="167"/>
      <c r="OLF99" s="167"/>
      <c r="OLG99" s="167"/>
      <c r="OLH99" s="167"/>
      <c r="OLI99" s="167"/>
      <c r="OLJ99" s="167"/>
      <c r="OLK99" s="167"/>
      <c r="OLL99" s="167"/>
      <c r="OLM99" s="167"/>
      <c r="OLN99" s="167"/>
      <c r="OLO99" s="167"/>
      <c r="OLP99" s="167"/>
      <c r="OLQ99" s="167"/>
      <c r="OLR99" s="167"/>
      <c r="OLS99" s="167"/>
      <c r="OLT99" s="167"/>
      <c r="OLU99" s="167"/>
      <c r="OLV99" s="167"/>
      <c r="OLW99" s="167"/>
      <c r="OLX99" s="167"/>
      <c r="OLY99" s="167"/>
      <c r="OLZ99" s="167"/>
      <c r="OMA99" s="167"/>
      <c r="OMB99" s="167"/>
      <c r="OMC99" s="167"/>
      <c r="OMD99" s="167"/>
      <c r="OME99" s="167"/>
      <c r="OMF99" s="167"/>
      <c r="OMG99" s="167"/>
      <c r="OMH99" s="167"/>
      <c r="OMI99" s="167"/>
      <c r="OMJ99" s="167"/>
      <c r="OMK99" s="167"/>
      <c r="OML99" s="167"/>
      <c r="OMM99" s="167"/>
      <c r="OMN99" s="167"/>
      <c r="OMO99" s="167"/>
      <c r="OMP99" s="167"/>
      <c r="OMQ99" s="167"/>
      <c r="OMR99" s="167"/>
      <c r="OMS99" s="167"/>
      <c r="OMT99" s="167"/>
      <c r="OMU99" s="167"/>
      <c r="OMV99" s="167"/>
      <c r="OMW99" s="167"/>
      <c r="OMX99" s="167"/>
      <c r="OMY99" s="167"/>
      <c r="OMZ99" s="167"/>
      <c r="ONA99" s="167"/>
      <c r="ONB99" s="167"/>
      <c r="ONC99" s="167"/>
      <c r="OND99" s="167"/>
      <c r="ONE99" s="167"/>
      <c r="ONF99" s="167"/>
      <c r="ONG99" s="167"/>
      <c r="ONH99" s="167"/>
      <c r="ONI99" s="167"/>
      <c r="ONJ99" s="167"/>
      <c r="ONK99" s="167"/>
      <c r="ONL99" s="167"/>
      <c r="ONM99" s="167"/>
      <c r="ONN99" s="167"/>
      <c r="ONO99" s="167"/>
      <c r="ONP99" s="167"/>
      <c r="ONQ99" s="167"/>
      <c r="ONR99" s="167"/>
      <c r="ONS99" s="167"/>
      <c r="ONT99" s="167"/>
      <c r="ONU99" s="167"/>
      <c r="ONV99" s="167"/>
      <c r="ONW99" s="167"/>
      <c r="ONX99" s="167"/>
      <c r="ONY99" s="167"/>
      <c r="ONZ99" s="167"/>
      <c r="OOA99" s="167"/>
      <c r="OOB99" s="167"/>
      <c r="OOC99" s="167"/>
      <c r="OOD99" s="167"/>
      <c r="OOE99" s="167"/>
      <c r="OOF99" s="167"/>
      <c r="OOG99" s="167"/>
      <c r="OOH99" s="167"/>
      <c r="OOI99" s="167"/>
      <c r="OOJ99" s="167"/>
      <c r="OOK99" s="167"/>
      <c r="OOL99" s="167"/>
      <c r="OOM99" s="167"/>
      <c r="OON99" s="167"/>
      <c r="OOO99" s="167"/>
      <c r="OOP99" s="167"/>
      <c r="OOQ99" s="167"/>
      <c r="OOR99" s="167"/>
      <c r="OOS99" s="167"/>
      <c r="OOT99" s="167"/>
      <c r="OOU99" s="167"/>
      <c r="OOV99" s="167"/>
      <c r="OOW99" s="167"/>
      <c r="OOX99" s="167"/>
      <c r="OOY99" s="167"/>
      <c r="OOZ99" s="167"/>
      <c r="OPA99" s="167"/>
      <c r="OPB99" s="167"/>
      <c r="OPC99" s="167"/>
      <c r="OPD99" s="167"/>
      <c r="OPE99" s="167"/>
      <c r="OPF99" s="167"/>
      <c r="OPG99" s="167"/>
      <c r="OPH99" s="167"/>
      <c r="OPI99" s="167"/>
      <c r="OPJ99" s="167"/>
      <c r="OPK99" s="167"/>
      <c r="OPL99" s="167"/>
      <c r="OPM99" s="167"/>
      <c r="OPN99" s="167"/>
      <c r="OPO99" s="167"/>
      <c r="OPP99" s="167"/>
      <c r="OPQ99" s="167"/>
      <c r="OPR99" s="167"/>
      <c r="OPS99" s="167"/>
      <c r="OPT99" s="167"/>
      <c r="OPU99" s="167"/>
      <c r="OPV99" s="167"/>
      <c r="OPW99" s="167"/>
      <c r="OPX99" s="167"/>
      <c r="OPY99" s="167"/>
      <c r="OPZ99" s="167"/>
      <c r="OQA99" s="167"/>
      <c r="OQB99" s="167"/>
      <c r="OQC99" s="167"/>
      <c r="OQD99" s="167"/>
      <c r="OQE99" s="167"/>
      <c r="OQF99" s="167"/>
      <c r="OQG99" s="167"/>
      <c r="OQH99" s="167"/>
      <c r="OQI99" s="167"/>
      <c r="OQJ99" s="167"/>
      <c r="OQK99" s="167"/>
      <c r="OQL99" s="167"/>
      <c r="OQM99" s="167"/>
      <c r="OQN99" s="167"/>
      <c r="OQO99" s="167"/>
      <c r="OQP99" s="167"/>
      <c r="OQQ99" s="167"/>
      <c r="OQR99" s="167"/>
      <c r="OQS99" s="167"/>
      <c r="OQT99" s="167"/>
      <c r="OQU99" s="167"/>
      <c r="OQV99" s="167"/>
      <c r="OQW99" s="167"/>
      <c r="OQX99" s="167"/>
      <c r="OQY99" s="167"/>
      <c r="OQZ99" s="167"/>
      <c r="ORA99" s="167"/>
      <c r="ORB99" s="167"/>
      <c r="ORC99" s="167"/>
      <c r="ORD99" s="167"/>
      <c r="ORE99" s="167"/>
      <c r="ORF99" s="167"/>
      <c r="ORG99" s="167"/>
      <c r="ORH99" s="167"/>
      <c r="ORI99" s="167"/>
      <c r="ORJ99" s="167"/>
      <c r="ORK99" s="167"/>
      <c r="ORL99" s="167"/>
      <c r="ORM99" s="167"/>
      <c r="ORN99" s="167"/>
      <c r="ORO99" s="167"/>
      <c r="ORP99" s="167"/>
      <c r="ORQ99" s="167"/>
      <c r="ORR99" s="167"/>
      <c r="ORS99" s="167"/>
      <c r="ORT99" s="167"/>
      <c r="ORU99" s="167"/>
      <c r="ORV99" s="167"/>
      <c r="ORW99" s="167"/>
      <c r="ORX99" s="167"/>
      <c r="ORY99" s="167"/>
      <c r="ORZ99" s="167"/>
      <c r="OSA99" s="167"/>
      <c r="OSB99" s="167"/>
      <c r="OSC99" s="167"/>
      <c r="OSD99" s="167"/>
      <c r="OSE99" s="167"/>
      <c r="OSF99" s="167"/>
      <c r="OSG99" s="167"/>
      <c r="OSH99" s="167"/>
      <c r="OSI99" s="167"/>
      <c r="OSJ99" s="167"/>
      <c r="OSK99" s="167"/>
      <c r="OSL99" s="167"/>
      <c r="OSM99" s="167"/>
      <c r="OSN99" s="167"/>
      <c r="OSO99" s="167"/>
      <c r="OSP99" s="167"/>
      <c r="OSQ99" s="167"/>
      <c r="OSR99" s="167"/>
      <c r="OSS99" s="167"/>
      <c r="OST99" s="167"/>
      <c r="OSU99" s="167"/>
      <c r="OSV99" s="167"/>
      <c r="OSW99" s="167"/>
      <c r="OSX99" s="167"/>
      <c r="OSY99" s="167"/>
      <c r="OSZ99" s="167"/>
      <c r="OTA99" s="167"/>
      <c r="OTB99" s="167"/>
      <c r="OTC99" s="167"/>
      <c r="OTD99" s="167"/>
      <c r="OTE99" s="167"/>
      <c r="OTF99" s="167"/>
      <c r="OTG99" s="167"/>
      <c r="OTH99" s="167"/>
      <c r="OTI99" s="167"/>
      <c r="OTJ99" s="167"/>
      <c r="OTK99" s="167"/>
      <c r="OTL99" s="167"/>
      <c r="OTM99" s="167"/>
      <c r="OTN99" s="167"/>
      <c r="OTO99" s="167"/>
      <c r="OTP99" s="167"/>
      <c r="OTQ99" s="167"/>
      <c r="OTR99" s="167"/>
      <c r="OTS99" s="167"/>
      <c r="OTT99" s="167"/>
      <c r="OTU99" s="167"/>
      <c r="OTV99" s="167"/>
      <c r="OTW99" s="167"/>
      <c r="OTX99" s="167"/>
      <c r="OTY99" s="167"/>
      <c r="OTZ99" s="167"/>
      <c r="OUA99" s="167"/>
      <c r="OUB99" s="167"/>
      <c r="OUC99" s="167"/>
      <c r="OUD99" s="167"/>
      <c r="OUE99" s="167"/>
      <c r="OUF99" s="167"/>
      <c r="OUG99" s="167"/>
      <c r="OUH99" s="167"/>
      <c r="OUI99" s="167"/>
      <c r="OUJ99" s="167"/>
      <c r="OUK99" s="167"/>
      <c r="OUL99" s="167"/>
      <c r="OUM99" s="167"/>
      <c r="OUN99" s="167"/>
      <c r="OUO99" s="167"/>
      <c r="OUP99" s="167"/>
      <c r="OUQ99" s="167"/>
      <c r="OUR99" s="167"/>
      <c r="OUS99" s="167"/>
      <c r="OUT99" s="167"/>
      <c r="OUU99" s="167"/>
      <c r="OUV99" s="167"/>
      <c r="OUW99" s="167"/>
      <c r="OUX99" s="167"/>
      <c r="OUY99" s="167"/>
      <c r="OUZ99" s="167"/>
      <c r="OVA99" s="167"/>
      <c r="OVB99" s="167"/>
      <c r="OVC99" s="167"/>
      <c r="OVD99" s="167"/>
      <c r="OVE99" s="167"/>
      <c r="OVF99" s="167"/>
      <c r="OVG99" s="167"/>
      <c r="OVH99" s="167"/>
      <c r="OVI99" s="167"/>
      <c r="OVJ99" s="167"/>
      <c r="OVK99" s="167"/>
      <c r="OVL99" s="167"/>
      <c r="OVM99" s="167"/>
      <c r="OVN99" s="167"/>
      <c r="OVO99" s="167"/>
      <c r="OVP99" s="167"/>
      <c r="OVQ99" s="167"/>
      <c r="OVR99" s="167"/>
      <c r="OVS99" s="167"/>
      <c r="OVT99" s="167"/>
      <c r="OVU99" s="167"/>
      <c r="OVV99" s="167"/>
      <c r="OVW99" s="167"/>
      <c r="OVX99" s="167"/>
      <c r="OVY99" s="167"/>
      <c r="OVZ99" s="167"/>
      <c r="OWA99" s="167"/>
      <c r="OWB99" s="167"/>
      <c r="OWC99" s="167"/>
      <c r="OWD99" s="167"/>
      <c r="OWE99" s="167"/>
      <c r="OWF99" s="167"/>
      <c r="OWG99" s="167"/>
      <c r="OWH99" s="167"/>
      <c r="OWI99" s="167"/>
      <c r="OWJ99" s="167"/>
      <c r="OWK99" s="167"/>
      <c r="OWL99" s="167"/>
      <c r="OWM99" s="167"/>
      <c r="OWN99" s="167"/>
      <c r="OWO99" s="167"/>
      <c r="OWP99" s="167"/>
      <c r="OWQ99" s="167"/>
      <c r="OWR99" s="167"/>
      <c r="OWS99" s="167"/>
      <c r="OWT99" s="167"/>
      <c r="OWU99" s="167"/>
      <c r="OWV99" s="167"/>
      <c r="OWW99" s="167"/>
      <c r="OWX99" s="167"/>
      <c r="OWY99" s="167"/>
      <c r="OWZ99" s="167"/>
      <c r="OXA99" s="167"/>
      <c r="OXB99" s="167"/>
      <c r="OXC99" s="167"/>
      <c r="OXD99" s="167"/>
      <c r="OXE99" s="167"/>
      <c r="OXF99" s="167"/>
      <c r="OXG99" s="167"/>
      <c r="OXH99" s="167"/>
      <c r="OXI99" s="167"/>
      <c r="OXJ99" s="167"/>
      <c r="OXK99" s="167"/>
      <c r="OXL99" s="167"/>
      <c r="OXM99" s="167"/>
      <c r="OXN99" s="167"/>
      <c r="OXO99" s="167"/>
      <c r="OXP99" s="167"/>
      <c r="OXQ99" s="167"/>
      <c r="OXR99" s="167"/>
      <c r="OXS99" s="167"/>
      <c r="OXT99" s="167"/>
      <c r="OXU99" s="167"/>
      <c r="OXV99" s="167"/>
      <c r="OXW99" s="167"/>
      <c r="OXX99" s="167"/>
      <c r="OXY99" s="167"/>
      <c r="OXZ99" s="167"/>
      <c r="OYA99" s="167"/>
      <c r="OYB99" s="167"/>
      <c r="OYC99" s="167"/>
      <c r="OYD99" s="167"/>
      <c r="OYE99" s="167"/>
      <c r="OYF99" s="167"/>
      <c r="OYG99" s="167"/>
      <c r="OYH99" s="167"/>
      <c r="OYI99" s="167"/>
      <c r="OYJ99" s="167"/>
      <c r="OYK99" s="167"/>
      <c r="OYL99" s="167"/>
      <c r="OYM99" s="167"/>
      <c r="OYN99" s="167"/>
      <c r="OYO99" s="167"/>
      <c r="OYP99" s="167"/>
      <c r="OYQ99" s="167"/>
      <c r="OYR99" s="167"/>
      <c r="OYS99" s="167"/>
      <c r="OYT99" s="167"/>
      <c r="OYU99" s="167"/>
      <c r="OYV99" s="167"/>
      <c r="OYW99" s="167"/>
      <c r="OYX99" s="167"/>
      <c r="OYY99" s="167"/>
      <c r="OYZ99" s="167"/>
      <c r="OZA99" s="167"/>
      <c r="OZB99" s="167"/>
      <c r="OZC99" s="167"/>
      <c r="OZD99" s="167"/>
      <c r="OZE99" s="167"/>
      <c r="OZF99" s="167"/>
      <c r="OZG99" s="167"/>
      <c r="OZH99" s="167"/>
      <c r="OZI99" s="167"/>
      <c r="OZJ99" s="167"/>
      <c r="OZK99" s="167"/>
      <c r="OZL99" s="167"/>
      <c r="OZM99" s="167"/>
      <c r="OZN99" s="167"/>
      <c r="OZO99" s="167"/>
      <c r="OZP99" s="167"/>
      <c r="OZQ99" s="167"/>
      <c r="OZR99" s="167"/>
      <c r="OZS99" s="167"/>
      <c r="OZT99" s="167"/>
      <c r="OZU99" s="167"/>
      <c r="OZV99" s="167"/>
      <c r="OZW99" s="167"/>
      <c r="OZX99" s="167"/>
      <c r="OZY99" s="167"/>
      <c r="OZZ99" s="167"/>
      <c r="PAA99" s="167"/>
      <c r="PAB99" s="167"/>
      <c r="PAC99" s="167"/>
      <c r="PAD99" s="167"/>
      <c r="PAE99" s="167"/>
      <c r="PAF99" s="167"/>
      <c r="PAG99" s="167"/>
      <c r="PAH99" s="167"/>
      <c r="PAI99" s="167"/>
      <c r="PAJ99" s="167"/>
      <c r="PAK99" s="167"/>
      <c r="PAL99" s="167"/>
      <c r="PAM99" s="167"/>
      <c r="PAN99" s="167"/>
      <c r="PAO99" s="167"/>
      <c r="PAP99" s="167"/>
      <c r="PAQ99" s="167"/>
      <c r="PAR99" s="167"/>
      <c r="PAS99" s="167"/>
      <c r="PAT99" s="167"/>
      <c r="PAU99" s="167"/>
      <c r="PAV99" s="167"/>
      <c r="PAW99" s="167"/>
      <c r="PAX99" s="167"/>
      <c r="PAY99" s="167"/>
      <c r="PAZ99" s="167"/>
      <c r="PBA99" s="167"/>
      <c r="PBB99" s="167"/>
      <c r="PBC99" s="167"/>
      <c r="PBD99" s="167"/>
      <c r="PBE99" s="167"/>
      <c r="PBF99" s="167"/>
      <c r="PBG99" s="167"/>
      <c r="PBH99" s="167"/>
      <c r="PBI99" s="167"/>
      <c r="PBJ99" s="167"/>
      <c r="PBK99" s="167"/>
      <c r="PBL99" s="167"/>
      <c r="PBM99" s="167"/>
      <c r="PBN99" s="167"/>
      <c r="PBO99" s="167"/>
      <c r="PBP99" s="167"/>
      <c r="PBQ99" s="167"/>
      <c r="PBR99" s="167"/>
      <c r="PBS99" s="167"/>
      <c r="PBT99" s="167"/>
      <c r="PBU99" s="167"/>
      <c r="PBV99" s="167"/>
      <c r="PBW99" s="167"/>
      <c r="PBX99" s="167"/>
      <c r="PBY99" s="167"/>
      <c r="PBZ99" s="167"/>
      <c r="PCA99" s="167"/>
      <c r="PCB99" s="167"/>
      <c r="PCC99" s="167"/>
      <c r="PCD99" s="167"/>
      <c r="PCE99" s="167"/>
      <c r="PCF99" s="167"/>
      <c r="PCG99" s="167"/>
      <c r="PCH99" s="167"/>
      <c r="PCI99" s="167"/>
      <c r="PCJ99" s="167"/>
      <c r="PCK99" s="167"/>
      <c r="PCL99" s="167"/>
      <c r="PCM99" s="167"/>
      <c r="PCN99" s="167"/>
      <c r="PCO99" s="167"/>
      <c r="PCP99" s="167"/>
      <c r="PCQ99" s="167"/>
      <c r="PCR99" s="167"/>
      <c r="PCS99" s="167"/>
      <c r="PCT99" s="167"/>
      <c r="PCU99" s="167"/>
      <c r="PCV99" s="167"/>
      <c r="PCW99" s="167"/>
      <c r="PCX99" s="167"/>
      <c r="PCY99" s="167"/>
      <c r="PCZ99" s="167"/>
      <c r="PDA99" s="167"/>
      <c r="PDB99" s="167"/>
      <c r="PDC99" s="167"/>
      <c r="PDD99" s="167"/>
      <c r="PDE99" s="167"/>
      <c r="PDF99" s="167"/>
      <c r="PDG99" s="167"/>
      <c r="PDH99" s="167"/>
      <c r="PDI99" s="167"/>
      <c r="PDJ99" s="167"/>
      <c r="PDK99" s="167"/>
      <c r="PDL99" s="167"/>
      <c r="PDM99" s="167"/>
      <c r="PDN99" s="167"/>
      <c r="PDO99" s="167"/>
      <c r="PDP99" s="167"/>
      <c r="PDQ99" s="167"/>
      <c r="PDR99" s="167"/>
      <c r="PDS99" s="167"/>
      <c r="PDT99" s="167"/>
      <c r="PDU99" s="167"/>
      <c r="PDV99" s="167"/>
      <c r="PDW99" s="167"/>
      <c r="PDX99" s="167"/>
      <c r="PDY99" s="167"/>
      <c r="PDZ99" s="167"/>
      <c r="PEA99" s="167"/>
      <c r="PEB99" s="167"/>
      <c r="PEC99" s="167"/>
      <c r="PED99" s="167"/>
      <c r="PEE99" s="167"/>
      <c r="PEF99" s="167"/>
      <c r="PEG99" s="167"/>
      <c r="PEH99" s="167"/>
      <c r="PEI99" s="167"/>
      <c r="PEJ99" s="167"/>
      <c r="PEK99" s="167"/>
      <c r="PEL99" s="167"/>
      <c r="PEM99" s="167"/>
      <c r="PEN99" s="167"/>
      <c r="PEO99" s="167"/>
      <c r="PEP99" s="167"/>
      <c r="PEQ99" s="167"/>
      <c r="PER99" s="167"/>
      <c r="PES99" s="167"/>
      <c r="PET99" s="167"/>
      <c r="PEU99" s="167"/>
      <c r="PEV99" s="167"/>
      <c r="PEW99" s="167"/>
      <c r="PEX99" s="167"/>
      <c r="PEY99" s="167"/>
      <c r="PEZ99" s="167"/>
      <c r="PFA99" s="167"/>
      <c r="PFB99" s="167"/>
      <c r="PFC99" s="167"/>
      <c r="PFD99" s="167"/>
      <c r="PFE99" s="167"/>
      <c r="PFF99" s="167"/>
      <c r="PFG99" s="167"/>
      <c r="PFH99" s="167"/>
      <c r="PFI99" s="167"/>
      <c r="PFJ99" s="167"/>
      <c r="PFK99" s="167"/>
      <c r="PFL99" s="167"/>
      <c r="PFM99" s="167"/>
      <c r="PFN99" s="167"/>
      <c r="PFO99" s="167"/>
      <c r="PFP99" s="167"/>
      <c r="PFQ99" s="167"/>
      <c r="PFR99" s="167"/>
      <c r="PFS99" s="167"/>
      <c r="PFT99" s="167"/>
      <c r="PFU99" s="167"/>
      <c r="PFV99" s="167"/>
      <c r="PFW99" s="167"/>
      <c r="PFX99" s="167"/>
      <c r="PFY99" s="167"/>
      <c r="PFZ99" s="167"/>
      <c r="PGA99" s="167"/>
      <c r="PGB99" s="167"/>
      <c r="PGC99" s="167"/>
      <c r="PGD99" s="167"/>
      <c r="PGE99" s="167"/>
      <c r="PGF99" s="167"/>
      <c r="PGG99" s="167"/>
      <c r="PGH99" s="167"/>
      <c r="PGI99" s="167"/>
      <c r="PGJ99" s="167"/>
      <c r="PGK99" s="167"/>
      <c r="PGL99" s="167"/>
      <c r="PGM99" s="167"/>
      <c r="PGN99" s="167"/>
      <c r="PGO99" s="167"/>
      <c r="PGP99" s="167"/>
      <c r="PGQ99" s="167"/>
      <c r="PGR99" s="167"/>
      <c r="PGS99" s="167"/>
      <c r="PGT99" s="167"/>
      <c r="PGU99" s="167"/>
      <c r="PGV99" s="167"/>
      <c r="PGW99" s="167"/>
      <c r="PGX99" s="167"/>
      <c r="PGY99" s="167"/>
      <c r="PGZ99" s="167"/>
      <c r="PHA99" s="167"/>
      <c r="PHB99" s="167"/>
      <c r="PHC99" s="167"/>
      <c r="PHD99" s="167"/>
      <c r="PHE99" s="167"/>
      <c r="PHF99" s="167"/>
      <c r="PHG99" s="167"/>
      <c r="PHH99" s="167"/>
      <c r="PHI99" s="167"/>
      <c r="PHJ99" s="167"/>
      <c r="PHK99" s="167"/>
      <c r="PHL99" s="167"/>
      <c r="PHM99" s="167"/>
      <c r="PHN99" s="167"/>
      <c r="PHO99" s="167"/>
      <c r="PHP99" s="167"/>
      <c r="PHQ99" s="167"/>
      <c r="PHR99" s="167"/>
      <c r="PHS99" s="167"/>
      <c r="PHT99" s="167"/>
      <c r="PHU99" s="167"/>
      <c r="PHV99" s="167"/>
      <c r="PHW99" s="167"/>
      <c r="PHX99" s="167"/>
      <c r="PHY99" s="167"/>
      <c r="PHZ99" s="167"/>
      <c r="PIA99" s="167"/>
      <c r="PIB99" s="167"/>
      <c r="PIC99" s="167"/>
      <c r="PID99" s="167"/>
      <c r="PIE99" s="167"/>
      <c r="PIF99" s="167"/>
      <c r="PIG99" s="167"/>
      <c r="PIH99" s="167"/>
      <c r="PII99" s="167"/>
      <c r="PIJ99" s="167"/>
      <c r="PIK99" s="167"/>
      <c r="PIL99" s="167"/>
      <c r="PIM99" s="167"/>
      <c r="PIN99" s="167"/>
      <c r="PIO99" s="167"/>
      <c r="PIP99" s="167"/>
      <c r="PIQ99" s="167"/>
      <c r="PIR99" s="167"/>
      <c r="PIS99" s="167"/>
      <c r="PIT99" s="167"/>
      <c r="PIU99" s="167"/>
      <c r="PIV99" s="167"/>
      <c r="PIW99" s="167"/>
      <c r="PIX99" s="167"/>
      <c r="PIY99" s="167"/>
      <c r="PIZ99" s="167"/>
      <c r="PJA99" s="167"/>
      <c r="PJB99" s="167"/>
      <c r="PJC99" s="167"/>
      <c r="PJD99" s="167"/>
      <c r="PJE99" s="167"/>
      <c r="PJF99" s="167"/>
      <c r="PJG99" s="167"/>
      <c r="PJH99" s="167"/>
      <c r="PJI99" s="167"/>
      <c r="PJJ99" s="167"/>
      <c r="PJK99" s="167"/>
      <c r="PJL99" s="167"/>
      <c r="PJM99" s="167"/>
      <c r="PJN99" s="167"/>
      <c r="PJO99" s="167"/>
      <c r="PJP99" s="167"/>
      <c r="PJQ99" s="167"/>
      <c r="PJR99" s="167"/>
      <c r="PJS99" s="167"/>
      <c r="PJT99" s="167"/>
      <c r="PJU99" s="167"/>
      <c r="PJV99" s="167"/>
      <c r="PJW99" s="167"/>
      <c r="PJX99" s="167"/>
      <c r="PJY99" s="167"/>
      <c r="PJZ99" s="167"/>
      <c r="PKA99" s="167"/>
      <c r="PKB99" s="167"/>
      <c r="PKC99" s="167"/>
      <c r="PKD99" s="167"/>
      <c r="PKE99" s="167"/>
      <c r="PKF99" s="167"/>
      <c r="PKG99" s="167"/>
      <c r="PKH99" s="167"/>
      <c r="PKI99" s="167"/>
      <c r="PKJ99" s="167"/>
      <c r="PKK99" s="167"/>
      <c r="PKL99" s="167"/>
      <c r="PKM99" s="167"/>
      <c r="PKN99" s="167"/>
      <c r="PKO99" s="167"/>
      <c r="PKP99" s="167"/>
      <c r="PKQ99" s="167"/>
      <c r="PKR99" s="167"/>
      <c r="PKS99" s="167"/>
      <c r="PKT99" s="167"/>
      <c r="PKU99" s="167"/>
      <c r="PKV99" s="167"/>
      <c r="PKW99" s="167"/>
      <c r="PKX99" s="167"/>
      <c r="PKY99" s="167"/>
      <c r="PKZ99" s="167"/>
      <c r="PLA99" s="167"/>
      <c r="PLB99" s="167"/>
      <c r="PLC99" s="167"/>
      <c r="PLD99" s="167"/>
      <c r="PLE99" s="167"/>
      <c r="PLF99" s="167"/>
      <c r="PLG99" s="167"/>
      <c r="PLH99" s="167"/>
      <c r="PLI99" s="167"/>
      <c r="PLJ99" s="167"/>
      <c r="PLK99" s="167"/>
      <c r="PLL99" s="167"/>
      <c r="PLM99" s="167"/>
      <c r="PLN99" s="167"/>
      <c r="PLO99" s="167"/>
      <c r="PLP99" s="167"/>
      <c r="PLQ99" s="167"/>
      <c r="PLR99" s="167"/>
      <c r="PLS99" s="167"/>
      <c r="PLT99" s="167"/>
      <c r="PLU99" s="167"/>
      <c r="PLV99" s="167"/>
      <c r="PLW99" s="167"/>
      <c r="PLX99" s="167"/>
      <c r="PLY99" s="167"/>
      <c r="PLZ99" s="167"/>
      <c r="PMA99" s="167"/>
      <c r="PMB99" s="167"/>
      <c r="PMC99" s="167"/>
      <c r="PMD99" s="167"/>
      <c r="PME99" s="167"/>
      <c r="PMF99" s="167"/>
      <c r="PMG99" s="167"/>
      <c r="PMH99" s="167"/>
      <c r="PMI99" s="167"/>
      <c r="PMJ99" s="167"/>
      <c r="PMK99" s="167"/>
      <c r="PML99" s="167"/>
      <c r="PMM99" s="167"/>
      <c r="PMN99" s="167"/>
      <c r="PMO99" s="167"/>
      <c r="PMP99" s="167"/>
      <c r="PMQ99" s="167"/>
      <c r="PMR99" s="167"/>
      <c r="PMS99" s="167"/>
      <c r="PMT99" s="167"/>
      <c r="PMU99" s="167"/>
      <c r="PMV99" s="167"/>
      <c r="PMW99" s="167"/>
      <c r="PMX99" s="167"/>
      <c r="PMY99" s="167"/>
      <c r="PMZ99" s="167"/>
      <c r="PNA99" s="167"/>
      <c r="PNB99" s="167"/>
      <c r="PNC99" s="167"/>
      <c r="PND99" s="167"/>
      <c r="PNE99" s="167"/>
      <c r="PNF99" s="167"/>
      <c r="PNG99" s="167"/>
      <c r="PNH99" s="167"/>
      <c r="PNI99" s="167"/>
      <c r="PNJ99" s="167"/>
      <c r="PNK99" s="167"/>
      <c r="PNL99" s="167"/>
      <c r="PNM99" s="167"/>
      <c r="PNN99" s="167"/>
      <c r="PNO99" s="167"/>
      <c r="PNP99" s="167"/>
      <c r="PNQ99" s="167"/>
      <c r="PNR99" s="167"/>
      <c r="PNS99" s="167"/>
      <c r="PNT99" s="167"/>
      <c r="PNU99" s="167"/>
      <c r="PNV99" s="167"/>
      <c r="PNW99" s="167"/>
      <c r="PNX99" s="167"/>
      <c r="PNY99" s="167"/>
      <c r="PNZ99" s="167"/>
      <c r="POA99" s="167"/>
      <c r="POB99" s="167"/>
      <c r="POC99" s="167"/>
      <c r="POD99" s="167"/>
      <c r="POE99" s="167"/>
      <c r="POF99" s="167"/>
      <c r="POG99" s="167"/>
      <c r="POH99" s="167"/>
      <c r="POI99" s="167"/>
      <c r="POJ99" s="167"/>
      <c r="POK99" s="167"/>
      <c r="POL99" s="167"/>
      <c r="POM99" s="167"/>
      <c r="PON99" s="167"/>
      <c r="POO99" s="167"/>
      <c r="POP99" s="167"/>
      <c r="POQ99" s="167"/>
      <c r="POR99" s="167"/>
      <c r="POS99" s="167"/>
      <c r="POT99" s="167"/>
      <c r="POU99" s="167"/>
      <c r="POV99" s="167"/>
      <c r="POW99" s="167"/>
      <c r="POX99" s="167"/>
      <c r="POY99" s="167"/>
      <c r="POZ99" s="167"/>
      <c r="PPA99" s="167"/>
      <c r="PPB99" s="167"/>
      <c r="PPC99" s="167"/>
      <c r="PPD99" s="167"/>
      <c r="PPE99" s="167"/>
      <c r="PPF99" s="167"/>
      <c r="PPG99" s="167"/>
      <c r="PPH99" s="167"/>
      <c r="PPI99" s="167"/>
      <c r="PPJ99" s="167"/>
      <c r="PPK99" s="167"/>
      <c r="PPL99" s="167"/>
      <c r="PPM99" s="167"/>
      <c r="PPN99" s="167"/>
      <c r="PPO99" s="167"/>
      <c r="PPP99" s="167"/>
      <c r="PPQ99" s="167"/>
      <c r="PPR99" s="167"/>
      <c r="PPS99" s="167"/>
      <c r="PPT99" s="167"/>
      <c r="PPU99" s="167"/>
      <c r="PPV99" s="167"/>
      <c r="PPW99" s="167"/>
      <c r="PPX99" s="167"/>
      <c r="PPY99" s="167"/>
      <c r="PPZ99" s="167"/>
      <c r="PQA99" s="167"/>
      <c r="PQB99" s="167"/>
      <c r="PQC99" s="167"/>
      <c r="PQD99" s="167"/>
      <c r="PQE99" s="167"/>
      <c r="PQF99" s="167"/>
      <c r="PQG99" s="167"/>
      <c r="PQH99" s="167"/>
      <c r="PQI99" s="167"/>
      <c r="PQJ99" s="167"/>
      <c r="PQK99" s="167"/>
      <c r="PQL99" s="167"/>
      <c r="PQM99" s="167"/>
      <c r="PQN99" s="167"/>
      <c r="PQO99" s="167"/>
      <c r="PQP99" s="167"/>
      <c r="PQQ99" s="167"/>
      <c r="PQR99" s="167"/>
      <c r="PQS99" s="167"/>
      <c r="PQT99" s="167"/>
      <c r="PQU99" s="167"/>
      <c r="PQV99" s="167"/>
      <c r="PQW99" s="167"/>
      <c r="PQX99" s="167"/>
      <c r="PQY99" s="167"/>
      <c r="PQZ99" s="167"/>
      <c r="PRA99" s="167"/>
      <c r="PRB99" s="167"/>
      <c r="PRC99" s="167"/>
      <c r="PRD99" s="167"/>
      <c r="PRE99" s="167"/>
      <c r="PRF99" s="167"/>
      <c r="PRG99" s="167"/>
      <c r="PRH99" s="167"/>
      <c r="PRI99" s="167"/>
      <c r="PRJ99" s="167"/>
      <c r="PRK99" s="167"/>
      <c r="PRL99" s="167"/>
      <c r="PRM99" s="167"/>
      <c r="PRN99" s="167"/>
      <c r="PRO99" s="167"/>
      <c r="PRP99" s="167"/>
      <c r="PRQ99" s="167"/>
      <c r="PRR99" s="167"/>
      <c r="PRS99" s="167"/>
      <c r="PRT99" s="167"/>
      <c r="PRU99" s="167"/>
      <c r="PRV99" s="167"/>
      <c r="PRW99" s="167"/>
      <c r="PRX99" s="167"/>
      <c r="PRY99" s="167"/>
      <c r="PRZ99" s="167"/>
      <c r="PSA99" s="167"/>
      <c r="PSB99" s="167"/>
      <c r="PSC99" s="167"/>
      <c r="PSD99" s="167"/>
      <c r="PSE99" s="167"/>
      <c r="PSF99" s="167"/>
      <c r="PSG99" s="167"/>
      <c r="PSH99" s="167"/>
      <c r="PSI99" s="167"/>
      <c r="PSJ99" s="167"/>
      <c r="PSK99" s="167"/>
      <c r="PSL99" s="167"/>
      <c r="PSM99" s="167"/>
      <c r="PSN99" s="167"/>
      <c r="PSO99" s="167"/>
      <c r="PSP99" s="167"/>
      <c r="PSQ99" s="167"/>
      <c r="PSR99" s="167"/>
      <c r="PSS99" s="167"/>
      <c r="PST99" s="167"/>
      <c r="PSU99" s="167"/>
      <c r="PSV99" s="167"/>
      <c r="PSW99" s="167"/>
      <c r="PSX99" s="167"/>
      <c r="PSY99" s="167"/>
      <c r="PSZ99" s="167"/>
      <c r="PTA99" s="167"/>
      <c r="PTB99" s="167"/>
      <c r="PTC99" s="167"/>
      <c r="PTD99" s="167"/>
      <c r="PTE99" s="167"/>
      <c r="PTF99" s="167"/>
      <c r="PTG99" s="167"/>
      <c r="PTH99" s="167"/>
      <c r="PTI99" s="167"/>
      <c r="PTJ99" s="167"/>
      <c r="PTK99" s="167"/>
      <c r="PTL99" s="167"/>
      <c r="PTM99" s="167"/>
      <c r="PTN99" s="167"/>
      <c r="PTO99" s="167"/>
      <c r="PTP99" s="167"/>
      <c r="PTQ99" s="167"/>
      <c r="PTR99" s="167"/>
      <c r="PTS99" s="167"/>
      <c r="PTT99" s="167"/>
      <c r="PTU99" s="167"/>
      <c r="PTV99" s="167"/>
      <c r="PTW99" s="167"/>
      <c r="PTX99" s="167"/>
      <c r="PTY99" s="167"/>
      <c r="PTZ99" s="167"/>
      <c r="PUA99" s="167"/>
      <c r="PUB99" s="167"/>
      <c r="PUC99" s="167"/>
      <c r="PUD99" s="167"/>
      <c r="PUE99" s="167"/>
      <c r="PUF99" s="167"/>
      <c r="PUG99" s="167"/>
      <c r="PUH99" s="167"/>
      <c r="PUI99" s="167"/>
      <c r="PUJ99" s="167"/>
      <c r="PUK99" s="167"/>
      <c r="PUL99" s="167"/>
      <c r="PUM99" s="167"/>
      <c r="PUN99" s="167"/>
      <c r="PUO99" s="167"/>
      <c r="PUP99" s="167"/>
      <c r="PUQ99" s="167"/>
      <c r="PUR99" s="167"/>
      <c r="PUS99" s="167"/>
      <c r="PUT99" s="167"/>
      <c r="PUU99" s="167"/>
      <c r="PUV99" s="167"/>
      <c r="PUW99" s="167"/>
      <c r="PUX99" s="167"/>
      <c r="PUY99" s="167"/>
      <c r="PUZ99" s="167"/>
      <c r="PVA99" s="167"/>
      <c r="PVB99" s="167"/>
      <c r="PVC99" s="167"/>
      <c r="PVD99" s="167"/>
      <c r="PVE99" s="167"/>
      <c r="PVF99" s="167"/>
      <c r="PVG99" s="167"/>
      <c r="PVH99" s="167"/>
      <c r="PVI99" s="167"/>
      <c r="PVJ99" s="167"/>
      <c r="PVK99" s="167"/>
      <c r="PVL99" s="167"/>
      <c r="PVM99" s="167"/>
      <c r="PVN99" s="167"/>
      <c r="PVO99" s="167"/>
      <c r="PVP99" s="167"/>
      <c r="PVQ99" s="167"/>
      <c r="PVR99" s="167"/>
      <c r="PVS99" s="167"/>
      <c r="PVT99" s="167"/>
      <c r="PVU99" s="167"/>
      <c r="PVV99" s="167"/>
      <c r="PVW99" s="167"/>
      <c r="PVX99" s="167"/>
      <c r="PVY99" s="167"/>
      <c r="PVZ99" s="167"/>
      <c r="PWA99" s="167"/>
      <c r="PWB99" s="167"/>
      <c r="PWC99" s="167"/>
      <c r="PWD99" s="167"/>
      <c r="PWE99" s="167"/>
      <c r="PWF99" s="167"/>
      <c r="PWG99" s="167"/>
      <c r="PWH99" s="167"/>
      <c r="PWI99" s="167"/>
      <c r="PWJ99" s="167"/>
      <c r="PWK99" s="167"/>
      <c r="PWL99" s="167"/>
      <c r="PWM99" s="167"/>
      <c r="PWN99" s="167"/>
      <c r="PWO99" s="167"/>
      <c r="PWP99" s="167"/>
      <c r="PWQ99" s="167"/>
      <c r="PWR99" s="167"/>
      <c r="PWS99" s="167"/>
      <c r="PWT99" s="167"/>
      <c r="PWU99" s="167"/>
      <c r="PWV99" s="167"/>
      <c r="PWW99" s="167"/>
      <c r="PWX99" s="167"/>
      <c r="PWY99" s="167"/>
      <c r="PWZ99" s="167"/>
      <c r="PXA99" s="167"/>
      <c r="PXB99" s="167"/>
      <c r="PXC99" s="167"/>
      <c r="PXD99" s="167"/>
      <c r="PXE99" s="167"/>
      <c r="PXF99" s="167"/>
      <c r="PXG99" s="167"/>
      <c r="PXH99" s="167"/>
      <c r="PXI99" s="167"/>
      <c r="PXJ99" s="167"/>
      <c r="PXK99" s="167"/>
      <c r="PXL99" s="167"/>
      <c r="PXM99" s="167"/>
      <c r="PXN99" s="167"/>
      <c r="PXO99" s="167"/>
      <c r="PXP99" s="167"/>
      <c r="PXQ99" s="167"/>
      <c r="PXR99" s="167"/>
      <c r="PXS99" s="167"/>
      <c r="PXT99" s="167"/>
      <c r="PXU99" s="167"/>
      <c r="PXV99" s="167"/>
      <c r="PXW99" s="167"/>
      <c r="PXX99" s="167"/>
      <c r="PXY99" s="167"/>
      <c r="PXZ99" s="167"/>
      <c r="PYA99" s="167"/>
      <c r="PYB99" s="167"/>
      <c r="PYC99" s="167"/>
      <c r="PYD99" s="167"/>
      <c r="PYE99" s="167"/>
      <c r="PYF99" s="167"/>
      <c r="PYG99" s="167"/>
      <c r="PYH99" s="167"/>
      <c r="PYI99" s="167"/>
      <c r="PYJ99" s="167"/>
      <c r="PYK99" s="167"/>
      <c r="PYL99" s="167"/>
      <c r="PYM99" s="167"/>
      <c r="PYN99" s="167"/>
      <c r="PYO99" s="167"/>
      <c r="PYP99" s="167"/>
      <c r="PYQ99" s="167"/>
      <c r="PYR99" s="167"/>
      <c r="PYS99" s="167"/>
      <c r="PYT99" s="167"/>
      <c r="PYU99" s="167"/>
      <c r="PYV99" s="167"/>
      <c r="PYW99" s="167"/>
      <c r="PYX99" s="167"/>
      <c r="PYY99" s="167"/>
      <c r="PYZ99" s="167"/>
      <c r="PZA99" s="167"/>
      <c r="PZB99" s="167"/>
      <c r="PZC99" s="167"/>
      <c r="PZD99" s="167"/>
      <c r="PZE99" s="167"/>
      <c r="PZF99" s="167"/>
      <c r="PZG99" s="167"/>
      <c r="PZH99" s="167"/>
      <c r="PZI99" s="167"/>
      <c r="PZJ99" s="167"/>
      <c r="PZK99" s="167"/>
      <c r="PZL99" s="167"/>
      <c r="PZM99" s="167"/>
      <c r="PZN99" s="167"/>
      <c r="PZO99" s="167"/>
      <c r="PZP99" s="167"/>
      <c r="PZQ99" s="167"/>
      <c r="PZR99" s="167"/>
      <c r="PZS99" s="167"/>
      <c r="PZT99" s="167"/>
      <c r="PZU99" s="167"/>
      <c r="PZV99" s="167"/>
      <c r="PZW99" s="167"/>
      <c r="PZX99" s="167"/>
      <c r="PZY99" s="167"/>
      <c r="PZZ99" s="167"/>
      <c r="QAA99" s="167"/>
      <c r="QAB99" s="167"/>
      <c r="QAC99" s="167"/>
      <c r="QAD99" s="167"/>
      <c r="QAE99" s="167"/>
      <c r="QAF99" s="167"/>
      <c r="QAG99" s="167"/>
      <c r="QAH99" s="167"/>
      <c r="QAI99" s="167"/>
      <c r="QAJ99" s="167"/>
      <c r="QAK99" s="167"/>
      <c r="QAL99" s="167"/>
      <c r="QAM99" s="167"/>
      <c r="QAN99" s="167"/>
      <c r="QAO99" s="167"/>
      <c r="QAP99" s="167"/>
      <c r="QAQ99" s="167"/>
      <c r="QAR99" s="167"/>
      <c r="QAS99" s="167"/>
      <c r="QAT99" s="167"/>
      <c r="QAU99" s="167"/>
      <c r="QAV99" s="167"/>
      <c r="QAW99" s="167"/>
      <c r="QAX99" s="167"/>
      <c r="QAY99" s="167"/>
      <c r="QAZ99" s="167"/>
      <c r="QBA99" s="167"/>
      <c r="QBB99" s="167"/>
      <c r="QBC99" s="167"/>
      <c r="QBD99" s="167"/>
      <c r="QBE99" s="167"/>
      <c r="QBF99" s="167"/>
      <c r="QBG99" s="167"/>
      <c r="QBH99" s="167"/>
      <c r="QBI99" s="167"/>
      <c r="QBJ99" s="167"/>
      <c r="QBK99" s="167"/>
      <c r="QBL99" s="167"/>
      <c r="QBM99" s="167"/>
      <c r="QBN99" s="167"/>
      <c r="QBO99" s="167"/>
      <c r="QBP99" s="167"/>
      <c r="QBQ99" s="167"/>
      <c r="QBR99" s="167"/>
      <c r="QBS99" s="167"/>
      <c r="QBT99" s="167"/>
      <c r="QBU99" s="167"/>
      <c r="QBV99" s="167"/>
      <c r="QBW99" s="167"/>
      <c r="QBX99" s="167"/>
      <c r="QBY99" s="167"/>
      <c r="QBZ99" s="167"/>
      <c r="QCA99" s="167"/>
      <c r="QCB99" s="167"/>
      <c r="QCC99" s="167"/>
      <c r="QCD99" s="167"/>
      <c r="QCE99" s="167"/>
      <c r="QCF99" s="167"/>
      <c r="QCG99" s="167"/>
      <c r="QCH99" s="167"/>
      <c r="QCI99" s="167"/>
      <c r="QCJ99" s="167"/>
      <c r="QCK99" s="167"/>
      <c r="QCL99" s="167"/>
      <c r="QCM99" s="167"/>
      <c r="QCN99" s="167"/>
      <c r="QCO99" s="167"/>
      <c r="QCP99" s="167"/>
      <c r="QCQ99" s="167"/>
      <c r="QCR99" s="167"/>
      <c r="QCS99" s="167"/>
      <c r="QCT99" s="167"/>
      <c r="QCU99" s="167"/>
      <c r="QCV99" s="167"/>
      <c r="QCW99" s="167"/>
      <c r="QCX99" s="167"/>
      <c r="QCY99" s="167"/>
      <c r="QCZ99" s="167"/>
      <c r="QDA99" s="167"/>
      <c r="QDB99" s="167"/>
      <c r="QDC99" s="167"/>
      <c r="QDD99" s="167"/>
      <c r="QDE99" s="167"/>
      <c r="QDF99" s="167"/>
      <c r="QDG99" s="167"/>
      <c r="QDH99" s="167"/>
      <c r="QDI99" s="167"/>
      <c r="QDJ99" s="167"/>
      <c r="QDK99" s="167"/>
      <c r="QDL99" s="167"/>
      <c r="QDM99" s="167"/>
      <c r="QDN99" s="167"/>
      <c r="QDO99" s="167"/>
      <c r="QDP99" s="167"/>
      <c r="QDQ99" s="167"/>
      <c r="QDR99" s="167"/>
      <c r="QDS99" s="167"/>
      <c r="QDT99" s="167"/>
      <c r="QDU99" s="167"/>
      <c r="QDV99" s="167"/>
      <c r="QDW99" s="167"/>
      <c r="QDX99" s="167"/>
      <c r="QDY99" s="167"/>
      <c r="QDZ99" s="167"/>
      <c r="QEA99" s="167"/>
      <c r="QEB99" s="167"/>
      <c r="QEC99" s="167"/>
      <c r="QED99" s="167"/>
      <c r="QEE99" s="167"/>
      <c r="QEF99" s="167"/>
      <c r="QEG99" s="167"/>
      <c r="QEH99" s="167"/>
      <c r="QEI99" s="167"/>
      <c r="QEJ99" s="167"/>
      <c r="QEK99" s="167"/>
      <c r="QEL99" s="167"/>
      <c r="QEM99" s="167"/>
      <c r="QEN99" s="167"/>
      <c r="QEO99" s="167"/>
      <c r="QEP99" s="167"/>
      <c r="QEQ99" s="167"/>
      <c r="QER99" s="167"/>
      <c r="QES99" s="167"/>
      <c r="QET99" s="167"/>
      <c r="QEU99" s="167"/>
      <c r="QEV99" s="167"/>
      <c r="QEW99" s="167"/>
      <c r="QEX99" s="167"/>
      <c r="QEY99" s="167"/>
      <c r="QEZ99" s="167"/>
      <c r="QFA99" s="167"/>
      <c r="QFB99" s="167"/>
      <c r="QFC99" s="167"/>
      <c r="QFD99" s="167"/>
      <c r="QFE99" s="167"/>
      <c r="QFF99" s="167"/>
      <c r="QFG99" s="167"/>
      <c r="QFH99" s="167"/>
      <c r="QFI99" s="167"/>
      <c r="QFJ99" s="167"/>
      <c r="QFK99" s="167"/>
      <c r="QFL99" s="167"/>
      <c r="QFM99" s="167"/>
      <c r="QFN99" s="167"/>
      <c r="QFO99" s="167"/>
      <c r="QFP99" s="167"/>
      <c r="QFQ99" s="167"/>
      <c r="QFR99" s="167"/>
      <c r="QFS99" s="167"/>
      <c r="QFT99" s="167"/>
      <c r="QFU99" s="167"/>
      <c r="QFV99" s="167"/>
      <c r="QFW99" s="167"/>
      <c r="QFX99" s="167"/>
      <c r="QFY99" s="167"/>
      <c r="QFZ99" s="167"/>
      <c r="QGA99" s="167"/>
      <c r="QGB99" s="167"/>
      <c r="QGC99" s="167"/>
      <c r="QGD99" s="167"/>
      <c r="QGE99" s="167"/>
      <c r="QGF99" s="167"/>
      <c r="QGG99" s="167"/>
      <c r="QGH99" s="167"/>
      <c r="QGI99" s="167"/>
      <c r="QGJ99" s="167"/>
      <c r="QGK99" s="167"/>
      <c r="QGL99" s="167"/>
      <c r="QGM99" s="167"/>
      <c r="QGN99" s="167"/>
      <c r="QGO99" s="167"/>
      <c r="QGP99" s="167"/>
      <c r="QGQ99" s="167"/>
      <c r="QGR99" s="167"/>
      <c r="QGS99" s="167"/>
      <c r="QGT99" s="167"/>
      <c r="QGU99" s="167"/>
      <c r="QGV99" s="167"/>
      <c r="QGW99" s="167"/>
      <c r="QGX99" s="167"/>
      <c r="QGY99" s="167"/>
      <c r="QGZ99" s="167"/>
      <c r="QHA99" s="167"/>
      <c r="QHB99" s="167"/>
      <c r="QHC99" s="167"/>
      <c r="QHD99" s="167"/>
      <c r="QHE99" s="167"/>
      <c r="QHF99" s="167"/>
      <c r="QHG99" s="167"/>
      <c r="QHH99" s="167"/>
      <c r="QHI99" s="167"/>
      <c r="QHJ99" s="167"/>
      <c r="QHK99" s="167"/>
      <c r="QHL99" s="167"/>
      <c r="QHM99" s="167"/>
      <c r="QHN99" s="167"/>
      <c r="QHO99" s="167"/>
      <c r="QHP99" s="167"/>
      <c r="QHQ99" s="167"/>
      <c r="QHR99" s="167"/>
      <c r="QHS99" s="167"/>
      <c r="QHT99" s="167"/>
      <c r="QHU99" s="167"/>
      <c r="QHV99" s="167"/>
      <c r="QHW99" s="167"/>
      <c r="QHX99" s="167"/>
      <c r="QHY99" s="167"/>
      <c r="QHZ99" s="167"/>
      <c r="QIA99" s="167"/>
      <c r="QIB99" s="167"/>
      <c r="QIC99" s="167"/>
      <c r="QID99" s="167"/>
      <c r="QIE99" s="167"/>
      <c r="QIF99" s="167"/>
      <c r="QIG99" s="167"/>
      <c r="QIH99" s="167"/>
      <c r="QII99" s="167"/>
      <c r="QIJ99" s="167"/>
      <c r="QIK99" s="167"/>
      <c r="QIL99" s="167"/>
      <c r="QIM99" s="167"/>
      <c r="QIN99" s="167"/>
      <c r="QIO99" s="167"/>
      <c r="QIP99" s="167"/>
      <c r="QIQ99" s="167"/>
      <c r="QIR99" s="167"/>
      <c r="QIS99" s="167"/>
      <c r="QIT99" s="167"/>
      <c r="QIU99" s="167"/>
      <c r="QIV99" s="167"/>
      <c r="QIW99" s="167"/>
      <c r="QIX99" s="167"/>
      <c r="QIY99" s="167"/>
      <c r="QIZ99" s="167"/>
      <c r="QJA99" s="167"/>
      <c r="QJB99" s="167"/>
      <c r="QJC99" s="167"/>
      <c r="QJD99" s="167"/>
      <c r="QJE99" s="167"/>
      <c r="QJF99" s="167"/>
      <c r="QJG99" s="167"/>
      <c r="QJH99" s="167"/>
      <c r="QJI99" s="167"/>
      <c r="QJJ99" s="167"/>
      <c r="QJK99" s="167"/>
      <c r="QJL99" s="167"/>
      <c r="QJM99" s="167"/>
      <c r="QJN99" s="167"/>
      <c r="QJO99" s="167"/>
      <c r="QJP99" s="167"/>
      <c r="QJQ99" s="167"/>
      <c r="QJR99" s="167"/>
      <c r="QJS99" s="167"/>
      <c r="QJT99" s="167"/>
      <c r="QJU99" s="167"/>
      <c r="QJV99" s="167"/>
      <c r="QJW99" s="167"/>
      <c r="QJX99" s="167"/>
      <c r="QJY99" s="167"/>
      <c r="QJZ99" s="167"/>
      <c r="QKA99" s="167"/>
      <c r="QKB99" s="167"/>
      <c r="QKC99" s="167"/>
      <c r="QKD99" s="167"/>
      <c r="QKE99" s="167"/>
      <c r="QKF99" s="167"/>
      <c r="QKG99" s="167"/>
      <c r="QKH99" s="167"/>
      <c r="QKI99" s="167"/>
      <c r="QKJ99" s="167"/>
      <c r="QKK99" s="167"/>
      <c r="QKL99" s="167"/>
      <c r="QKM99" s="167"/>
      <c r="QKN99" s="167"/>
      <c r="QKO99" s="167"/>
      <c r="QKP99" s="167"/>
      <c r="QKQ99" s="167"/>
      <c r="QKR99" s="167"/>
      <c r="QKS99" s="167"/>
      <c r="QKT99" s="167"/>
      <c r="QKU99" s="167"/>
      <c r="QKV99" s="167"/>
      <c r="QKW99" s="167"/>
      <c r="QKX99" s="167"/>
      <c r="QKY99" s="167"/>
      <c r="QKZ99" s="167"/>
      <c r="QLA99" s="167"/>
      <c r="QLB99" s="167"/>
      <c r="QLC99" s="167"/>
      <c r="QLD99" s="167"/>
      <c r="QLE99" s="167"/>
      <c r="QLF99" s="167"/>
      <c r="QLG99" s="167"/>
      <c r="QLH99" s="167"/>
      <c r="QLI99" s="167"/>
      <c r="QLJ99" s="167"/>
      <c r="QLK99" s="167"/>
      <c r="QLL99" s="167"/>
      <c r="QLM99" s="167"/>
      <c r="QLN99" s="167"/>
      <c r="QLO99" s="167"/>
      <c r="QLP99" s="167"/>
      <c r="QLQ99" s="167"/>
      <c r="QLR99" s="167"/>
      <c r="QLS99" s="167"/>
      <c r="QLT99" s="167"/>
      <c r="QLU99" s="167"/>
      <c r="QLV99" s="167"/>
      <c r="QLW99" s="167"/>
      <c r="QLX99" s="167"/>
      <c r="QLY99" s="167"/>
      <c r="QLZ99" s="167"/>
      <c r="QMA99" s="167"/>
      <c r="QMB99" s="167"/>
      <c r="QMC99" s="167"/>
      <c r="QMD99" s="167"/>
      <c r="QME99" s="167"/>
      <c r="QMF99" s="167"/>
      <c r="QMG99" s="167"/>
      <c r="QMH99" s="167"/>
      <c r="QMI99" s="167"/>
      <c r="QMJ99" s="167"/>
      <c r="QMK99" s="167"/>
      <c r="QML99" s="167"/>
      <c r="QMM99" s="167"/>
      <c r="QMN99" s="167"/>
      <c r="QMO99" s="167"/>
      <c r="QMP99" s="167"/>
      <c r="QMQ99" s="167"/>
      <c r="QMR99" s="167"/>
      <c r="QMS99" s="167"/>
      <c r="QMT99" s="167"/>
      <c r="QMU99" s="167"/>
      <c r="QMV99" s="167"/>
      <c r="QMW99" s="167"/>
      <c r="QMX99" s="167"/>
      <c r="QMY99" s="167"/>
      <c r="QMZ99" s="167"/>
      <c r="QNA99" s="167"/>
      <c r="QNB99" s="167"/>
      <c r="QNC99" s="167"/>
      <c r="QND99" s="167"/>
      <c r="QNE99" s="167"/>
      <c r="QNF99" s="167"/>
      <c r="QNG99" s="167"/>
      <c r="QNH99" s="167"/>
      <c r="QNI99" s="167"/>
      <c r="QNJ99" s="167"/>
      <c r="QNK99" s="167"/>
      <c r="QNL99" s="167"/>
      <c r="QNM99" s="167"/>
      <c r="QNN99" s="167"/>
      <c r="QNO99" s="167"/>
      <c r="QNP99" s="167"/>
      <c r="QNQ99" s="167"/>
      <c r="QNR99" s="167"/>
      <c r="QNS99" s="167"/>
      <c r="QNT99" s="167"/>
      <c r="QNU99" s="167"/>
      <c r="QNV99" s="167"/>
      <c r="QNW99" s="167"/>
      <c r="QNX99" s="167"/>
      <c r="QNY99" s="167"/>
      <c r="QNZ99" s="167"/>
      <c r="QOA99" s="167"/>
      <c r="QOB99" s="167"/>
      <c r="QOC99" s="167"/>
      <c r="QOD99" s="167"/>
      <c r="QOE99" s="167"/>
      <c r="QOF99" s="167"/>
      <c r="QOG99" s="167"/>
      <c r="QOH99" s="167"/>
      <c r="QOI99" s="167"/>
      <c r="QOJ99" s="167"/>
      <c r="QOK99" s="167"/>
      <c r="QOL99" s="167"/>
      <c r="QOM99" s="167"/>
      <c r="QON99" s="167"/>
      <c r="QOO99" s="167"/>
      <c r="QOP99" s="167"/>
      <c r="QOQ99" s="167"/>
      <c r="QOR99" s="167"/>
      <c r="QOS99" s="167"/>
      <c r="QOT99" s="167"/>
      <c r="QOU99" s="167"/>
      <c r="QOV99" s="167"/>
      <c r="QOW99" s="167"/>
      <c r="QOX99" s="167"/>
      <c r="QOY99" s="167"/>
      <c r="QOZ99" s="167"/>
      <c r="QPA99" s="167"/>
      <c r="QPB99" s="167"/>
      <c r="QPC99" s="167"/>
      <c r="QPD99" s="167"/>
      <c r="QPE99" s="167"/>
      <c r="QPF99" s="167"/>
      <c r="QPG99" s="167"/>
      <c r="QPH99" s="167"/>
      <c r="QPI99" s="167"/>
      <c r="QPJ99" s="167"/>
      <c r="QPK99" s="167"/>
      <c r="QPL99" s="167"/>
      <c r="QPM99" s="167"/>
      <c r="QPN99" s="167"/>
      <c r="QPO99" s="167"/>
      <c r="QPP99" s="167"/>
      <c r="QPQ99" s="167"/>
      <c r="QPR99" s="167"/>
      <c r="QPS99" s="167"/>
      <c r="QPT99" s="167"/>
      <c r="QPU99" s="167"/>
      <c r="QPV99" s="167"/>
      <c r="QPW99" s="167"/>
      <c r="QPX99" s="167"/>
      <c r="QPY99" s="167"/>
      <c r="QPZ99" s="167"/>
      <c r="QQA99" s="167"/>
      <c r="QQB99" s="167"/>
      <c r="QQC99" s="167"/>
      <c r="QQD99" s="167"/>
      <c r="QQE99" s="167"/>
      <c r="QQF99" s="167"/>
      <c r="QQG99" s="167"/>
      <c r="QQH99" s="167"/>
      <c r="QQI99" s="167"/>
      <c r="QQJ99" s="167"/>
      <c r="QQK99" s="167"/>
      <c r="QQL99" s="167"/>
      <c r="QQM99" s="167"/>
      <c r="QQN99" s="167"/>
      <c r="QQO99" s="167"/>
      <c r="QQP99" s="167"/>
      <c r="QQQ99" s="167"/>
      <c r="QQR99" s="167"/>
      <c r="QQS99" s="167"/>
      <c r="QQT99" s="167"/>
      <c r="QQU99" s="167"/>
      <c r="QQV99" s="167"/>
      <c r="QQW99" s="167"/>
      <c r="QQX99" s="167"/>
      <c r="QQY99" s="167"/>
      <c r="QQZ99" s="167"/>
      <c r="QRA99" s="167"/>
      <c r="QRB99" s="167"/>
      <c r="QRC99" s="167"/>
      <c r="QRD99" s="167"/>
      <c r="QRE99" s="167"/>
      <c r="QRF99" s="167"/>
      <c r="QRG99" s="167"/>
      <c r="QRH99" s="167"/>
      <c r="QRI99" s="167"/>
      <c r="QRJ99" s="167"/>
      <c r="QRK99" s="167"/>
      <c r="QRL99" s="167"/>
      <c r="QRM99" s="167"/>
      <c r="QRN99" s="167"/>
      <c r="QRO99" s="167"/>
      <c r="QRP99" s="167"/>
      <c r="QRQ99" s="167"/>
      <c r="QRR99" s="167"/>
      <c r="QRS99" s="167"/>
      <c r="QRT99" s="167"/>
      <c r="QRU99" s="167"/>
      <c r="QRV99" s="167"/>
      <c r="QRW99" s="167"/>
      <c r="QRX99" s="167"/>
      <c r="QRY99" s="167"/>
      <c r="QRZ99" s="167"/>
      <c r="QSA99" s="167"/>
      <c r="QSB99" s="167"/>
      <c r="QSC99" s="167"/>
      <c r="QSD99" s="167"/>
      <c r="QSE99" s="167"/>
      <c r="QSF99" s="167"/>
      <c r="QSG99" s="167"/>
      <c r="QSH99" s="167"/>
      <c r="QSI99" s="167"/>
      <c r="QSJ99" s="167"/>
      <c r="QSK99" s="167"/>
      <c r="QSL99" s="167"/>
      <c r="QSM99" s="167"/>
      <c r="QSN99" s="167"/>
      <c r="QSO99" s="167"/>
      <c r="QSP99" s="167"/>
      <c r="QSQ99" s="167"/>
      <c r="QSR99" s="167"/>
      <c r="QSS99" s="167"/>
      <c r="QST99" s="167"/>
      <c r="QSU99" s="167"/>
      <c r="QSV99" s="167"/>
      <c r="QSW99" s="167"/>
      <c r="QSX99" s="167"/>
      <c r="QSY99" s="167"/>
      <c r="QSZ99" s="167"/>
      <c r="QTA99" s="167"/>
      <c r="QTB99" s="167"/>
      <c r="QTC99" s="167"/>
      <c r="QTD99" s="167"/>
      <c r="QTE99" s="167"/>
      <c r="QTF99" s="167"/>
      <c r="QTG99" s="167"/>
      <c r="QTH99" s="167"/>
      <c r="QTI99" s="167"/>
      <c r="QTJ99" s="167"/>
      <c r="QTK99" s="167"/>
      <c r="QTL99" s="167"/>
      <c r="QTM99" s="167"/>
      <c r="QTN99" s="167"/>
      <c r="QTO99" s="167"/>
      <c r="QTP99" s="167"/>
      <c r="QTQ99" s="167"/>
      <c r="QTR99" s="167"/>
      <c r="QTS99" s="167"/>
      <c r="QTT99" s="167"/>
      <c r="QTU99" s="167"/>
      <c r="QTV99" s="167"/>
      <c r="QTW99" s="167"/>
      <c r="QTX99" s="167"/>
      <c r="QTY99" s="167"/>
      <c r="QTZ99" s="167"/>
      <c r="QUA99" s="167"/>
      <c r="QUB99" s="167"/>
      <c r="QUC99" s="167"/>
      <c r="QUD99" s="167"/>
      <c r="QUE99" s="167"/>
      <c r="QUF99" s="167"/>
      <c r="QUG99" s="167"/>
      <c r="QUH99" s="167"/>
      <c r="QUI99" s="167"/>
      <c r="QUJ99" s="167"/>
      <c r="QUK99" s="167"/>
      <c r="QUL99" s="167"/>
      <c r="QUM99" s="167"/>
      <c r="QUN99" s="167"/>
      <c r="QUO99" s="167"/>
      <c r="QUP99" s="167"/>
      <c r="QUQ99" s="167"/>
      <c r="QUR99" s="167"/>
      <c r="QUS99" s="167"/>
      <c r="QUT99" s="167"/>
      <c r="QUU99" s="167"/>
      <c r="QUV99" s="167"/>
      <c r="QUW99" s="167"/>
      <c r="QUX99" s="167"/>
      <c r="QUY99" s="167"/>
      <c r="QUZ99" s="167"/>
      <c r="QVA99" s="167"/>
      <c r="QVB99" s="167"/>
      <c r="QVC99" s="167"/>
      <c r="QVD99" s="167"/>
      <c r="QVE99" s="167"/>
      <c r="QVF99" s="167"/>
      <c r="QVG99" s="167"/>
      <c r="QVH99" s="167"/>
      <c r="QVI99" s="167"/>
      <c r="QVJ99" s="167"/>
      <c r="QVK99" s="167"/>
      <c r="QVL99" s="167"/>
      <c r="QVM99" s="167"/>
      <c r="QVN99" s="167"/>
      <c r="QVO99" s="167"/>
      <c r="QVP99" s="167"/>
      <c r="QVQ99" s="167"/>
      <c r="QVR99" s="167"/>
      <c r="QVS99" s="167"/>
      <c r="QVT99" s="167"/>
      <c r="QVU99" s="167"/>
      <c r="QVV99" s="167"/>
      <c r="QVW99" s="167"/>
      <c r="QVX99" s="167"/>
      <c r="QVY99" s="167"/>
      <c r="QVZ99" s="167"/>
      <c r="QWA99" s="167"/>
      <c r="QWB99" s="167"/>
      <c r="QWC99" s="167"/>
      <c r="QWD99" s="167"/>
      <c r="QWE99" s="167"/>
      <c r="QWF99" s="167"/>
      <c r="QWG99" s="167"/>
      <c r="QWH99" s="167"/>
      <c r="QWI99" s="167"/>
      <c r="QWJ99" s="167"/>
      <c r="QWK99" s="167"/>
      <c r="QWL99" s="167"/>
      <c r="QWM99" s="167"/>
      <c r="QWN99" s="167"/>
      <c r="QWO99" s="167"/>
      <c r="QWP99" s="167"/>
      <c r="QWQ99" s="167"/>
      <c r="QWR99" s="167"/>
      <c r="QWS99" s="167"/>
      <c r="QWT99" s="167"/>
      <c r="QWU99" s="167"/>
      <c r="QWV99" s="167"/>
      <c r="QWW99" s="167"/>
      <c r="QWX99" s="167"/>
      <c r="QWY99" s="167"/>
      <c r="QWZ99" s="167"/>
      <c r="QXA99" s="167"/>
      <c r="QXB99" s="167"/>
      <c r="QXC99" s="167"/>
      <c r="QXD99" s="167"/>
      <c r="QXE99" s="167"/>
      <c r="QXF99" s="167"/>
      <c r="QXG99" s="167"/>
      <c r="QXH99" s="167"/>
      <c r="QXI99" s="167"/>
      <c r="QXJ99" s="167"/>
      <c r="QXK99" s="167"/>
      <c r="QXL99" s="167"/>
      <c r="QXM99" s="167"/>
      <c r="QXN99" s="167"/>
      <c r="QXO99" s="167"/>
      <c r="QXP99" s="167"/>
      <c r="QXQ99" s="167"/>
      <c r="QXR99" s="167"/>
      <c r="QXS99" s="167"/>
      <c r="QXT99" s="167"/>
      <c r="QXU99" s="167"/>
      <c r="QXV99" s="167"/>
      <c r="QXW99" s="167"/>
      <c r="QXX99" s="167"/>
      <c r="QXY99" s="167"/>
      <c r="QXZ99" s="167"/>
      <c r="QYA99" s="167"/>
      <c r="QYB99" s="167"/>
      <c r="QYC99" s="167"/>
      <c r="QYD99" s="167"/>
      <c r="QYE99" s="167"/>
      <c r="QYF99" s="167"/>
      <c r="QYG99" s="167"/>
      <c r="QYH99" s="167"/>
      <c r="QYI99" s="167"/>
      <c r="QYJ99" s="167"/>
      <c r="QYK99" s="167"/>
      <c r="QYL99" s="167"/>
      <c r="QYM99" s="167"/>
      <c r="QYN99" s="167"/>
      <c r="QYO99" s="167"/>
      <c r="QYP99" s="167"/>
      <c r="QYQ99" s="167"/>
      <c r="QYR99" s="167"/>
      <c r="QYS99" s="167"/>
      <c r="QYT99" s="167"/>
      <c r="QYU99" s="167"/>
      <c r="QYV99" s="167"/>
      <c r="QYW99" s="167"/>
      <c r="QYX99" s="167"/>
      <c r="QYY99" s="167"/>
      <c r="QYZ99" s="167"/>
      <c r="QZA99" s="167"/>
      <c r="QZB99" s="167"/>
      <c r="QZC99" s="167"/>
      <c r="QZD99" s="167"/>
      <c r="QZE99" s="167"/>
      <c r="QZF99" s="167"/>
      <c r="QZG99" s="167"/>
      <c r="QZH99" s="167"/>
      <c r="QZI99" s="167"/>
      <c r="QZJ99" s="167"/>
      <c r="QZK99" s="167"/>
      <c r="QZL99" s="167"/>
      <c r="QZM99" s="167"/>
      <c r="QZN99" s="167"/>
      <c r="QZO99" s="167"/>
      <c r="QZP99" s="167"/>
      <c r="QZQ99" s="167"/>
      <c r="QZR99" s="167"/>
      <c r="QZS99" s="167"/>
      <c r="QZT99" s="167"/>
      <c r="QZU99" s="167"/>
      <c r="QZV99" s="167"/>
      <c r="QZW99" s="167"/>
      <c r="QZX99" s="167"/>
      <c r="QZY99" s="167"/>
      <c r="QZZ99" s="167"/>
      <c r="RAA99" s="167"/>
      <c r="RAB99" s="167"/>
      <c r="RAC99" s="167"/>
      <c r="RAD99" s="167"/>
      <c r="RAE99" s="167"/>
      <c r="RAF99" s="167"/>
      <c r="RAG99" s="167"/>
      <c r="RAH99" s="167"/>
      <c r="RAI99" s="167"/>
      <c r="RAJ99" s="167"/>
      <c r="RAK99" s="167"/>
      <c r="RAL99" s="167"/>
      <c r="RAM99" s="167"/>
      <c r="RAN99" s="167"/>
      <c r="RAO99" s="167"/>
      <c r="RAP99" s="167"/>
      <c r="RAQ99" s="167"/>
      <c r="RAR99" s="167"/>
      <c r="RAS99" s="167"/>
      <c r="RAT99" s="167"/>
      <c r="RAU99" s="167"/>
      <c r="RAV99" s="167"/>
      <c r="RAW99" s="167"/>
      <c r="RAX99" s="167"/>
      <c r="RAY99" s="167"/>
      <c r="RAZ99" s="167"/>
      <c r="RBA99" s="167"/>
      <c r="RBB99" s="167"/>
      <c r="RBC99" s="167"/>
      <c r="RBD99" s="167"/>
      <c r="RBE99" s="167"/>
      <c r="RBF99" s="167"/>
      <c r="RBG99" s="167"/>
      <c r="RBH99" s="167"/>
      <c r="RBI99" s="167"/>
      <c r="RBJ99" s="167"/>
      <c r="RBK99" s="167"/>
      <c r="RBL99" s="167"/>
      <c r="RBM99" s="167"/>
      <c r="RBN99" s="167"/>
      <c r="RBO99" s="167"/>
      <c r="RBP99" s="167"/>
      <c r="RBQ99" s="167"/>
      <c r="RBR99" s="167"/>
      <c r="RBS99" s="167"/>
      <c r="RBT99" s="167"/>
      <c r="RBU99" s="167"/>
      <c r="RBV99" s="167"/>
      <c r="RBW99" s="167"/>
      <c r="RBX99" s="167"/>
      <c r="RBY99" s="167"/>
      <c r="RBZ99" s="167"/>
      <c r="RCA99" s="167"/>
      <c r="RCB99" s="167"/>
      <c r="RCC99" s="167"/>
      <c r="RCD99" s="167"/>
      <c r="RCE99" s="167"/>
      <c r="RCF99" s="167"/>
      <c r="RCG99" s="167"/>
      <c r="RCH99" s="167"/>
      <c r="RCI99" s="167"/>
      <c r="RCJ99" s="167"/>
      <c r="RCK99" s="167"/>
      <c r="RCL99" s="167"/>
      <c r="RCM99" s="167"/>
      <c r="RCN99" s="167"/>
      <c r="RCO99" s="167"/>
      <c r="RCP99" s="167"/>
      <c r="RCQ99" s="167"/>
      <c r="RCR99" s="167"/>
      <c r="RCS99" s="167"/>
      <c r="RCT99" s="167"/>
      <c r="RCU99" s="167"/>
      <c r="RCV99" s="167"/>
      <c r="RCW99" s="167"/>
      <c r="RCX99" s="167"/>
      <c r="RCY99" s="167"/>
      <c r="RCZ99" s="167"/>
      <c r="RDA99" s="167"/>
      <c r="RDB99" s="167"/>
      <c r="RDC99" s="167"/>
      <c r="RDD99" s="167"/>
      <c r="RDE99" s="167"/>
      <c r="RDF99" s="167"/>
      <c r="RDG99" s="167"/>
      <c r="RDH99" s="167"/>
      <c r="RDI99" s="167"/>
      <c r="RDJ99" s="167"/>
      <c r="RDK99" s="167"/>
      <c r="RDL99" s="167"/>
      <c r="RDM99" s="167"/>
      <c r="RDN99" s="167"/>
      <c r="RDO99" s="167"/>
      <c r="RDP99" s="167"/>
      <c r="RDQ99" s="167"/>
      <c r="RDR99" s="167"/>
      <c r="RDS99" s="167"/>
      <c r="RDT99" s="167"/>
      <c r="RDU99" s="167"/>
      <c r="RDV99" s="167"/>
      <c r="RDW99" s="167"/>
      <c r="RDX99" s="167"/>
      <c r="RDY99" s="167"/>
      <c r="RDZ99" s="167"/>
      <c r="REA99" s="167"/>
      <c r="REB99" s="167"/>
      <c r="REC99" s="167"/>
      <c r="RED99" s="167"/>
      <c r="REE99" s="167"/>
      <c r="REF99" s="167"/>
      <c r="REG99" s="167"/>
      <c r="REH99" s="167"/>
      <c r="REI99" s="167"/>
      <c r="REJ99" s="167"/>
      <c r="REK99" s="167"/>
      <c r="REL99" s="167"/>
      <c r="REM99" s="167"/>
      <c r="REN99" s="167"/>
      <c r="REO99" s="167"/>
      <c r="REP99" s="167"/>
      <c r="REQ99" s="167"/>
      <c r="RER99" s="167"/>
      <c r="RES99" s="167"/>
      <c r="RET99" s="167"/>
      <c r="REU99" s="167"/>
      <c r="REV99" s="167"/>
      <c r="REW99" s="167"/>
      <c r="REX99" s="167"/>
      <c r="REY99" s="167"/>
      <c r="REZ99" s="167"/>
      <c r="RFA99" s="167"/>
      <c r="RFB99" s="167"/>
      <c r="RFC99" s="167"/>
      <c r="RFD99" s="167"/>
      <c r="RFE99" s="167"/>
      <c r="RFF99" s="167"/>
      <c r="RFG99" s="167"/>
      <c r="RFH99" s="167"/>
      <c r="RFI99" s="167"/>
      <c r="RFJ99" s="167"/>
      <c r="RFK99" s="167"/>
      <c r="RFL99" s="167"/>
      <c r="RFM99" s="167"/>
      <c r="RFN99" s="167"/>
      <c r="RFO99" s="167"/>
      <c r="RFP99" s="167"/>
      <c r="RFQ99" s="167"/>
      <c r="RFR99" s="167"/>
      <c r="RFS99" s="167"/>
      <c r="RFT99" s="167"/>
      <c r="RFU99" s="167"/>
      <c r="RFV99" s="167"/>
      <c r="RFW99" s="167"/>
      <c r="RFX99" s="167"/>
      <c r="RFY99" s="167"/>
      <c r="RFZ99" s="167"/>
      <c r="RGA99" s="167"/>
      <c r="RGB99" s="167"/>
      <c r="RGC99" s="167"/>
      <c r="RGD99" s="167"/>
      <c r="RGE99" s="167"/>
      <c r="RGF99" s="167"/>
      <c r="RGG99" s="167"/>
      <c r="RGH99" s="167"/>
      <c r="RGI99" s="167"/>
      <c r="RGJ99" s="167"/>
      <c r="RGK99" s="167"/>
      <c r="RGL99" s="167"/>
      <c r="RGM99" s="167"/>
      <c r="RGN99" s="167"/>
      <c r="RGO99" s="167"/>
      <c r="RGP99" s="167"/>
      <c r="RGQ99" s="167"/>
      <c r="RGR99" s="167"/>
      <c r="RGS99" s="167"/>
      <c r="RGT99" s="167"/>
      <c r="RGU99" s="167"/>
      <c r="RGV99" s="167"/>
      <c r="RGW99" s="167"/>
      <c r="RGX99" s="167"/>
      <c r="RGY99" s="167"/>
      <c r="RGZ99" s="167"/>
      <c r="RHA99" s="167"/>
      <c r="RHB99" s="167"/>
      <c r="RHC99" s="167"/>
      <c r="RHD99" s="167"/>
      <c r="RHE99" s="167"/>
      <c r="RHF99" s="167"/>
      <c r="RHG99" s="167"/>
      <c r="RHH99" s="167"/>
      <c r="RHI99" s="167"/>
      <c r="RHJ99" s="167"/>
      <c r="RHK99" s="167"/>
      <c r="RHL99" s="167"/>
      <c r="RHM99" s="167"/>
      <c r="RHN99" s="167"/>
      <c r="RHO99" s="167"/>
      <c r="RHP99" s="167"/>
      <c r="RHQ99" s="167"/>
      <c r="RHR99" s="167"/>
      <c r="RHS99" s="167"/>
      <c r="RHT99" s="167"/>
      <c r="RHU99" s="167"/>
      <c r="RHV99" s="167"/>
      <c r="RHW99" s="167"/>
      <c r="RHX99" s="167"/>
      <c r="RHY99" s="167"/>
      <c r="RHZ99" s="167"/>
      <c r="RIA99" s="167"/>
      <c r="RIB99" s="167"/>
      <c r="RIC99" s="167"/>
      <c r="RID99" s="167"/>
      <c r="RIE99" s="167"/>
      <c r="RIF99" s="167"/>
      <c r="RIG99" s="167"/>
      <c r="RIH99" s="167"/>
      <c r="RII99" s="167"/>
      <c r="RIJ99" s="167"/>
      <c r="RIK99" s="167"/>
      <c r="RIL99" s="167"/>
      <c r="RIM99" s="167"/>
      <c r="RIN99" s="167"/>
      <c r="RIO99" s="167"/>
      <c r="RIP99" s="167"/>
      <c r="RIQ99" s="167"/>
      <c r="RIR99" s="167"/>
      <c r="RIS99" s="167"/>
      <c r="RIT99" s="167"/>
      <c r="RIU99" s="167"/>
      <c r="RIV99" s="167"/>
      <c r="RIW99" s="167"/>
      <c r="RIX99" s="167"/>
      <c r="RIY99" s="167"/>
      <c r="RIZ99" s="167"/>
      <c r="RJA99" s="167"/>
      <c r="RJB99" s="167"/>
      <c r="RJC99" s="167"/>
      <c r="RJD99" s="167"/>
      <c r="RJE99" s="167"/>
      <c r="RJF99" s="167"/>
      <c r="RJG99" s="167"/>
      <c r="RJH99" s="167"/>
      <c r="RJI99" s="167"/>
      <c r="RJJ99" s="167"/>
      <c r="RJK99" s="167"/>
      <c r="RJL99" s="167"/>
      <c r="RJM99" s="167"/>
      <c r="RJN99" s="167"/>
      <c r="RJO99" s="167"/>
      <c r="RJP99" s="167"/>
      <c r="RJQ99" s="167"/>
      <c r="RJR99" s="167"/>
      <c r="RJS99" s="167"/>
      <c r="RJT99" s="167"/>
      <c r="RJU99" s="167"/>
      <c r="RJV99" s="167"/>
      <c r="RJW99" s="167"/>
      <c r="RJX99" s="167"/>
      <c r="RJY99" s="167"/>
      <c r="RJZ99" s="167"/>
      <c r="RKA99" s="167"/>
      <c r="RKB99" s="167"/>
      <c r="RKC99" s="167"/>
      <c r="RKD99" s="167"/>
      <c r="RKE99" s="167"/>
      <c r="RKF99" s="167"/>
      <c r="RKG99" s="167"/>
      <c r="RKH99" s="167"/>
      <c r="RKI99" s="167"/>
      <c r="RKJ99" s="167"/>
      <c r="RKK99" s="167"/>
      <c r="RKL99" s="167"/>
      <c r="RKM99" s="167"/>
      <c r="RKN99" s="167"/>
      <c r="RKO99" s="167"/>
      <c r="RKP99" s="167"/>
      <c r="RKQ99" s="167"/>
      <c r="RKR99" s="167"/>
      <c r="RKS99" s="167"/>
      <c r="RKT99" s="167"/>
      <c r="RKU99" s="167"/>
      <c r="RKV99" s="167"/>
      <c r="RKW99" s="167"/>
      <c r="RKX99" s="167"/>
      <c r="RKY99" s="167"/>
      <c r="RKZ99" s="167"/>
      <c r="RLA99" s="167"/>
      <c r="RLB99" s="167"/>
      <c r="RLC99" s="167"/>
      <c r="RLD99" s="167"/>
      <c r="RLE99" s="167"/>
      <c r="RLF99" s="167"/>
      <c r="RLG99" s="167"/>
      <c r="RLH99" s="167"/>
      <c r="RLI99" s="167"/>
      <c r="RLJ99" s="167"/>
      <c r="RLK99" s="167"/>
      <c r="RLL99" s="167"/>
      <c r="RLM99" s="167"/>
      <c r="RLN99" s="167"/>
      <c r="RLO99" s="167"/>
      <c r="RLP99" s="167"/>
      <c r="RLQ99" s="167"/>
      <c r="RLR99" s="167"/>
      <c r="RLS99" s="167"/>
      <c r="RLT99" s="167"/>
      <c r="RLU99" s="167"/>
      <c r="RLV99" s="167"/>
      <c r="RLW99" s="167"/>
      <c r="RLX99" s="167"/>
      <c r="RLY99" s="167"/>
      <c r="RLZ99" s="167"/>
      <c r="RMA99" s="167"/>
      <c r="RMB99" s="167"/>
      <c r="RMC99" s="167"/>
      <c r="RMD99" s="167"/>
      <c r="RME99" s="167"/>
      <c r="RMF99" s="167"/>
      <c r="RMG99" s="167"/>
      <c r="RMH99" s="167"/>
      <c r="RMI99" s="167"/>
      <c r="RMJ99" s="167"/>
      <c r="RMK99" s="167"/>
      <c r="RML99" s="167"/>
      <c r="RMM99" s="167"/>
      <c r="RMN99" s="167"/>
      <c r="RMO99" s="167"/>
      <c r="RMP99" s="167"/>
      <c r="RMQ99" s="167"/>
      <c r="RMR99" s="167"/>
      <c r="RMS99" s="167"/>
      <c r="RMT99" s="167"/>
      <c r="RMU99" s="167"/>
      <c r="RMV99" s="167"/>
      <c r="RMW99" s="167"/>
      <c r="RMX99" s="167"/>
      <c r="RMY99" s="167"/>
      <c r="RMZ99" s="167"/>
      <c r="RNA99" s="167"/>
      <c r="RNB99" s="167"/>
      <c r="RNC99" s="167"/>
      <c r="RND99" s="167"/>
      <c r="RNE99" s="167"/>
      <c r="RNF99" s="167"/>
      <c r="RNG99" s="167"/>
      <c r="RNH99" s="167"/>
      <c r="RNI99" s="167"/>
      <c r="RNJ99" s="167"/>
      <c r="RNK99" s="167"/>
      <c r="RNL99" s="167"/>
      <c r="RNM99" s="167"/>
      <c r="RNN99" s="167"/>
      <c r="RNO99" s="167"/>
      <c r="RNP99" s="167"/>
      <c r="RNQ99" s="167"/>
      <c r="RNR99" s="167"/>
      <c r="RNS99" s="167"/>
      <c r="RNT99" s="167"/>
      <c r="RNU99" s="167"/>
      <c r="RNV99" s="167"/>
      <c r="RNW99" s="167"/>
      <c r="RNX99" s="167"/>
      <c r="RNY99" s="167"/>
      <c r="RNZ99" s="167"/>
      <c r="ROA99" s="167"/>
      <c r="ROB99" s="167"/>
      <c r="ROC99" s="167"/>
      <c r="ROD99" s="167"/>
      <c r="ROE99" s="167"/>
      <c r="ROF99" s="167"/>
      <c r="ROG99" s="167"/>
      <c r="ROH99" s="167"/>
      <c r="ROI99" s="167"/>
      <c r="ROJ99" s="167"/>
      <c r="ROK99" s="167"/>
      <c r="ROL99" s="167"/>
      <c r="ROM99" s="167"/>
      <c r="RON99" s="167"/>
      <c r="ROO99" s="167"/>
      <c r="ROP99" s="167"/>
      <c r="ROQ99" s="167"/>
      <c r="ROR99" s="167"/>
      <c r="ROS99" s="167"/>
      <c r="ROT99" s="167"/>
      <c r="ROU99" s="167"/>
      <c r="ROV99" s="167"/>
      <c r="ROW99" s="167"/>
      <c r="ROX99" s="167"/>
      <c r="ROY99" s="167"/>
      <c r="ROZ99" s="167"/>
      <c r="RPA99" s="167"/>
      <c r="RPB99" s="167"/>
      <c r="RPC99" s="167"/>
      <c r="RPD99" s="167"/>
      <c r="RPE99" s="167"/>
      <c r="RPF99" s="167"/>
      <c r="RPG99" s="167"/>
      <c r="RPH99" s="167"/>
      <c r="RPI99" s="167"/>
      <c r="RPJ99" s="167"/>
      <c r="RPK99" s="167"/>
      <c r="RPL99" s="167"/>
      <c r="RPM99" s="167"/>
      <c r="RPN99" s="167"/>
      <c r="RPO99" s="167"/>
      <c r="RPP99" s="167"/>
      <c r="RPQ99" s="167"/>
      <c r="RPR99" s="167"/>
      <c r="RPS99" s="167"/>
      <c r="RPT99" s="167"/>
      <c r="RPU99" s="167"/>
      <c r="RPV99" s="167"/>
      <c r="RPW99" s="167"/>
      <c r="RPX99" s="167"/>
      <c r="RPY99" s="167"/>
      <c r="RPZ99" s="167"/>
      <c r="RQA99" s="167"/>
      <c r="RQB99" s="167"/>
      <c r="RQC99" s="167"/>
      <c r="RQD99" s="167"/>
      <c r="RQE99" s="167"/>
      <c r="RQF99" s="167"/>
      <c r="RQG99" s="167"/>
      <c r="RQH99" s="167"/>
      <c r="RQI99" s="167"/>
      <c r="RQJ99" s="167"/>
      <c r="RQK99" s="167"/>
      <c r="RQL99" s="167"/>
      <c r="RQM99" s="167"/>
      <c r="RQN99" s="167"/>
      <c r="RQO99" s="167"/>
      <c r="RQP99" s="167"/>
      <c r="RQQ99" s="167"/>
      <c r="RQR99" s="167"/>
      <c r="RQS99" s="167"/>
      <c r="RQT99" s="167"/>
      <c r="RQU99" s="167"/>
      <c r="RQV99" s="167"/>
      <c r="RQW99" s="167"/>
      <c r="RQX99" s="167"/>
      <c r="RQY99" s="167"/>
      <c r="RQZ99" s="167"/>
      <c r="RRA99" s="167"/>
      <c r="RRB99" s="167"/>
      <c r="RRC99" s="167"/>
      <c r="RRD99" s="167"/>
      <c r="RRE99" s="167"/>
      <c r="RRF99" s="167"/>
      <c r="RRG99" s="167"/>
      <c r="RRH99" s="167"/>
      <c r="RRI99" s="167"/>
      <c r="RRJ99" s="167"/>
      <c r="RRK99" s="167"/>
      <c r="RRL99" s="167"/>
      <c r="RRM99" s="167"/>
      <c r="RRN99" s="167"/>
      <c r="RRO99" s="167"/>
      <c r="RRP99" s="167"/>
      <c r="RRQ99" s="167"/>
      <c r="RRR99" s="167"/>
      <c r="RRS99" s="167"/>
      <c r="RRT99" s="167"/>
      <c r="RRU99" s="167"/>
      <c r="RRV99" s="167"/>
      <c r="RRW99" s="167"/>
      <c r="RRX99" s="167"/>
      <c r="RRY99" s="167"/>
      <c r="RRZ99" s="167"/>
      <c r="RSA99" s="167"/>
      <c r="RSB99" s="167"/>
      <c r="RSC99" s="167"/>
      <c r="RSD99" s="167"/>
      <c r="RSE99" s="167"/>
      <c r="RSF99" s="167"/>
      <c r="RSG99" s="167"/>
      <c r="RSH99" s="167"/>
      <c r="RSI99" s="167"/>
      <c r="RSJ99" s="167"/>
      <c r="RSK99" s="167"/>
      <c r="RSL99" s="167"/>
      <c r="RSM99" s="167"/>
      <c r="RSN99" s="167"/>
      <c r="RSO99" s="167"/>
      <c r="RSP99" s="167"/>
      <c r="RSQ99" s="167"/>
      <c r="RSR99" s="167"/>
      <c r="RSS99" s="167"/>
      <c r="RST99" s="167"/>
      <c r="RSU99" s="167"/>
      <c r="RSV99" s="167"/>
      <c r="RSW99" s="167"/>
      <c r="RSX99" s="167"/>
      <c r="RSY99" s="167"/>
      <c r="RSZ99" s="167"/>
      <c r="RTA99" s="167"/>
      <c r="RTB99" s="167"/>
      <c r="RTC99" s="167"/>
      <c r="RTD99" s="167"/>
      <c r="RTE99" s="167"/>
      <c r="RTF99" s="167"/>
      <c r="RTG99" s="167"/>
      <c r="RTH99" s="167"/>
      <c r="RTI99" s="167"/>
      <c r="RTJ99" s="167"/>
      <c r="RTK99" s="167"/>
      <c r="RTL99" s="167"/>
      <c r="RTM99" s="167"/>
      <c r="RTN99" s="167"/>
      <c r="RTO99" s="167"/>
      <c r="RTP99" s="167"/>
      <c r="RTQ99" s="167"/>
      <c r="RTR99" s="167"/>
      <c r="RTS99" s="167"/>
      <c r="RTT99" s="167"/>
      <c r="RTU99" s="167"/>
      <c r="RTV99" s="167"/>
      <c r="RTW99" s="167"/>
      <c r="RTX99" s="167"/>
      <c r="RTY99" s="167"/>
      <c r="RTZ99" s="167"/>
      <c r="RUA99" s="167"/>
      <c r="RUB99" s="167"/>
      <c r="RUC99" s="167"/>
      <c r="RUD99" s="167"/>
      <c r="RUE99" s="167"/>
      <c r="RUF99" s="167"/>
      <c r="RUG99" s="167"/>
      <c r="RUH99" s="167"/>
      <c r="RUI99" s="167"/>
      <c r="RUJ99" s="167"/>
      <c r="RUK99" s="167"/>
      <c r="RUL99" s="167"/>
      <c r="RUM99" s="167"/>
      <c r="RUN99" s="167"/>
      <c r="RUO99" s="167"/>
      <c r="RUP99" s="167"/>
      <c r="RUQ99" s="167"/>
      <c r="RUR99" s="167"/>
      <c r="RUS99" s="167"/>
      <c r="RUT99" s="167"/>
      <c r="RUU99" s="167"/>
      <c r="RUV99" s="167"/>
      <c r="RUW99" s="167"/>
      <c r="RUX99" s="167"/>
      <c r="RUY99" s="167"/>
      <c r="RUZ99" s="167"/>
      <c r="RVA99" s="167"/>
      <c r="RVB99" s="167"/>
      <c r="RVC99" s="167"/>
      <c r="RVD99" s="167"/>
      <c r="RVE99" s="167"/>
      <c r="RVF99" s="167"/>
      <c r="RVG99" s="167"/>
      <c r="RVH99" s="167"/>
      <c r="RVI99" s="167"/>
      <c r="RVJ99" s="167"/>
      <c r="RVK99" s="167"/>
      <c r="RVL99" s="167"/>
      <c r="RVM99" s="167"/>
      <c r="RVN99" s="167"/>
      <c r="RVO99" s="167"/>
      <c r="RVP99" s="167"/>
      <c r="RVQ99" s="167"/>
      <c r="RVR99" s="167"/>
      <c r="RVS99" s="167"/>
      <c r="RVT99" s="167"/>
      <c r="RVU99" s="167"/>
      <c r="RVV99" s="167"/>
      <c r="RVW99" s="167"/>
      <c r="RVX99" s="167"/>
      <c r="RVY99" s="167"/>
      <c r="RVZ99" s="167"/>
      <c r="RWA99" s="167"/>
      <c r="RWB99" s="167"/>
      <c r="RWC99" s="167"/>
      <c r="RWD99" s="167"/>
      <c r="RWE99" s="167"/>
      <c r="RWF99" s="167"/>
      <c r="RWG99" s="167"/>
      <c r="RWH99" s="167"/>
      <c r="RWI99" s="167"/>
      <c r="RWJ99" s="167"/>
      <c r="RWK99" s="167"/>
      <c r="RWL99" s="167"/>
      <c r="RWM99" s="167"/>
      <c r="RWN99" s="167"/>
      <c r="RWO99" s="167"/>
      <c r="RWP99" s="167"/>
      <c r="RWQ99" s="167"/>
      <c r="RWR99" s="167"/>
      <c r="RWS99" s="167"/>
      <c r="RWT99" s="167"/>
      <c r="RWU99" s="167"/>
      <c r="RWV99" s="167"/>
      <c r="RWW99" s="167"/>
      <c r="RWX99" s="167"/>
      <c r="RWY99" s="167"/>
      <c r="RWZ99" s="167"/>
      <c r="RXA99" s="167"/>
      <c r="RXB99" s="167"/>
      <c r="RXC99" s="167"/>
      <c r="RXD99" s="167"/>
      <c r="RXE99" s="167"/>
      <c r="RXF99" s="167"/>
      <c r="RXG99" s="167"/>
      <c r="RXH99" s="167"/>
      <c r="RXI99" s="167"/>
      <c r="RXJ99" s="167"/>
      <c r="RXK99" s="167"/>
      <c r="RXL99" s="167"/>
      <c r="RXM99" s="167"/>
      <c r="RXN99" s="167"/>
      <c r="RXO99" s="167"/>
      <c r="RXP99" s="167"/>
      <c r="RXQ99" s="167"/>
      <c r="RXR99" s="167"/>
      <c r="RXS99" s="167"/>
      <c r="RXT99" s="167"/>
      <c r="RXU99" s="167"/>
      <c r="RXV99" s="167"/>
      <c r="RXW99" s="167"/>
      <c r="RXX99" s="167"/>
      <c r="RXY99" s="167"/>
      <c r="RXZ99" s="167"/>
      <c r="RYA99" s="167"/>
      <c r="RYB99" s="167"/>
      <c r="RYC99" s="167"/>
      <c r="RYD99" s="167"/>
      <c r="RYE99" s="167"/>
      <c r="RYF99" s="167"/>
      <c r="RYG99" s="167"/>
      <c r="RYH99" s="167"/>
      <c r="RYI99" s="167"/>
      <c r="RYJ99" s="167"/>
      <c r="RYK99" s="167"/>
      <c r="RYL99" s="167"/>
      <c r="RYM99" s="167"/>
      <c r="RYN99" s="167"/>
      <c r="RYO99" s="167"/>
      <c r="RYP99" s="167"/>
      <c r="RYQ99" s="167"/>
      <c r="RYR99" s="167"/>
      <c r="RYS99" s="167"/>
      <c r="RYT99" s="167"/>
      <c r="RYU99" s="167"/>
      <c r="RYV99" s="167"/>
      <c r="RYW99" s="167"/>
      <c r="RYX99" s="167"/>
      <c r="RYY99" s="167"/>
      <c r="RYZ99" s="167"/>
      <c r="RZA99" s="167"/>
      <c r="RZB99" s="167"/>
      <c r="RZC99" s="167"/>
      <c r="RZD99" s="167"/>
      <c r="RZE99" s="167"/>
      <c r="RZF99" s="167"/>
      <c r="RZG99" s="167"/>
      <c r="RZH99" s="167"/>
      <c r="RZI99" s="167"/>
      <c r="RZJ99" s="167"/>
      <c r="RZK99" s="167"/>
      <c r="RZL99" s="167"/>
      <c r="RZM99" s="167"/>
      <c r="RZN99" s="167"/>
      <c r="RZO99" s="167"/>
      <c r="RZP99" s="167"/>
      <c r="RZQ99" s="167"/>
      <c r="RZR99" s="167"/>
      <c r="RZS99" s="167"/>
      <c r="RZT99" s="167"/>
      <c r="RZU99" s="167"/>
      <c r="RZV99" s="167"/>
      <c r="RZW99" s="167"/>
      <c r="RZX99" s="167"/>
      <c r="RZY99" s="167"/>
      <c r="RZZ99" s="167"/>
      <c r="SAA99" s="167"/>
      <c r="SAB99" s="167"/>
      <c r="SAC99" s="167"/>
      <c r="SAD99" s="167"/>
      <c r="SAE99" s="167"/>
      <c r="SAF99" s="167"/>
      <c r="SAG99" s="167"/>
      <c r="SAH99" s="167"/>
      <c r="SAI99" s="167"/>
      <c r="SAJ99" s="167"/>
      <c r="SAK99" s="167"/>
      <c r="SAL99" s="167"/>
      <c r="SAM99" s="167"/>
      <c r="SAN99" s="167"/>
      <c r="SAO99" s="167"/>
      <c r="SAP99" s="167"/>
      <c r="SAQ99" s="167"/>
      <c r="SAR99" s="167"/>
      <c r="SAS99" s="167"/>
      <c r="SAT99" s="167"/>
      <c r="SAU99" s="167"/>
      <c r="SAV99" s="167"/>
      <c r="SAW99" s="167"/>
      <c r="SAX99" s="167"/>
      <c r="SAY99" s="167"/>
      <c r="SAZ99" s="167"/>
      <c r="SBA99" s="167"/>
      <c r="SBB99" s="167"/>
      <c r="SBC99" s="167"/>
      <c r="SBD99" s="167"/>
      <c r="SBE99" s="167"/>
      <c r="SBF99" s="167"/>
      <c r="SBG99" s="167"/>
      <c r="SBH99" s="167"/>
      <c r="SBI99" s="167"/>
      <c r="SBJ99" s="167"/>
      <c r="SBK99" s="167"/>
      <c r="SBL99" s="167"/>
      <c r="SBM99" s="167"/>
      <c r="SBN99" s="167"/>
      <c r="SBO99" s="167"/>
      <c r="SBP99" s="167"/>
      <c r="SBQ99" s="167"/>
      <c r="SBR99" s="167"/>
      <c r="SBS99" s="167"/>
      <c r="SBT99" s="167"/>
      <c r="SBU99" s="167"/>
      <c r="SBV99" s="167"/>
      <c r="SBW99" s="167"/>
      <c r="SBX99" s="167"/>
      <c r="SBY99" s="167"/>
      <c r="SBZ99" s="167"/>
      <c r="SCA99" s="167"/>
      <c r="SCB99" s="167"/>
      <c r="SCC99" s="167"/>
      <c r="SCD99" s="167"/>
      <c r="SCE99" s="167"/>
      <c r="SCF99" s="167"/>
      <c r="SCG99" s="167"/>
      <c r="SCH99" s="167"/>
      <c r="SCI99" s="167"/>
      <c r="SCJ99" s="167"/>
      <c r="SCK99" s="167"/>
      <c r="SCL99" s="167"/>
      <c r="SCM99" s="167"/>
      <c r="SCN99" s="167"/>
      <c r="SCO99" s="167"/>
      <c r="SCP99" s="167"/>
      <c r="SCQ99" s="167"/>
      <c r="SCR99" s="167"/>
      <c r="SCS99" s="167"/>
      <c r="SCT99" s="167"/>
      <c r="SCU99" s="167"/>
      <c r="SCV99" s="167"/>
      <c r="SCW99" s="167"/>
      <c r="SCX99" s="167"/>
      <c r="SCY99" s="167"/>
      <c r="SCZ99" s="167"/>
      <c r="SDA99" s="167"/>
      <c r="SDB99" s="167"/>
      <c r="SDC99" s="167"/>
      <c r="SDD99" s="167"/>
      <c r="SDE99" s="167"/>
      <c r="SDF99" s="167"/>
      <c r="SDG99" s="167"/>
      <c r="SDH99" s="167"/>
      <c r="SDI99" s="167"/>
      <c r="SDJ99" s="167"/>
      <c r="SDK99" s="167"/>
      <c r="SDL99" s="167"/>
      <c r="SDM99" s="167"/>
      <c r="SDN99" s="167"/>
      <c r="SDO99" s="167"/>
      <c r="SDP99" s="167"/>
      <c r="SDQ99" s="167"/>
      <c r="SDR99" s="167"/>
      <c r="SDS99" s="167"/>
      <c r="SDT99" s="167"/>
      <c r="SDU99" s="167"/>
      <c r="SDV99" s="167"/>
      <c r="SDW99" s="167"/>
      <c r="SDX99" s="167"/>
      <c r="SDY99" s="167"/>
      <c r="SDZ99" s="167"/>
      <c r="SEA99" s="167"/>
      <c r="SEB99" s="167"/>
      <c r="SEC99" s="167"/>
      <c r="SED99" s="167"/>
      <c r="SEE99" s="167"/>
      <c r="SEF99" s="167"/>
      <c r="SEG99" s="167"/>
      <c r="SEH99" s="167"/>
      <c r="SEI99" s="167"/>
      <c r="SEJ99" s="167"/>
      <c r="SEK99" s="167"/>
      <c r="SEL99" s="167"/>
      <c r="SEM99" s="167"/>
      <c r="SEN99" s="167"/>
      <c r="SEO99" s="167"/>
      <c r="SEP99" s="167"/>
      <c r="SEQ99" s="167"/>
      <c r="SER99" s="167"/>
      <c r="SES99" s="167"/>
      <c r="SET99" s="167"/>
      <c r="SEU99" s="167"/>
      <c r="SEV99" s="167"/>
      <c r="SEW99" s="167"/>
      <c r="SEX99" s="167"/>
      <c r="SEY99" s="167"/>
      <c r="SEZ99" s="167"/>
      <c r="SFA99" s="167"/>
      <c r="SFB99" s="167"/>
      <c r="SFC99" s="167"/>
      <c r="SFD99" s="167"/>
      <c r="SFE99" s="167"/>
      <c r="SFF99" s="167"/>
      <c r="SFG99" s="167"/>
      <c r="SFH99" s="167"/>
      <c r="SFI99" s="167"/>
      <c r="SFJ99" s="167"/>
      <c r="SFK99" s="167"/>
      <c r="SFL99" s="167"/>
      <c r="SFM99" s="167"/>
      <c r="SFN99" s="167"/>
      <c r="SFO99" s="167"/>
      <c r="SFP99" s="167"/>
      <c r="SFQ99" s="167"/>
      <c r="SFR99" s="167"/>
      <c r="SFS99" s="167"/>
      <c r="SFT99" s="167"/>
      <c r="SFU99" s="167"/>
      <c r="SFV99" s="167"/>
      <c r="SFW99" s="167"/>
      <c r="SFX99" s="167"/>
      <c r="SFY99" s="167"/>
      <c r="SFZ99" s="167"/>
      <c r="SGA99" s="167"/>
      <c r="SGB99" s="167"/>
      <c r="SGC99" s="167"/>
      <c r="SGD99" s="167"/>
      <c r="SGE99" s="167"/>
      <c r="SGF99" s="167"/>
      <c r="SGG99" s="167"/>
      <c r="SGH99" s="167"/>
      <c r="SGI99" s="167"/>
      <c r="SGJ99" s="167"/>
      <c r="SGK99" s="167"/>
      <c r="SGL99" s="167"/>
      <c r="SGM99" s="167"/>
      <c r="SGN99" s="167"/>
      <c r="SGO99" s="167"/>
      <c r="SGP99" s="167"/>
      <c r="SGQ99" s="167"/>
      <c r="SGR99" s="167"/>
      <c r="SGS99" s="167"/>
      <c r="SGT99" s="167"/>
      <c r="SGU99" s="167"/>
      <c r="SGV99" s="167"/>
      <c r="SGW99" s="167"/>
      <c r="SGX99" s="167"/>
      <c r="SGY99" s="167"/>
      <c r="SGZ99" s="167"/>
      <c r="SHA99" s="167"/>
      <c r="SHB99" s="167"/>
      <c r="SHC99" s="167"/>
      <c r="SHD99" s="167"/>
      <c r="SHE99" s="167"/>
      <c r="SHF99" s="167"/>
      <c r="SHG99" s="167"/>
      <c r="SHH99" s="167"/>
      <c r="SHI99" s="167"/>
      <c r="SHJ99" s="167"/>
      <c r="SHK99" s="167"/>
      <c r="SHL99" s="167"/>
      <c r="SHM99" s="167"/>
      <c r="SHN99" s="167"/>
      <c r="SHO99" s="167"/>
      <c r="SHP99" s="167"/>
      <c r="SHQ99" s="167"/>
      <c r="SHR99" s="167"/>
      <c r="SHS99" s="167"/>
      <c r="SHT99" s="167"/>
      <c r="SHU99" s="167"/>
      <c r="SHV99" s="167"/>
      <c r="SHW99" s="167"/>
      <c r="SHX99" s="167"/>
      <c r="SHY99" s="167"/>
      <c r="SHZ99" s="167"/>
      <c r="SIA99" s="167"/>
      <c r="SIB99" s="167"/>
      <c r="SIC99" s="167"/>
      <c r="SID99" s="167"/>
      <c r="SIE99" s="167"/>
      <c r="SIF99" s="167"/>
      <c r="SIG99" s="167"/>
      <c r="SIH99" s="167"/>
      <c r="SII99" s="167"/>
      <c r="SIJ99" s="167"/>
      <c r="SIK99" s="167"/>
      <c r="SIL99" s="167"/>
      <c r="SIM99" s="167"/>
      <c r="SIN99" s="167"/>
      <c r="SIO99" s="167"/>
      <c r="SIP99" s="167"/>
      <c r="SIQ99" s="167"/>
      <c r="SIR99" s="167"/>
      <c r="SIS99" s="167"/>
      <c r="SIT99" s="167"/>
      <c r="SIU99" s="167"/>
      <c r="SIV99" s="167"/>
      <c r="SIW99" s="167"/>
      <c r="SIX99" s="167"/>
      <c r="SIY99" s="167"/>
      <c r="SIZ99" s="167"/>
      <c r="SJA99" s="167"/>
      <c r="SJB99" s="167"/>
      <c r="SJC99" s="167"/>
      <c r="SJD99" s="167"/>
      <c r="SJE99" s="167"/>
      <c r="SJF99" s="167"/>
      <c r="SJG99" s="167"/>
      <c r="SJH99" s="167"/>
      <c r="SJI99" s="167"/>
      <c r="SJJ99" s="167"/>
      <c r="SJK99" s="167"/>
      <c r="SJL99" s="167"/>
      <c r="SJM99" s="167"/>
      <c r="SJN99" s="167"/>
      <c r="SJO99" s="167"/>
      <c r="SJP99" s="167"/>
      <c r="SJQ99" s="167"/>
      <c r="SJR99" s="167"/>
      <c r="SJS99" s="167"/>
      <c r="SJT99" s="167"/>
      <c r="SJU99" s="167"/>
      <c r="SJV99" s="167"/>
      <c r="SJW99" s="167"/>
      <c r="SJX99" s="167"/>
      <c r="SJY99" s="167"/>
      <c r="SJZ99" s="167"/>
      <c r="SKA99" s="167"/>
      <c r="SKB99" s="167"/>
      <c r="SKC99" s="167"/>
      <c r="SKD99" s="167"/>
      <c r="SKE99" s="167"/>
      <c r="SKF99" s="167"/>
      <c r="SKG99" s="167"/>
      <c r="SKH99" s="167"/>
      <c r="SKI99" s="167"/>
      <c r="SKJ99" s="167"/>
      <c r="SKK99" s="167"/>
      <c r="SKL99" s="167"/>
      <c r="SKM99" s="167"/>
      <c r="SKN99" s="167"/>
      <c r="SKO99" s="167"/>
      <c r="SKP99" s="167"/>
      <c r="SKQ99" s="167"/>
      <c r="SKR99" s="167"/>
      <c r="SKS99" s="167"/>
      <c r="SKT99" s="167"/>
      <c r="SKU99" s="167"/>
      <c r="SKV99" s="167"/>
      <c r="SKW99" s="167"/>
      <c r="SKX99" s="167"/>
      <c r="SKY99" s="167"/>
      <c r="SKZ99" s="167"/>
      <c r="SLA99" s="167"/>
      <c r="SLB99" s="167"/>
      <c r="SLC99" s="167"/>
      <c r="SLD99" s="167"/>
      <c r="SLE99" s="167"/>
      <c r="SLF99" s="167"/>
      <c r="SLG99" s="167"/>
      <c r="SLH99" s="167"/>
      <c r="SLI99" s="167"/>
      <c r="SLJ99" s="167"/>
      <c r="SLK99" s="167"/>
      <c r="SLL99" s="167"/>
      <c r="SLM99" s="167"/>
      <c r="SLN99" s="167"/>
      <c r="SLO99" s="167"/>
      <c r="SLP99" s="167"/>
      <c r="SLQ99" s="167"/>
      <c r="SLR99" s="167"/>
      <c r="SLS99" s="167"/>
      <c r="SLT99" s="167"/>
      <c r="SLU99" s="167"/>
      <c r="SLV99" s="167"/>
      <c r="SLW99" s="167"/>
      <c r="SLX99" s="167"/>
      <c r="SLY99" s="167"/>
      <c r="SLZ99" s="167"/>
      <c r="SMA99" s="167"/>
      <c r="SMB99" s="167"/>
      <c r="SMC99" s="167"/>
      <c r="SMD99" s="167"/>
      <c r="SME99" s="167"/>
      <c r="SMF99" s="167"/>
      <c r="SMG99" s="167"/>
      <c r="SMH99" s="167"/>
      <c r="SMI99" s="167"/>
      <c r="SMJ99" s="167"/>
      <c r="SMK99" s="167"/>
      <c r="SML99" s="167"/>
      <c r="SMM99" s="167"/>
      <c r="SMN99" s="167"/>
      <c r="SMO99" s="167"/>
      <c r="SMP99" s="167"/>
      <c r="SMQ99" s="167"/>
      <c r="SMR99" s="167"/>
      <c r="SMS99" s="167"/>
      <c r="SMT99" s="167"/>
      <c r="SMU99" s="167"/>
      <c r="SMV99" s="167"/>
      <c r="SMW99" s="167"/>
      <c r="SMX99" s="167"/>
      <c r="SMY99" s="167"/>
      <c r="SMZ99" s="167"/>
      <c r="SNA99" s="167"/>
      <c r="SNB99" s="167"/>
      <c r="SNC99" s="167"/>
      <c r="SND99" s="167"/>
      <c r="SNE99" s="167"/>
      <c r="SNF99" s="167"/>
      <c r="SNG99" s="167"/>
      <c r="SNH99" s="167"/>
      <c r="SNI99" s="167"/>
      <c r="SNJ99" s="167"/>
      <c r="SNK99" s="167"/>
      <c r="SNL99" s="167"/>
      <c r="SNM99" s="167"/>
      <c r="SNN99" s="167"/>
      <c r="SNO99" s="167"/>
      <c r="SNP99" s="167"/>
      <c r="SNQ99" s="167"/>
      <c r="SNR99" s="167"/>
      <c r="SNS99" s="167"/>
      <c r="SNT99" s="167"/>
      <c r="SNU99" s="167"/>
      <c r="SNV99" s="167"/>
      <c r="SNW99" s="167"/>
      <c r="SNX99" s="167"/>
      <c r="SNY99" s="167"/>
      <c r="SNZ99" s="167"/>
      <c r="SOA99" s="167"/>
      <c r="SOB99" s="167"/>
      <c r="SOC99" s="167"/>
      <c r="SOD99" s="167"/>
      <c r="SOE99" s="167"/>
      <c r="SOF99" s="167"/>
      <c r="SOG99" s="167"/>
      <c r="SOH99" s="167"/>
      <c r="SOI99" s="167"/>
      <c r="SOJ99" s="167"/>
      <c r="SOK99" s="167"/>
      <c r="SOL99" s="167"/>
      <c r="SOM99" s="167"/>
      <c r="SON99" s="167"/>
      <c r="SOO99" s="167"/>
      <c r="SOP99" s="167"/>
      <c r="SOQ99" s="167"/>
      <c r="SOR99" s="167"/>
      <c r="SOS99" s="167"/>
      <c r="SOT99" s="167"/>
      <c r="SOU99" s="167"/>
      <c r="SOV99" s="167"/>
      <c r="SOW99" s="167"/>
      <c r="SOX99" s="167"/>
      <c r="SOY99" s="167"/>
      <c r="SOZ99" s="167"/>
      <c r="SPA99" s="167"/>
      <c r="SPB99" s="167"/>
      <c r="SPC99" s="167"/>
      <c r="SPD99" s="167"/>
      <c r="SPE99" s="167"/>
      <c r="SPF99" s="167"/>
      <c r="SPG99" s="167"/>
      <c r="SPH99" s="167"/>
      <c r="SPI99" s="167"/>
      <c r="SPJ99" s="167"/>
      <c r="SPK99" s="167"/>
      <c r="SPL99" s="167"/>
      <c r="SPM99" s="167"/>
      <c r="SPN99" s="167"/>
      <c r="SPO99" s="167"/>
      <c r="SPP99" s="167"/>
      <c r="SPQ99" s="167"/>
      <c r="SPR99" s="167"/>
      <c r="SPS99" s="167"/>
      <c r="SPT99" s="167"/>
      <c r="SPU99" s="167"/>
      <c r="SPV99" s="167"/>
      <c r="SPW99" s="167"/>
      <c r="SPX99" s="167"/>
      <c r="SPY99" s="167"/>
      <c r="SPZ99" s="167"/>
      <c r="SQA99" s="167"/>
      <c r="SQB99" s="167"/>
      <c r="SQC99" s="167"/>
      <c r="SQD99" s="167"/>
      <c r="SQE99" s="167"/>
      <c r="SQF99" s="167"/>
      <c r="SQG99" s="167"/>
      <c r="SQH99" s="167"/>
      <c r="SQI99" s="167"/>
      <c r="SQJ99" s="167"/>
      <c r="SQK99" s="167"/>
      <c r="SQL99" s="167"/>
      <c r="SQM99" s="167"/>
      <c r="SQN99" s="167"/>
      <c r="SQO99" s="167"/>
      <c r="SQP99" s="167"/>
      <c r="SQQ99" s="167"/>
      <c r="SQR99" s="167"/>
      <c r="SQS99" s="167"/>
      <c r="SQT99" s="167"/>
      <c r="SQU99" s="167"/>
      <c r="SQV99" s="167"/>
      <c r="SQW99" s="167"/>
      <c r="SQX99" s="167"/>
      <c r="SQY99" s="167"/>
      <c r="SQZ99" s="167"/>
      <c r="SRA99" s="167"/>
      <c r="SRB99" s="167"/>
      <c r="SRC99" s="167"/>
      <c r="SRD99" s="167"/>
      <c r="SRE99" s="167"/>
      <c r="SRF99" s="167"/>
      <c r="SRG99" s="167"/>
      <c r="SRH99" s="167"/>
      <c r="SRI99" s="167"/>
      <c r="SRJ99" s="167"/>
      <c r="SRK99" s="167"/>
      <c r="SRL99" s="167"/>
      <c r="SRM99" s="167"/>
      <c r="SRN99" s="167"/>
      <c r="SRO99" s="167"/>
      <c r="SRP99" s="167"/>
      <c r="SRQ99" s="167"/>
      <c r="SRR99" s="167"/>
      <c r="SRS99" s="167"/>
      <c r="SRT99" s="167"/>
      <c r="SRU99" s="167"/>
      <c r="SRV99" s="167"/>
      <c r="SRW99" s="167"/>
      <c r="SRX99" s="167"/>
      <c r="SRY99" s="167"/>
      <c r="SRZ99" s="167"/>
      <c r="SSA99" s="167"/>
      <c r="SSB99" s="167"/>
      <c r="SSC99" s="167"/>
      <c r="SSD99" s="167"/>
      <c r="SSE99" s="167"/>
      <c r="SSF99" s="167"/>
      <c r="SSG99" s="167"/>
      <c r="SSH99" s="167"/>
      <c r="SSI99" s="167"/>
      <c r="SSJ99" s="167"/>
      <c r="SSK99" s="167"/>
      <c r="SSL99" s="167"/>
      <c r="SSM99" s="167"/>
      <c r="SSN99" s="167"/>
      <c r="SSO99" s="167"/>
      <c r="SSP99" s="167"/>
      <c r="SSQ99" s="167"/>
      <c r="SSR99" s="167"/>
      <c r="SSS99" s="167"/>
      <c r="SST99" s="167"/>
      <c r="SSU99" s="167"/>
      <c r="SSV99" s="167"/>
      <c r="SSW99" s="167"/>
      <c r="SSX99" s="167"/>
      <c r="SSY99" s="167"/>
      <c r="SSZ99" s="167"/>
      <c r="STA99" s="167"/>
      <c r="STB99" s="167"/>
      <c r="STC99" s="167"/>
      <c r="STD99" s="167"/>
      <c r="STE99" s="167"/>
      <c r="STF99" s="167"/>
      <c r="STG99" s="167"/>
      <c r="STH99" s="167"/>
      <c r="STI99" s="167"/>
      <c r="STJ99" s="167"/>
      <c r="STK99" s="167"/>
      <c r="STL99" s="167"/>
      <c r="STM99" s="167"/>
      <c r="STN99" s="167"/>
      <c r="STO99" s="167"/>
      <c r="STP99" s="167"/>
      <c r="STQ99" s="167"/>
      <c r="STR99" s="167"/>
      <c r="STS99" s="167"/>
      <c r="STT99" s="167"/>
      <c r="STU99" s="167"/>
      <c r="STV99" s="167"/>
      <c r="STW99" s="167"/>
      <c r="STX99" s="167"/>
      <c r="STY99" s="167"/>
      <c r="STZ99" s="167"/>
      <c r="SUA99" s="167"/>
      <c r="SUB99" s="167"/>
      <c r="SUC99" s="167"/>
      <c r="SUD99" s="167"/>
      <c r="SUE99" s="167"/>
      <c r="SUF99" s="167"/>
      <c r="SUG99" s="167"/>
      <c r="SUH99" s="167"/>
      <c r="SUI99" s="167"/>
      <c r="SUJ99" s="167"/>
      <c r="SUK99" s="167"/>
      <c r="SUL99" s="167"/>
      <c r="SUM99" s="167"/>
      <c r="SUN99" s="167"/>
      <c r="SUO99" s="167"/>
      <c r="SUP99" s="167"/>
      <c r="SUQ99" s="167"/>
      <c r="SUR99" s="167"/>
      <c r="SUS99" s="167"/>
      <c r="SUT99" s="167"/>
      <c r="SUU99" s="167"/>
      <c r="SUV99" s="167"/>
      <c r="SUW99" s="167"/>
      <c r="SUX99" s="167"/>
      <c r="SUY99" s="167"/>
      <c r="SUZ99" s="167"/>
      <c r="SVA99" s="167"/>
      <c r="SVB99" s="167"/>
      <c r="SVC99" s="167"/>
      <c r="SVD99" s="167"/>
      <c r="SVE99" s="167"/>
      <c r="SVF99" s="167"/>
      <c r="SVG99" s="167"/>
      <c r="SVH99" s="167"/>
      <c r="SVI99" s="167"/>
      <c r="SVJ99" s="167"/>
      <c r="SVK99" s="167"/>
      <c r="SVL99" s="167"/>
      <c r="SVM99" s="167"/>
      <c r="SVN99" s="167"/>
      <c r="SVO99" s="167"/>
      <c r="SVP99" s="167"/>
      <c r="SVQ99" s="167"/>
      <c r="SVR99" s="167"/>
      <c r="SVS99" s="167"/>
      <c r="SVT99" s="167"/>
      <c r="SVU99" s="167"/>
      <c r="SVV99" s="167"/>
      <c r="SVW99" s="167"/>
      <c r="SVX99" s="167"/>
      <c r="SVY99" s="167"/>
      <c r="SVZ99" s="167"/>
      <c r="SWA99" s="167"/>
      <c r="SWB99" s="167"/>
      <c r="SWC99" s="167"/>
      <c r="SWD99" s="167"/>
      <c r="SWE99" s="167"/>
      <c r="SWF99" s="167"/>
      <c r="SWG99" s="167"/>
      <c r="SWH99" s="167"/>
      <c r="SWI99" s="167"/>
      <c r="SWJ99" s="167"/>
      <c r="SWK99" s="167"/>
      <c r="SWL99" s="167"/>
      <c r="SWM99" s="167"/>
      <c r="SWN99" s="167"/>
      <c r="SWO99" s="167"/>
      <c r="SWP99" s="167"/>
      <c r="SWQ99" s="167"/>
      <c r="SWR99" s="167"/>
      <c r="SWS99" s="167"/>
      <c r="SWT99" s="167"/>
      <c r="SWU99" s="167"/>
      <c r="SWV99" s="167"/>
      <c r="SWW99" s="167"/>
      <c r="SWX99" s="167"/>
      <c r="SWY99" s="167"/>
      <c r="SWZ99" s="167"/>
      <c r="SXA99" s="167"/>
      <c r="SXB99" s="167"/>
      <c r="SXC99" s="167"/>
      <c r="SXD99" s="167"/>
      <c r="SXE99" s="167"/>
      <c r="SXF99" s="167"/>
      <c r="SXG99" s="167"/>
      <c r="SXH99" s="167"/>
      <c r="SXI99" s="167"/>
      <c r="SXJ99" s="167"/>
      <c r="SXK99" s="167"/>
      <c r="SXL99" s="167"/>
      <c r="SXM99" s="167"/>
      <c r="SXN99" s="167"/>
      <c r="SXO99" s="167"/>
      <c r="SXP99" s="167"/>
      <c r="SXQ99" s="167"/>
      <c r="SXR99" s="167"/>
      <c r="SXS99" s="167"/>
      <c r="SXT99" s="167"/>
      <c r="SXU99" s="167"/>
      <c r="SXV99" s="167"/>
      <c r="SXW99" s="167"/>
      <c r="SXX99" s="167"/>
      <c r="SXY99" s="167"/>
      <c r="SXZ99" s="167"/>
      <c r="SYA99" s="167"/>
      <c r="SYB99" s="167"/>
      <c r="SYC99" s="167"/>
      <c r="SYD99" s="167"/>
      <c r="SYE99" s="167"/>
      <c r="SYF99" s="167"/>
      <c r="SYG99" s="167"/>
      <c r="SYH99" s="167"/>
      <c r="SYI99" s="167"/>
      <c r="SYJ99" s="167"/>
      <c r="SYK99" s="167"/>
      <c r="SYL99" s="167"/>
      <c r="SYM99" s="167"/>
      <c r="SYN99" s="167"/>
      <c r="SYO99" s="167"/>
      <c r="SYP99" s="167"/>
      <c r="SYQ99" s="167"/>
      <c r="SYR99" s="167"/>
      <c r="SYS99" s="167"/>
      <c r="SYT99" s="167"/>
      <c r="SYU99" s="167"/>
      <c r="SYV99" s="167"/>
      <c r="SYW99" s="167"/>
      <c r="SYX99" s="167"/>
      <c r="SYY99" s="167"/>
      <c r="SYZ99" s="167"/>
      <c r="SZA99" s="167"/>
      <c r="SZB99" s="167"/>
      <c r="SZC99" s="167"/>
      <c r="SZD99" s="167"/>
      <c r="SZE99" s="167"/>
      <c r="SZF99" s="167"/>
      <c r="SZG99" s="167"/>
      <c r="SZH99" s="167"/>
      <c r="SZI99" s="167"/>
      <c r="SZJ99" s="167"/>
      <c r="SZK99" s="167"/>
      <c r="SZL99" s="167"/>
      <c r="SZM99" s="167"/>
      <c r="SZN99" s="167"/>
      <c r="SZO99" s="167"/>
      <c r="SZP99" s="167"/>
      <c r="SZQ99" s="167"/>
      <c r="SZR99" s="167"/>
      <c r="SZS99" s="167"/>
      <c r="SZT99" s="167"/>
      <c r="SZU99" s="167"/>
      <c r="SZV99" s="167"/>
      <c r="SZW99" s="167"/>
      <c r="SZX99" s="167"/>
      <c r="SZY99" s="167"/>
      <c r="SZZ99" s="167"/>
      <c r="TAA99" s="167"/>
      <c r="TAB99" s="167"/>
      <c r="TAC99" s="167"/>
      <c r="TAD99" s="167"/>
      <c r="TAE99" s="167"/>
      <c r="TAF99" s="167"/>
      <c r="TAG99" s="167"/>
      <c r="TAH99" s="167"/>
      <c r="TAI99" s="167"/>
      <c r="TAJ99" s="167"/>
      <c r="TAK99" s="167"/>
      <c r="TAL99" s="167"/>
      <c r="TAM99" s="167"/>
      <c r="TAN99" s="167"/>
      <c r="TAO99" s="167"/>
      <c r="TAP99" s="167"/>
      <c r="TAQ99" s="167"/>
      <c r="TAR99" s="167"/>
      <c r="TAS99" s="167"/>
      <c r="TAT99" s="167"/>
      <c r="TAU99" s="167"/>
      <c r="TAV99" s="167"/>
      <c r="TAW99" s="167"/>
      <c r="TAX99" s="167"/>
      <c r="TAY99" s="167"/>
      <c r="TAZ99" s="167"/>
      <c r="TBA99" s="167"/>
      <c r="TBB99" s="167"/>
      <c r="TBC99" s="167"/>
      <c r="TBD99" s="167"/>
      <c r="TBE99" s="167"/>
      <c r="TBF99" s="167"/>
      <c r="TBG99" s="167"/>
      <c r="TBH99" s="167"/>
      <c r="TBI99" s="167"/>
      <c r="TBJ99" s="167"/>
      <c r="TBK99" s="167"/>
      <c r="TBL99" s="167"/>
      <c r="TBM99" s="167"/>
      <c r="TBN99" s="167"/>
      <c r="TBO99" s="167"/>
      <c r="TBP99" s="167"/>
      <c r="TBQ99" s="167"/>
      <c r="TBR99" s="167"/>
      <c r="TBS99" s="167"/>
      <c r="TBT99" s="167"/>
      <c r="TBU99" s="167"/>
      <c r="TBV99" s="167"/>
      <c r="TBW99" s="167"/>
      <c r="TBX99" s="167"/>
      <c r="TBY99" s="167"/>
      <c r="TBZ99" s="167"/>
      <c r="TCA99" s="167"/>
      <c r="TCB99" s="167"/>
      <c r="TCC99" s="167"/>
      <c r="TCD99" s="167"/>
      <c r="TCE99" s="167"/>
      <c r="TCF99" s="167"/>
      <c r="TCG99" s="167"/>
      <c r="TCH99" s="167"/>
      <c r="TCI99" s="167"/>
      <c r="TCJ99" s="167"/>
      <c r="TCK99" s="167"/>
      <c r="TCL99" s="167"/>
      <c r="TCM99" s="167"/>
      <c r="TCN99" s="167"/>
      <c r="TCO99" s="167"/>
      <c r="TCP99" s="167"/>
      <c r="TCQ99" s="167"/>
      <c r="TCR99" s="167"/>
      <c r="TCS99" s="167"/>
      <c r="TCT99" s="167"/>
      <c r="TCU99" s="167"/>
      <c r="TCV99" s="167"/>
      <c r="TCW99" s="167"/>
      <c r="TCX99" s="167"/>
      <c r="TCY99" s="167"/>
      <c r="TCZ99" s="167"/>
      <c r="TDA99" s="167"/>
      <c r="TDB99" s="167"/>
      <c r="TDC99" s="167"/>
      <c r="TDD99" s="167"/>
      <c r="TDE99" s="167"/>
      <c r="TDF99" s="167"/>
      <c r="TDG99" s="167"/>
      <c r="TDH99" s="167"/>
      <c r="TDI99" s="167"/>
      <c r="TDJ99" s="167"/>
      <c r="TDK99" s="167"/>
      <c r="TDL99" s="167"/>
      <c r="TDM99" s="167"/>
      <c r="TDN99" s="167"/>
      <c r="TDO99" s="167"/>
      <c r="TDP99" s="167"/>
      <c r="TDQ99" s="167"/>
      <c r="TDR99" s="167"/>
      <c r="TDS99" s="167"/>
      <c r="TDT99" s="167"/>
      <c r="TDU99" s="167"/>
      <c r="TDV99" s="167"/>
      <c r="TDW99" s="167"/>
      <c r="TDX99" s="167"/>
      <c r="TDY99" s="167"/>
      <c r="TDZ99" s="167"/>
      <c r="TEA99" s="167"/>
      <c r="TEB99" s="167"/>
      <c r="TEC99" s="167"/>
      <c r="TED99" s="167"/>
      <c r="TEE99" s="167"/>
      <c r="TEF99" s="167"/>
      <c r="TEG99" s="167"/>
      <c r="TEH99" s="167"/>
      <c r="TEI99" s="167"/>
      <c r="TEJ99" s="167"/>
      <c r="TEK99" s="167"/>
      <c r="TEL99" s="167"/>
      <c r="TEM99" s="167"/>
      <c r="TEN99" s="167"/>
      <c r="TEO99" s="167"/>
      <c r="TEP99" s="167"/>
      <c r="TEQ99" s="167"/>
      <c r="TER99" s="167"/>
      <c r="TES99" s="167"/>
      <c r="TET99" s="167"/>
      <c r="TEU99" s="167"/>
      <c r="TEV99" s="167"/>
      <c r="TEW99" s="167"/>
      <c r="TEX99" s="167"/>
      <c r="TEY99" s="167"/>
      <c r="TEZ99" s="167"/>
      <c r="TFA99" s="167"/>
      <c r="TFB99" s="167"/>
      <c r="TFC99" s="167"/>
      <c r="TFD99" s="167"/>
      <c r="TFE99" s="167"/>
      <c r="TFF99" s="167"/>
      <c r="TFG99" s="167"/>
      <c r="TFH99" s="167"/>
      <c r="TFI99" s="167"/>
      <c r="TFJ99" s="167"/>
      <c r="TFK99" s="167"/>
      <c r="TFL99" s="167"/>
      <c r="TFM99" s="167"/>
      <c r="TFN99" s="167"/>
      <c r="TFO99" s="167"/>
      <c r="TFP99" s="167"/>
      <c r="TFQ99" s="167"/>
      <c r="TFR99" s="167"/>
      <c r="TFS99" s="167"/>
      <c r="TFT99" s="167"/>
      <c r="TFU99" s="167"/>
      <c r="TFV99" s="167"/>
      <c r="TFW99" s="167"/>
      <c r="TFX99" s="167"/>
      <c r="TFY99" s="167"/>
      <c r="TFZ99" s="167"/>
      <c r="TGA99" s="167"/>
      <c r="TGB99" s="167"/>
      <c r="TGC99" s="167"/>
      <c r="TGD99" s="167"/>
      <c r="TGE99" s="167"/>
      <c r="TGF99" s="167"/>
      <c r="TGG99" s="167"/>
      <c r="TGH99" s="167"/>
      <c r="TGI99" s="167"/>
      <c r="TGJ99" s="167"/>
      <c r="TGK99" s="167"/>
      <c r="TGL99" s="167"/>
      <c r="TGM99" s="167"/>
      <c r="TGN99" s="167"/>
      <c r="TGO99" s="167"/>
      <c r="TGP99" s="167"/>
      <c r="TGQ99" s="167"/>
      <c r="TGR99" s="167"/>
      <c r="TGS99" s="167"/>
      <c r="TGT99" s="167"/>
      <c r="TGU99" s="167"/>
      <c r="TGV99" s="167"/>
      <c r="TGW99" s="167"/>
      <c r="TGX99" s="167"/>
      <c r="TGY99" s="167"/>
      <c r="TGZ99" s="167"/>
      <c r="THA99" s="167"/>
      <c r="THB99" s="167"/>
      <c r="THC99" s="167"/>
      <c r="THD99" s="167"/>
      <c r="THE99" s="167"/>
      <c r="THF99" s="167"/>
      <c r="THG99" s="167"/>
      <c r="THH99" s="167"/>
      <c r="THI99" s="167"/>
      <c r="THJ99" s="167"/>
      <c r="THK99" s="167"/>
      <c r="THL99" s="167"/>
      <c r="THM99" s="167"/>
      <c r="THN99" s="167"/>
      <c r="THO99" s="167"/>
      <c r="THP99" s="167"/>
      <c r="THQ99" s="167"/>
      <c r="THR99" s="167"/>
      <c r="THS99" s="167"/>
      <c r="THT99" s="167"/>
      <c r="THU99" s="167"/>
      <c r="THV99" s="167"/>
      <c r="THW99" s="167"/>
      <c r="THX99" s="167"/>
      <c r="THY99" s="167"/>
      <c r="THZ99" s="167"/>
      <c r="TIA99" s="167"/>
      <c r="TIB99" s="167"/>
      <c r="TIC99" s="167"/>
      <c r="TID99" s="167"/>
      <c r="TIE99" s="167"/>
      <c r="TIF99" s="167"/>
      <c r="TIG99" s="167"/>
      <c r="TIH99" s="167"/>
      <c r="TII99" s="167"/>
      <c r="TIJ99" s="167"/>
      <c r="TIK99" s="167"/>
      <c r="TIL99" s="167"/>
      <c r="TIM99" s="167"/>
      <c r="TIN99" s="167"/>
      <c r="TIO99" s="167"/>
      <c r="TIP99" s="167"/>
      <c r="TIQ99" s="167"/>
      <c r="TIR99" s="167"/>
      <c r="TIS99" s="167"/>
      <c r="TIT99" s="167"/>
      <c r="TIU99" s="167"/>
      <c r="TIV99" s="167"/>
      <c r="TIW99" s="167"/>
      <c r="TIX99" s="167"/>
      <c r="TIY99" s="167"/>
      <c r="TIZ99" s="167"/>
      <c r="TJA99" s="167"/>
      <c r="TJB99" s="167"/>
      <c r="TJC99" s="167"/>
      <c r="TJD99" s="167"/>
      <c r="TJE99" s="167"/>
      <c r="TJF99" s="167"/>
      <c r="TJG99" s="167"/>
      <c r="TJH99" s="167"/>
      <c r="TJI99" s="167"/>
      <c r="TJJ99" s="167"/>
      <c r="TJK99" s="167"/>
      <c r="TJL99" s="167"/>
      <c r="TJM99" s="167"/>
      <c r="TJN99" s="167"/>
      <c r="TJO99" s="167"/>
      <c r="TJP99" s="167"/>
      <c r="TJQ99" s="167"/>
      <c r="TJR99" s="167"/>
      <c r="TJS99" s="167"/>
      <c r="TJT99" s="167"/>
      <c r="TJU99" s="167"/>
      <c r="TJV99" s="167"/>
      <c r="TJW99" s="167"/>
      <c r="TJX99" s="167"/>
      <c r="TJY99" s="167"/>
      <c r="TJZ99" s="167"/>
      <c r="TKA99" s="167"/>
      <c r="TKB99" s="167"/>
      <c r="TKC99" s="167"/>
      <c r="TKD99" s="167"/>
      <c r="TKE99" s="167"/>
      <c r="TKF99" s="167"/>
      <c r="TKG99" s="167"/>
      <c r="TKH99" s="167"/>
      <c r="TKI99" s="167"/>
      <c r="TKJ99" s="167"/>
      <c r="TKK99" s="167"/>
      <c r="TKL99" s="167"/>
      <c r="TKM99" s="167"/>
      <c r="TKN99" s="167"/>
      <c r="TKO99" s="167"/>
      <c r="TKP99" s="167"/>
      <c r="TKQ99" s="167"/>
      <c r="TKR99" s="167"/>
      <c r="TKS99" s="167"/>
      <c r="TKT99" s="167"/>
      <c r="TKU99" s="167"/>
      <c r="TKV99" s="167"/>
      <c r="TKW99" s="167"/>
      <c r="TKX99" s="167"/>
      <c r="TKY99" s="167"/>
      <c r="TKZ99" s="167"/>
      <c r="TLA99" s="167"/>
      <c r="TLB99" s="167"/>
      <c r="TLC99" s="167"/>
      <c r="TLD99" s="167"/>
      <c r="TLE99" s="167"/>
      <c r="TLF99" s="167"/>
      <c r="TLG99" s="167"/>
      <c r="TLH99" s="167"/>
      <c r="TLI99" s="167"/>
      <c r="TLJ99" s="167"/>
      <c r="TLK99" s="167"/>
      <c r="TLL99" s="167"/>
      <c r="TLM99" s="167"/>
      <c r="TLN99" s="167"/>
      <c r="TLO99" s="167"/>
      <c r="TLP99" s="167"/>
      <c r="TLQ99" s="167"/>
      <c r="TLR99" s="167"/>
      <c r="TLS99" s="167"/>
      <c r="TLT99" s="167"/>
      <c r="TLU99" s="167"/>
      <c r="TLV99" s="167"/>
      <c r="TLW99" s="167"/>
      <c r="TLX99" s="167"/>
      <c r="TLY99" s="167"/>
      <c r="TLZ99" s="167"/>
      <c r="TMA99" s="167"/>
      <c r="TMB99" s="167"/>
      <c r="TMC99" s="167"/>
      <c r="TMD99" s="167"/>
      <c r="TME99" s="167"/>
      <c r="TMF99" s="167"/>
      <c r="TMG99" s="167"/>
      <c r="TMH99" s="167"/>
      <c r="TMI99" s="167"/>
      <c r="TMJ99" s="167"/>
      <c r="TMK99" s="167"/>
      <c r="TML99" s="167"/>
      <c r="TMM99" s="167"/>
      <c r="TMN99" s="167"/>
      <c r="TMO99" s="167"/>
      <c r="TMP99" s="167"/>
      <c r="TMQ99" s="167"/>
      <c r="TMR99" s="167"/>
      <c r="TMS99" s="167"/>
      <c r="TMT99" s="167"/>
      <c r="TMU99" s="167"/>
      <c r="TMV99" s="167"/>
      <c r="TMW99" s="167"/>
      <c r="TMX99" s="167"/>
      <c r="TMY99" s="167"/>
      <c r="TMZ99" s="167"/>
      <c r="TNA99" s="167"/>
      <c r="TNB99" s="167"/>
      <c r="TNC99" s="167"/>
      <c r="TND99" s="167"/>
      <c r="TNE99" s="167"/>
      <c r="TNF99" s="167"/>
      <c r="TNG99" s="167"/>
      <c r="TNH99" s="167"/>
      <c r="TNI99" s="167"/>
      <c r="TNJ99" s="167"/>
      <c r="TNK99" s="167"/>
      <c r="TNL99" s="167"/>
      <c r="TNM99" s="167"/>
      <c r="TNN99" s="167"/>
      <c r="TNO99" s="167"/>
      <c r="TNP99" s="167"/>
      <c r="TNQ99" s="167"/>
      <c r="TNR99" s="167"/>
      <c r="TNS99" s="167"/>
      <c r="TNT99" s="167"/>
      <c r="TNU99" s="167"/>
      <c r="TNV99" s="167"/>
      <c r="TNW99" s="167"/>
      <c r="TNX99" s="167"/>
      <c r="TNY99" s="167"/>
      <c r="TNZ99" s="167"/>
      <c r="TOA99" s="167"/>
      <c r="TOB99" s="167"/>
      <c r="TOC99" s="167"/>
      <c r="TOD99" s="167"/>
      <c r="TOE99" s="167"/>
      <c r="TOF99" s="167"/>
      <c r="TOG99" s="167"/>
      <c r="TOH99" s="167"/>
      <c r="TOI99" s="167"/>
      <c r="TOJ99" s="167"/>
      <c r="TOK99" s="167"/>
      <c r="TOL99" s="167"/>
      <c r="TOM99" s="167"/>
      <c r="TON99" s="167"/>
      <c r="TOO99" s="167"/>
      <c r="TOP99" s="167"/>
      <c r="TOQ99" s="167"/>
      <c r="TOR99" s="167"/>
      <c r="TOS99" s="167"/>
      <c r="TOT99" s="167"/>
      <c r="TOU99" s="167"/>
      <c r="TOV99" s="167"/>
      <c r="TOW99" s="167"/>
      <c r="TOX99" s="167"/>
      <c r="TOY99" s="167"/>
      <c r="TOZ99" s="167"/>
      <c r="TPA99" s="167"/>
      <c r="TPB99" s="167"/>
      <c r="TPC99" s="167"/>
      <c r="TPD99" s="167"/>
      <c r="TPE99" s="167"/>
      <c r="TPF99" s="167"/>
      <c r="TPG99" s="167"/>
      <c r="TPH99" s="167"/>
      <c r="TPI99" s="167"/>
      <c r="TPJ99" s="167"/>
      <c r="TPK99" s="167"/>
      <c r="TPL99" s="167"/>
      <c r="TPM99" s="167"/>
      <c r="TPN99" s="167"/>
      <c r="TPO99" s="167"/>
      <c r="TPP99" s="167"/>
      <c r="TPQ99" s="167"/>
      <c r="TPR99" s="167"/>
      <c r="TPS99" s="167"/>
      <c r="TPT99" s="167"/>
      <c r="TPU99" s="167"/>
      <c r="TPV99" s="167"/>
      <c r="TPW99" s="167"/>
      <c r="TPX99" s="167"/>
      <c r="TPY99" s="167"/>
      <c r="TPZ99" s="167"/>
      <c r="TQA99" s="167"/>
      <c r="TQB99" s="167"/>
      <c r="TQC99" s="167"/>
      <c r="TQD99" s="167"/>
      <c r="TQE99" s="167"/>
      <c r="TQF99" s="167"/>
      <c r="TQG99" s="167"/>
      <c r="TQH99" s="167"/>
      <c r="TQI99" s="167"/>
      <c r="TQJ99" s="167"/>
      <c r="TQK99" s="167"/>
      <c r="TQL99" s="167"/>
      <c r="TQM99" s="167"/>
      <c r="TQN99" s="167"/>
      <c r="TQO99" s="167"/>
      <c r="TQP99" s="167"/>
      <c r="TQQ99" s="167"/>
      <c r="TQR99" s="167"/>
      <c r="TQS99" s="167"/>
      <c r="TQT99" s="167"/>
      <c r="TQU99" s="167"/>
      <c r="TQV99" s="167"/>
      <c r="TQW99" s="167"/>
      <c r="TQX99" s="167"/>
      <c r="TQY99" s="167"/>
      <c r="TQZ99" s="167"/>
      <c r="TRA99" s="167"/>
      <c r="TRB99" s="167"/>
      <c r="TRC99" s="167"/>
      <c r="TRD99" s="167"/>
      <c r="TRE99" s="167"/>
      <c r="TRF99" s="167"/>
      <c r="TRG99" s="167"/>
      <c r="TRH99" s="167"/>
      <c r="TRI99" s="167"/>
      <c r="TRJ99" s="167"/>
      <c r="TRK99" s="167"/>
      <c r="TRL99" s="167"/>
      <c r="TRM99" s="167"/>
      <c r="TRN99" s="167"/>
      <c r="TRO99" s="167"/>
      <c r="TRP99" s="167"/>
      <c r="TRQ99" s="167"/>
      <c r="TRR99" s="167"/>
      <c r="TRS99" s="167"/>
      <c r="TRT99" s="167"/>
      <c r="TRU99" s="167"/>
      <c r="TRV99" s="167"/>
      <c r="TRW99" s="167"/>
      <c r="TRX99" s="167"/>
      <c r="TRY99" s="167"/>
      <c r="TRZ99" s="167"/>
      <c r="TSA99" s="167"/>
      <c r="TSB99" s="167"/>
      <c r="TSC99" s="167"/>
      <c r="TSD99" s="167"/>
      <c r="TSE99" s="167"/>
      <c r="TSF99" s="167"/>
      <c r="TSG99" s="167"/>
      <c r="TSH99" s="167"/>
      <c r="TSI99" s="167"/>
      <c r="TSJ99" s="167"/>
      <c r="TSK99" s="167"/>
      <c r="TSL99" s="167"/>
      <c r="TSM99" s="167"/>
      <c r="TSN99" s="167"/>
      <c r="TSO99" s="167"/>
      <c r="TSP99" s="167"/>
      <c r="TSQ99" s="167"/>
      <c r="TSR99" s="167"/>
      <c r="TSS99" s="167"/>
      <c r="TST99" s="167"/>
      <c r="TSU99" s="167"/>
      <c r="TSV99" s="167"/>
      <c r="TSW99" s="167"/>
      <c r="TSX99" s="167"/>
      <c r="TSY99" s="167"/>
      <c r="TSZ99" s="167"/>
      <c r="TTA99" s="167"/>
      <c r="TTB99" s="167"/>
      <c r="TTC99" s="167"/>
      <c r="TTD99" s="167"/>
      <c r="TTE99" s="167"/>
      <c r="TTF99" s="167"/>
      <c r="TTG99" s="167"/>
      <c r="TTH99" s="167"/>
      <c r="TTI99" s="167"/>
      <c r="TTJ99" s="167"/>
      <c r="TTK99" s="167"/>
      <c r="TTL99" s="167"/>
      <c r="TTM99" s="167"/>
      <c r="TTN99" s="167"/>
      <c r="TTO99" s="167"/>
      <c r="TTP99" s="167"/>
      <c r="TTQ99" s="167"/>
      <c r="TTR99" s="167"/>
      <c r="TTS99" s="167"/>
      <c r="TTT99" s="167"/>
      <c r="TTU99" s="167"/>
      <c r="TTV99" s="167"/>
      <c r="TTW99" s="167"/>
      <c r="TTX99" s="167"/>
      <c r="TTY99" s="167"/>
      <c r="TTZ99" s="167"/>
      <c r="TUA99" s="167"/>
      <c r="TUB99" s="167"/>
      <c r="TUC99" s="167"/>
      <c r="TUD99" s="167"/>
      <c r="TUE99" s="167"/>
      <c r="TUF99" s="167"/>
      <c r="TUG99" s="167"/>
      <c r="TUH99" s="167"/>
      <c r="TUI99" s="167"/>
      <c r="TUJ99" s="167"/>
      <c r="TUK99" s="167"/>
      <c r="TUL99" s="167"/>
      <c r="TUM99" s="167"/>
      <c r="TUN99" s="167"/>
      <c r="TUO99" s="167"/>
      <c r="TUP99" s="167"/>
      <c r="TUQ99" s="167"/>
      <c r="TUR99" s="167"/>
      <c r="TUS99" s="167"/>
      <c r="TUT99" s="167"/>
      <c r="TUU99" s="167"/>
      <c r="TUV99" s="167"/>
      <c r="TUW99" s="167"/>
      <c r="TUX99" s="167"/>
      <c r="TUY99" s="167"/>
      <c r="TUZ99" s="167"/>
      <c r="TVA99" s="167"/>
      <c r="TVB99" s="167"/>
      <c r="TVC99" s="167"/>
      <c r="TVD99" s="167"/>
      <c r="TVE99" s="167"/>
      <c r="TVF99" s="167"/>
      <c r="TVG99" s="167"/>
      <c r="TVH99" s="167"/>
      <c r="TVI99" s="167"/>
      <c r="TVJ99" s="167"/>
      <c r="TVK99" s="167"/>
      <c r="TVL99" s="167"/>
      <c r="TVM99" s="167"/>
      <c r="TVN99" s="167"/>
      <c r="TVO99" s="167"/>
      <c r="TVP99" s="167"/>
      <c r="TVQ99" s="167"/>
      <c r="TVR99" s="167"/>
      <c r="TVS99" s="167"/>
      <c r="TVT99" s="167"/>
      <c r="TVU99" s="167"/>
      <c r="TVV99" s="167"/>
      <c r="TVW99" s="167"/>
      <c r="TVX99" s="167"/>
      <c r="TVY99" s="167"/>
      <c r="TVZ99" s="167"/>
      <c r="TWA99" s="167"/>
      <c r="TWB99" s="167"/>
      <c r="TWC99" s="167"/>
      <c r="TWD99" s="167"/>
      <c r="TWE99" s="167"/>
      <c r="TWF99" s="167"/>
      <c r="TWG99" s="167"/>
      <c r="TWH99" s="167"/>
      <c r="TWI99" s="167"/>
      <c r="TWJ99" s="167"/>
      <c r="TWK99" s="167"/>
      <c r="TWL99" s="167"/>
      <c r="TWM99" s="167"/>
      <c r="TWN99" s="167"/>
      <c r="TWO99" s="167"/>
      <c r="TWP99" s="167"/>
      <c r="TWQ99" s="167"/>
      <c r="TWR99" s="167"/>
      <c r="TWS99" s="167"/>
      <c r="TWT99" s="167"/>
      <c r="TWU99" s="167"/>
      <c r="TWV99" s="167"/>
      <c r="TWW99" s="167"/>
      <c r="TWX99" s="167"/>
      <c r="TWY99" s="167"/>
      <c r="TWZ99" s="167"/>
      <c r="TXA99" s="167"/>
      <c r="TXB99" s="167"/>
      <c r="TXC99" s="167"/>
      <c r="TXD99" s="167"/>
      <c r="TXE99" s="167"/>
      <c r="TXF99" s="167"/>
      <c r="TXG99" s="167"/>
      <c r="TXH99" s="167"/>
      <c r="TXI99" s="167"/>
      <c r="TXJ99" s="167"/>
      <c r="TXK99" s="167"/>
      <c r="TXL99" s="167"/>
      <c r="TXM99" s="167"/>
      <c r="TXN99" s="167"/>
      <c r="TXO99" s="167"/>
      <c r="TXP99" s="167"/>
      <c r="TXQ99" s="167"/>
      <c r="TXR99" s="167"/>
      <c r="TXS99" s="167"/>
      <c r="TXT99" s="167"/>
      <c r="TXU99" s="167"/>
      <c r="TXV99" s="167"/>
      <c r="TXW99" s="167"/>
      <c r="TXX99" s="167"/>
      <c r="TXY99" s="167"/>
      <c r="TXZ99" s="167"/>
      <c r="TYA99" s="167"/>
      <c r="TYB99" s="167"/>
      <c r="TYC99" s="167"/>
      <c r="TYD99" s="167"/>
      <c r="TYE99" s="167"/>
      <c r="TYF99" s="167"/>
      <c r="TYG99" s="167"/>
      <c r="TYH99" s="167"/>
      <c r="TYI99" s="167"/>
      <c r="TYJ99" s="167"/>
      <c r="TYK99" s="167"/>
      <c r="TYL99" s="167"/>
      <c r="TYM99" s="167"/>
      <c r="TYN99" s="167"/>
      <c r="TYO99" s="167"/>
      <c r="TYP99" s="167"/>
      <c r="TYQ99" s="167"/>
      <c r="TYR99" s="167"/>
      <c r="TYS99" s="167"/>
      <c r="TYT99" s="167"/>
      <c r="TYU99" s="167"/>
      <c r="TYV99" s="167"/>
      <c r="TYW99" s="167"/>
      <c r="TYX99" s="167"/>
      <c r="TYY99" s="167"/>
      <c r="TYZ99" s="167"/>
      <c r="TZA99" s="167"/>
      <c r="TZB99" s="167"/>
      <c r="TZC99" s="167"/>
      <c r="TZD99" s="167"/>
      <c r="TZE99" s="167"/>
      <c r="TZF99" s="167"/>
      <c r="TZG99" s="167"/>
      <c r="TZH99" s="167"/>
      <c r="TZI99" s="167"/>
      <c r="TZJ99" s="167"/>
      <c r="TZK99" s="167"/>
      <c r="TZL99" s="167"/>
      <c r="TZM99" s="167"/>
      <c r="TZN99" s="167"/>
      <c r="TZO99" s="167"/>
      <c r="TZP99" s="167"/>
      <c r="TZQ99" s="167"/>
      <c r="TZR99" s="167"/>
      <c r="TZS99" s="167"/>
      <c r="TZT99" s="167"/>
      <c r="TZU99" s="167"/>
      <c r="TZV99" s="167"/>
      <c r="TZW99" s="167"/>
      <c r="TZX99" s="167"/>
      <c r="TZY99" s="167"/>
      <c r="TZZ99" s="167"/>
      <c r="UAA99" s="167"/>
      <c r="UAB99" s="167"/>
      <c r="UAC99" s="167"/>
      <c r="UAD99" s="167"/>
      <c r="UAE99" s="167"/>
      <c r="UAF99" s="167"/>
      <c r="UAG99" s="167"/>
      <c r="UAH99" s="167"/>
      <c r="UAI99" s="167"/>
      <c r="UAJ99" s="167"/>
      <c r="UAK99" s="167"/>
      <c r="UAL99" s="167"/>
      <c r="UAM99" s="167"/>
      <c r="UAN99" s="167"/>
      <c r="UAO99" s="167"/>
      <c r="UAP99" s="167"/>
      <c r="UAQ99" s="167"/>
      <c r="UAR99" s="167"/>
      <c r="UAS99" s="167"/>
      <c r="UAT99" s="167"/>
      <c r="UAU99" s="167"/>
      <c r="UAV99" s="167"/>
      <c r="UAW99" s="167"/>
      <c r="UAX99" s="167"/>
      <c r="UAY99" s="167"/>
      <c r="UAZ99" s="167"/>
      <c r="UBA99" s="167"/>
      <c r="UBB99" s="167"/>
      <c r="UBC99" s="167"/>
      <c r="UBD99" s="167"/>
      <c r="UBE99" s="167"/>
      <c r="UBF99" s="167"/>
      <c r="UBG99" s="167"/>
      <c r="UBH99" s="167"/>
      <c r="UBI99" s="167"/>
      <c r="UBJ99" s="167"/>
      <c r="UBK99" s="167"/>
      <c r="UBL99" s="167"/>
      <c r="UBM99" s="167"/>
      <c r="UBN99" s="167"/>
      <c r="UBO99" s="167"/>
      <c r="UBP99" s="167"/>
      <c r="UBQ99" s="167"/>
      <c r="UBR99" s="167"/>
      <c r="UBS99" s="167"/>
      <c r="UBT99" s="167"/>
      <c r="UBU99" s="167"/>
      <c r="UBV99" s="167"/>
      <c r="UBW99" s="167"/>
      <c r="UBX99" s="167"/>
      <c r="UBY99" s="167"/>
      <c r="UBZ99" s="167"/>
      <c r="UCA99" s="167"/>
      <c r="UCB99" s="167"/>
      <c r="UCC99" s="167"/>
      <c r="UCD99" s="167"/>
      <c r="UCE99" s="167"/>
      <c r="UCF99" s="167"/>
      <c r="UCG99" s="167"/>
      <c r="UCH99" s="167"/>
      <c r="UCI99" s="167"/>
      <c r="UCJ99" s="167"/>
      <c r="UCK99" s="167"/>
      <c r="UCL99" s="167"/>
      <c r="UCM99" s="167"/>
      <c r="UCN99" s="167"/>
      <c r="UCO99" s="167"/>
      <c r="UCP99" s="167"/>
      <c r="UCQ99" s="167"/>
      <c r="UCR99" s="167"/>
      <c r="UCS99" s="167"/>
      <c r="UCT99" s="167"/>
      <c r="UCU99" s="167"/>
      <c r="UCV99" s="167"/>
      <c r="UCW99" s="167"/>
      <c r="UCX99" s="167"/>
      <c r="UCY99" s="167"/>
      <c r="UCZ99" s="167"/>
      <c r="UDA99" s="167"/>
      <c r="UDB99" s="167"/>
      <c r="UDC99" s="167"/>
      <c r="UDD99" s="167"/>
      <c r="UDE99" s="167"/>
      <c r="UDF99" s="167"/>
      <c r="UDG99" s="167"/>
      <c r="UDH99" s="167"/>
      <c r="UDI99" s="167"/>
      <c r="UDJ99" s="167"/>
      <c r="UDK99" s="167"/>
      <c r="UDL99" s="167"/>
      <c r="UDM99" s="167"/>
      <c r="UDN99" s="167"/>
      <c r="UDO99" s="167"/>
      <c r="UDP99" s="167"/>
      <c r="UDQ99" s="167"/>
      <c r="UDR99" s="167"/>
      <c r="UDS99" s="167"/>
      <c r="UDT99" s="167"/>
      <c r="UDU99" s="167"/>
      <c r="UDV99" s="167"/>
      <c r="UDW99" s="167"/>
      <c r="UDX99" s="167"/>
      <c r="UDY99" s="167"/>
      <c r="UDZ99" s="167"/>
      <c r="UEA99" s="167"/>
      <c r="UEB99" s="167"/>
      <c r="UEC99" s="167"/>
      <c r="UED99" s="167"/>
      <c r="UEE99" s="167"/>
      <c r="UEF99" s="167"/>
      <c r="UEG99" s="167"/>
      <c r="UEH99" s="167"/>
      <c r="UEI99" s="167"/>
      <c r="UEJ99" s="167"/>
      <c r="UEK99" s="167"/>
      <c r="UEL99" s="167"/>
      <c r="UEM99" s="167"/>
      <c r="UEN99" s="167"/>
      <c r="UEO99" s="167"/>
      <c r="UEP99" s="167"/>
      <c r="UEQ99" s="167"/>
      <c r="UER99" s="167"/>
      <c r="UES99" s="167"/>
      <c r="UET99" s="167"/>
      <c r="UEU99" s="167"/>
      <c r="UEV99" s="167"/>
      <c r="UEW99" s="167"/>
      <c r="UEX99" s="167"/>
      <c r="UEY99" s="167"/>
      <c r="UEZ99" s="167"/>
      <c r="UFA99" s="167"/>
      <c r="UFB99" s="167"/>
      <c r="UFC99" s="167"/>
      <c r="UFD99" s="167"/>
      <c r="UFE99" s="167"/>
      <c r="UFF99" s="167"/>
      <c r="UFG99" s="167"/>
      <c r="UFH99" s="167"/>
      <c r="UFI99" s="167"/>
      <c r="UFJ99" s="167"/>
      <c r="UFK99" s="167"/>
      <c r="UFL99" s="167"/>
      <c r="UFM99" s="167"/>
      <c r="UFN99" s="167"/>
      <c r="UFO99" s="167"/>
      <c r="UFP99" s="167"/>
      <c r="UFQ99" s="167"/>
      <c r="UFR99" s="167"/>
      <c r="UFS99" s="167"/>
      <c r="UFT99" s="167"/>
      <c r="UFU99" s="167"/>
      <c r="UFV99" s="167"/>
      <c r="UFW99" s="167"/>
      <c r="UFX99" s="167"/>
      <c r="UFY99" s="167"/>
      <c r="UFZ99" s="167"/>
      <c r="UGA99" s="167"/>
      <c r="UGB99" s="167"/>
      <c r="UGC99" s="167"/>
      <c r="UGD99" s="167"/>
      <c r="UGE99" s="167"/>
      <c r="UGF99" s="167"/>
      <c r="UGG99" s="167"/>
      <c r="UGH99" s="167"/>
      <c r="UGI99" s="167"/>
      <c r="UGJ99" s="167"/>
      <c r="UGK99" s="167"/>
      <c r="UGL99" s="167"/>
      <c r="UGM99" s="167"/>
      <c r="UGN99" s="167"/>
      <c r="UGO99" s="167"/>
      <c r="UGP99" s="167"/>
      <c r="UGQ99" s="167"/>
      <c r="UGR99" s="167"/>
      <c r="UGS99" s="167"/>
      <c r="UGT99" s="167"/>
      <c r="UGU99" s="167"/>
      <c r="UGV99" s="167"/>
      <c r="UGW99" s="167"/>
      <c r="UGX99" s="167"/>
      <c r="UGY99" s="167"/>
      <c r="UGZ99" s="167"/>
      <c r="UHA99" s="167"/>
      <c r="UHB99" s="167"/>
      <c r="UHC99" s="167"/>
      <c r="UHD99" s="167"/>
      <c r="UHE99" s="167"/>
      <c r="UHF99" s="167"/>
      <c r="UHG99" s="167"/>
      <c r="UHH99" s="167"/>
      <c r="UHI99" s="167"/>
      <c r="UHJ99" s="167"/>
      <c r="UHK99" s="167"/>
      <c r="UHL99" s="167"/>
      <c r="UHM99" s="167"/>
      <c r="UHN99" s="167"/>
      <c r="UHO99" s="167"/>
      <c r="UHP99" s="167"/>
      <c r="UHQ99" s="167"/>
      <c r="UHR99" s="167"/>
      <c r="UHS99" s="167"/>
      <c r="UHT99" s="167"/>
      <c r="UHU99" s="167"/>
      <c r="UHV99" s="167"/>
      <c r="UHW99" s="167"/>
      <c r="UHX99" s="167"/>
      <c r="UHY99" s="167"/>
      <c r="UHZ99" s="167"/>
      <c r="UIA99" s="167"/>
      <c r="UIB99" s="167"/>
      <c r="UIC99" s="167"/>
      <c r="UID99" s="167"/>
      <c r="UIE99" s="167"/>
      <c r="UIF99" s="167"/>
      <c r="UIG99" s="167"/>
      <c r="UIH99" s="167"/>
      <c r="UII99" s="167"/>
      <c r="UIJ99" s="167"/>
      <c r="UIK99" s="167"/>
      <c r="UIL99" s="167"/>
      <c r="UIM99" s="167"/>
      <c r="UIN99" s="167"/>
      <c r="UIO99" s="167"/>
      <c r="UIP99" s="167"/>
      <c r="UIQ99" s="167"/>
      <c r="UIR99" s="167"/>
      <c r="UIS99" s="167"/>
      <c r="UIT99" s="167"/>
      <c r="UIU99" s="167"/>
      <c r="UIV99" s="167"/>
      <c r="UIW99" s="167"/>
      <c r="UIX99" s="167"/>
      <c r="UIY99" s="167"/>
      <c r="UIZ99" s="167"/>
      <c r="UJA99" s="167"/>
      <c r="UJB99" s="167"/>
      <c r="UJC99" s="167"/>
      <c r="UJD99" s="167"/>
      <c r="UJE99" s="167"/>
      <c r="UJF99" s="167"/>
      <c r="UJG99" s="167"/>
      <c r="UJH99" s="167"/>
      <c r="UJI99" s="167"/>
      <c r="UJJ99" s="167"/>
      <c r="UJK99" s="167"/>
      <c r="UJL99" s="167"/>
      <c r="UJM99" s="167"/>
      <c r="UJN99" s="167"/>
      <c r="UJO99" s="167"/>
      <c r="UJP99" s="167"/>
      <c r="UJQ99" s="167"/>
      <c r="UJR99" s="167"/>
      <c r="UJS99" s="167"/>
      <c r="UJT99" s="167"/>
      <c r="UJU99" s="167"/>
      <c r="UJV99" s="167"/>
      <c r="UJW99" s="167"/>
      <c r="UJX99" s="167"/>
      <c r="UJY99" s="167"/>
      <c r="UJZ99" s="167"/>
      <c r="UKA99" s="167"/>
      <c r="UKB99" s="167"/>
      <c r="UKC99" s="167"/>
      <c r="UKD99" s="167"/>
      <c r="UKE99" s="167"/>
      <c r="UKF99" s="167"/>
      <c r="UKG99" s="167"/>
      <c r="UKH99" s="167"/>
      <c r="UKI99" s="167"/>
      <c r="UKJ99" s="167"/>
      <c r="UKK99" s="167"/>
      <c r="UKL99" s="167"/>
      <c r="UKM99" s="167"/>
      <c r="UKN99" s="167"/>
      <c r="UKO99" s="167"/>
      <c r="UKP99" s="167"/>
      <c r="UKQ99" s="167"/>
      <c r="UKR99" s="167"/>
      <c r="UKS99" s="167"/>
      <c r="UKT99" s="167"/>
      <c r="UKU99" s="167"/>
      <c r="UKV99" s="167"/>
      <c r="UKW99" s="167"/>
      <c r="UKX99" s="167"/>
      <c r="UKY99" s="167"/>
      <c r="UKZ99" s="167"/>
      <c r="ULA99" s="167"/>
      <c r="ULB99" s="167"/>
      <c r="ULC99" s="167"/>
      <c r="ULD99" s="167"/>
      <c r="ULE99" s="167"/>
      <c r="ULF99" s="167"/>
      <c r="ULG99" s="167"/>
      <c r="ULH99" s="167"/>
      <c r="ULI99" s="167"/>
      <c r="ULJ99" s="167"/>
      <c r="ULK99" s="167"/>
      <c r="ULL99" s="167"/>
      <c r="ULM99" s="167"/>
      <c r="ULN99" s="167"/>
      <c r="ULO99" s="167"/>
      <c r="ULP99" s="167"/>
      <c r="ULQ99" s="167"/>
      <c r="ULR99" s="167"/>
      <c r="ULS99" s="167"/>
      <c r="ULT99" s="167"/>
      <c r="ULU99" s="167"/>
      <c r="ULV99" s="167"/>
      <c r="ULW99" s="167"/>
      <c r="ULX99" s="167"/>
      <c r="ULY99" s="167"/>
      <c r="ULZ99" s="167"/>
      <c r="UMA99" s="167"/>
      <c r="UMB99" s="167"/>
      <c r="UMC99" s="167"/>
      <c r="UMD99" s="167"/>
      <c r="UME99" s="167"/>
      <c r="UMF99" s="167"/>
      <c r="UMG99" s="167"/>
      <c r="UMH99" s="167"/>
      <c r="UMI99" s="167"/>
      <c r="UMJ99" s="167"/>
      <c r="UMK99" s="167"/>
      <c r="UML99" s="167"/>
      <c r="UMM99" s="167"/>
      <c r="UMN99" s="167"/>
      <c r="UMO99" s="167"/>
      <c r="UMP99" s="167"/>
      <c r="UMQ99" s="167"/>
      <c r="UMR99" s="167"/>
      <c r="UMS99" s="167"/>
      <c r="UMT99" s="167"/>
      <c r="UMU99" s="167"/>
      <c r="UMV99" s="167"/>
      <c r="UMW99" s="167"/>
      <c r="UMX99" s="167"/>
      <c r="UMY99" s="167"/>
      <c r="UMZ99" s="167"/>
      <c r="UNA99" s="167"/>
      <c r="UNB99" s="167"/>
      <c r="UNC99" s="167"/>
      <c r="UND99" s="167"/>
      <c r="UNE99" s="167"/>
      <c r="UNF99" s="167"/>
      <c r="UNG99" s="167"/>
      <c r="UNH99" s="167"/>
      <c r="UNI99" s="167"/>
      <c r="UNJ99" s="167"/>
      <c r="UNK99" s="167"/>
      <c r="UNL99" s="167"/>
      <c r="UNM99" s="167"/>
      <c r="UNN99" s="167"/>
      <c r="UNO99" s="167"/>
      <c r="UNP99" s="167"/>
      <c r="UNQ99" s="167"/>
      <c r="UNR99" s="167"/>
      <c r="UNS99" s="167"/>
      <c r="UNT99" s="167"/>
      <c r="UNU99" s="167"/>
      <c r="UNV99" s="167"/>
      <c r="UNW99" s="167"/>
      <c r="UNX99" s="167"/>
      <c r="UNY99" s="167"/>
      <c r="UNZ99" s="167"/>
      <c r="UOA99" s="167"/>
      <c r="UOB99" s="167"/>
      <c r="UOC99" s="167"/>
      <c r="UOD99" s="167"/>
      <c r="UOE99" s="167"/>
      <c r="UOF99" s="167"/>
      <c r="UOG99" s="167"/>
      <c r="UOH99" s="167"/>
      <c r="UOI99" s="167"/>
      <c r="UOJ99" s="167"/>
      <c r="UOK99" s="167"/>
      <c r="UOL99" s="167"/>
      <c r="UOM99" s="167"/>
      <c r="UON99" s="167"/>
      <c r="UOO99" s="167"/>
      <c r="UOP99" s="167"/>
      <c r="UOQ99" s="167"/>
      <c r="UOR99" s="167"/>
      <c r="UOS99" s="167"/>
      <c r="UOT99" s="167"/>
      <c r="UOU99" s="167"/>
      <c r="UOV99" s="167"/>
      <c r="UOW99" s="167"/>
      <c r="UOX99" s="167"/>
      <c r="UOY99" s="167"/>
      <c r="UOZ99" s="167"/>
      <c r="UPA99" s="167"/>
      <c r="UPB99" s="167"/>
      <c r="UPC99" s="167"/>
      <c r="UPD99" s="167"/>
      <c r="UPE99" s="167"/>
      <c r="UPF99" s="167"/>
      <c r="UPG99" s="167"/>
      <c r="UPH99" s="167"/>
      <c r="UPI99" s="167"/>
      <c r="UPJ99" s="167"/>
      <c r="UPK99" s="167"/>
      <c r="UPL99" s="167"/>
      <c r="UPM99" s="167"/>
      <c r="UPN99" s="167"/>
      <c r="UPO99" s="167"/>
      <c r="UPP99" s="167"/>
      <c r="UPQ99" s="167"/>
      <c r="UPR99" s="167"/>
      <c r="UPS99" s="167"/>
      <c r="UPT99" s="167"/>
      <c r="UPU99" s="167"/>
      <c r="UPV99" s="167"/>
      <c r="UPW99" s="167"/>
      <c r="UPX99" s="167"/>
      <c r="UPY99" s="167"/>
      <c r="UPZ99" s="167"/>
      <c r="UQA99" s="167"/>
      <c r="UQB99" s="167"/>
      <c r="UQC99" s="167"/>
      <c r="UQD99" s="167"/>
      <c r="UQE99" s="167"/>
      <c r="UQF99" s="167"/>
      <c r="UQG99" s="167"/>
      <c r="UQH99" s="167"/>
      <c r="UQI99" s="167"/>
      <c r="UQJ99" s="167"/>
      <c r="UQK99" s="167"/>
      <c r="UQL99" s="167"/>
      <c r="UQM99" s="167"/>
      <c r="UQN99" s="167"/>
      <c r="UQO99" s="167"/>
      <c r="UQP99" s="167"/>
      <c r="UQQ99" s="167"/>
      <c r="UQR99" s="167"/>
      <c r="UQS99" s="167"/>
      <c r="UQT99" s="167"/>
      <c r="UQU99" s="167"/>
      <c r="UQV99" s="167"/>
      <c r="UQW99" s="167"/>
      <c r="UQX99" s="167"/>
      <c r="UQY99" s="167"/>
      <c r="UQZ99" s="167"/>
      <c r="URA99" s="167"/>
      <c r="URB99" s="167"/>
      <c r="URC99" s="167"/>
      <c r="URD99" s="167"/>
      <c r="URE99" s="167"/>
      <c r="URF99" s="167"/>
      <c r="URG99" s="167"/>
      <c r="URH99" s="167"/>
      <c r="URI99" s="167"/>
      <c r="URJ99" s="167"/>
      <c r="URK99" s="167"/>
      <c r="URL99" s="167"/>
      <c r="URM99" s="167"/>
      <c r="URN99" s="167"/>
      <c r="URO99" s="167"/>
      <c r="URP99" s="167"/>
      <c r="URQ99" s="167"/>
      <c r="URR99" s="167"/>
      <c r="URS99" s="167"/>
      <c r="URT99" s="167"/>
      <c r="URU99" s="167"/>
      <c r="URV99" s="167"/>
      <c r="URW99" s="167"/>
      <c r="URX99" s="167"/>
      <c r="URY99" s="167"/>
      <c r="URZ99" s="167"/>
      <c r="USA99" s="167"/>
      <c r="USB99" s="167"/>
      <c r="USC99" s="167"/>
      <c r="USD99" s="167"/>
      <c r="USE99" s="167"/>
      <c r="USF99" s="167"/>
      <c r="USG99" s="167"/>
      <c r="USH99" s="167"/>
      <c r="USI99" s="167"/>
      <c r="USJ99" s="167"/>
      <c r="USK99" s="167"/>
      <c r="USL99" s="167"/>
      <c r="USM99" s="167"/>
      <c r="USN99" s="167"/>
      <c r="USO99" s="167"/>
      <c r="USP99" s="167"/>
      <c r="USQ99" s="167"/>
      <c r="USR99" s="167"/>
      <c r="USS99" s="167"/>
      <c r="UST99" s="167"/>
      <c r="USU99" s="167"/>
      <c r="USV99" s="167"/>
      <c r="USW99" s="167"/>
      <c r="USX99" s="167"/>
      <c r="USY99" s="167"/>
      <c r="USZ99" s="167"/>
      <c r="UTA99" s="167"/>
      <c r="UTB99" s="167"/>
      <c r="UTC99" s="167"/>
      <c r="UTD99" s="167"/>
      <c r="UTE99" s="167"/>
      <c r="UTF99" s="167"/>
      <c r="UTG99" s="167"/>
      <c r="UTH99" s="167"/>
      <c r="UTI99" s="167"/>
      <c r="UTJ99" s="167"/>
      <c r="UTK99" s="167"/>
      <c r="UTL99" s="167"/>
      <c r="UTM99" s="167"/>
      <c r="UTN99" s="167"/>
      <c r="UTO99" s="167"/>
      <c r="UTP99" s="167"/>
      <c r="UTQ99" s="167"/>
      <c r="UTR99" s="167"/>
      <c r="UTS99" s="167"/>
      <c r="UTT99" s="167"/>
      <c r="UTU99" s="167"/>
      <c r="UTV99" s="167"/>
      <c r="UTW99" s="167"/>
      <c r="UTX99" s="167"/>
      <c r="UTY99" s="167"/>
      <c r="UTZ99" s="167"/>
      <c r="UUA99" s="167"/>
      <c r="UUB99" s="167"/>
      <c r="UUC99" s="167"/>
      <c r="UUD99" s="167"/>
      <c r="UUE99" s="167"/>
      <c r="UUF99" s="167"/>
      <c r="UUG99" s="167"/>
      <c r="UUH99" s="167"/>
      <c r="UUI99" s="167"/>
      <c r="UUJ99" s="167"/>
      <c r="UUK99" s="167"/>
      <c r="UUL99" s="167"/>
      <c r="UUM99" s="167"/>
      <c r="UUN99" s="167"/>
      <c r="UUO99" s="167"/>
      <c r="UUP99" s="167"/>
      <c r="UUQ99" s="167"/>
      <c r="UUR99" s="167"/>
      <c r="UUS99" s="167"/>
      <c r="UUT99" s="167"/>
      <c r="UUU99" s="167"/>
      <c r="UUV99" s="167"/>
      <c r="UUW99" s="167"/>
      <c r="UUX99" s="167"/>
      <c r="UUY99" s="167"/>
      <c r="UUZ99" s="167"/>
      <c r="UVA99" s="167"/>
      <c r="UVB99" s="167"/>
      <c r="UVC99" s="167"/>
      <c r="UVD99" s="167"/>
      <c r="UVE99" s="167"/>
      <c r="UVF99" s="167"/>
      <c r="UVG99" s="167"/>
      <c r="UVH99" s="167"/>
      <c r="UVI99" s="167"/>
      <c r="UVJ99" s="167"/>
      <c r="UVK99" s="167"/>
      <c r="UVL99" s="167"/>
      <c r="UVM99" s="167"/>
      <c r="UVN99" s="167"/>
      <c r="UVO99" s="167"/>
      <c r="UVP99" s="167"/>
      <c r="UVQ99" s="167"/>
      <c r="UVR99" s="167"/>
      <c r="UVS99" s="167"/>
      <c r="UVT99" s="167"/>
      <c r="UVU99" s="167"/>
      <c r="UVV99" s="167"/>
      <c r="UVW99" s="167"/>
      <c r="UVX99" s="167"/>
      <c r="UVY99" s="167"/>
      <c r="UVZ99" s="167"/>
      <c r="UWA99" s="167"/>
      <c r="UWB99" s="167"/>
      <c r="UWC99" s="167"/>
      <c r="UWD99" s="167"/>
      <c r="UWE99" s="167"/>
      <c r="UWF99" s="167"/>
      <c r="UWG99" s="167"/>
      <c r="UWH99" s="167"/>
      <c r="UWI99" s="167"/>
      <c r="UWJ99" s="167"/>
      <c r="UWK99" s="167"/>
      <c r="UWL99" s="167"/>
      <c r="UWM99" s="167"/>
      <c r="UWN99" s="167"/>
      <c r="UWO99" s="167"/>
      <c r="UWP99" s="167"/>
      <c r="UWQ99" s="167"/>
      <c r="UWR99" s="167"/>
      <c r="UWS99" s="167"/>
      <c r="UWT99" s="167"/>
      <c r="UWU99" s="167"/>
      <c r="UWV99" s="167"/>
      <c r="UWW99" s="167"/>
      <c r="UWX99" s="167"/>
      <c r="UWY99" s="167"/>
      <c r="UWZ99" s="167"/>
      <c r="UXA99" s="167"/>
      <c r="UXB99" s="167"/>
      <c r="UXC99" s="167"/>
      <c r="UXD99" s="167"/>
      <c r="UXE99" s="167"/>
      <c r="UXF99" s="167"/>
      <c r="UXG99" s="167"/>
      <c r="UXH99" s="167"/>
      <c r="UXI99" s="167"/>
      <c r="UXJ99" s="167"/>
      <c r="UXK99" s="167"/>
      <c r="UXL99" s="167"/>
      <c r="UXM99" s="167"/>
      <c r="UXN99" s="167"/>
      <c r="UXO99" s="167"/>
      <c r="UXP99" s="167"/>
      <c r="UXQ99" s="167"/>
      <c r="UXR99" s="167"/>
      <c r="UXS99" s="167"/>
      <c r="UXT99" s="167"/>
      <c r="UXU99" s="167"/>
      <c r="UXV99" s="167"/>
      <c r="UXW99" s="167"/>
      <c r="UXX99" s="167"/>
      <c r="UXY99" s="167"/>
      <c r="UXZ99" s="167"/>
      <c r="UYA99" s="167"/>
      <c r="UYB99" s="167"/>
      <c r="UYC99" s="167"/>
      <c r="UYD99" s="167"/>
      <c r="UYE99" s="167"/>
      <c r="UYF99" s="167"/>
      <c r="UYG99" s="167"/>
      <c r="UYH99" s="167"/>
      <c r="UYI99" s="167"/>
      <c r="UYJ99" s="167"/>
      <c r="UYK99" s="167"/>
      <c r="UYL99" s="167"/>
      <c r="UYM99" s="167"/>
      <c r="UYN99" s="167"/>
      <c r="UYO99" s="167"/>
      <c r="UYP99" s="167"/>
      <c r="UYQ99" s="167"/>
      <c r="UYR99" s="167"/>
      <c r="UYS99" s="167"/>
      <c r="UYT99" s="167"/>
      <c r="UYU99" s="167"/>
      <c r="UYV99" s="167"/>
      <c r="UYW99" s="167"/>
      <c r="UYX99" s="167"/>
      <c r="UYY99" s="167"/>
      <c r="UYZ99" s="167"/>
      <c r="UZA99" s="167"/>
      <c r="UZB99" s="167"/>
      <c r="UZC99" s="167"/>
      <c r="UZD99" s="167"/>
      <c r="UZE99" s="167"/>
      <c r="UZF99" s="167"/>
      <c r="UZG99" s="167"/>
      <c r="UZH99" s="167"/>
      <c r="UZI99" s="167"/>
      <c r="UZJ99" s="167"/>
      <c r="UZK99" s="167"/>
      <c r="UZL99" s="167"/>
      <c r="UZM99" s="167"/>
      <c r="UZN99" s="167"/>
      <c r="UZO99" s="167"/>
      <c r="UZP99" s="167"/>
      <c r="UZQ99" s="167"/>
      <c r="UZR99" s="167"/>
      <c r="UZS99" s="167"/>
      <c r="UZT99" s="167"/>
      <c r="UZU99" s="167"/>
      <c r="UZV99" s="167"/>
      <c r="UZW99" s="167"/>
      <c r="UZX99" s="167"/>
      <c r="UZY99" s="167"/>
      <c r="UZZ99" s="167"/>
      <c r="VAA99" s="167"/>
      <c r="VAB99" s="167"/>
      <c r="VAC99" s="167"/>
      <c r="VAD99" s="167"/>
      <c r="VAE99" s="167"/>
      <c r="VAF99" s="167"/>
      <c r="VAG99" s="167"/>
      <c r="VAH99" s="167"/>
      <c r="VAI99" s="167"/>
      <c r="VAJ99" s="167"/>
      <c r="VAK99" s="167"/>
      <c r="VAL99" s="167"/>
      <c r="VAM99" s="167"/>
      <c r="VAN99" s="167"/>
      <c r="VAO99" s="167"/>
      <c r="VAP99" s="167"/>
      <c r="VAQ99" s="167"/>
      <c r="VAR99" s="167"/>
      <c r="VAS99" s="167"/>
      <c r="VAT99" s="167"/>
      <c r="VAU99" s="167"/>
      <c r="VAV99" s="167"/>
      <c r="VAW99" s="167"/>
      <c r="VAX99" s="167"/>
      <c r="VAY99" s="167"/>
      <c r="VAZ99" s="167"/>
      <c r="VBA99" s="167"/>
      <c r="VBB99" s="167"/>
      <c r="VBC99" s="167"/>
      <c r="VBD99" s="167"/>
      <c r="VBE99" s="167"/>
      <c r="VBF99" s="167"/>
      <c r="VBG99" s="167"/>
      <c r="VBH99" s="167"/>
      <c r="VBI99" s="167"/>
      <c r="VBJ99" s="167"/>
      <c r="VBK99" s="167"/>
      <c r="VBL99" s="167"/>
      <c r="VBM99" s="167"/>
      <c r="VBN99" s="167"/>
      <c r="VBO99" s="167"/>
      <c r="VBP99" s="167"/>
      <c r="VBQ99" s="167"/>
      <c r="VBR99" s="167"/>
      <c r="VBS99" s="167"/>
      <c r="VBT99" s="167"/>
      <c r="VBU99" s="167"/>
      <c r="VBV99" s="167"/>
      <c r="VBW99" s="167"/>
      <c r="VBX99" s="167"/>
      <c r="VBY99" s="167"/>
      <c r="VBZ99" s="167"/>
      <c r="VCA99" s="167"/>
      <c r="VCB99" s="167"/>
      <c r="VCC99" s="167"/>
      <c r="VCD99" s="167"/>
      <c r="VCE99" s="167"/>
      <c r="VCF99" s="167"/>
      <c r="VCG99" s="167"/>
      <c r="VCH99" s="167"/>
      <c r="VCI99" s="167"/>
      <c r="VCJ99" s="167"/>
      <c r="VCK99" s="167"/>
      <c r="VCL99" s="167"/>
      <c r="VCM99" s="167"/>
      <c r="VCN99" s="167"/>
      <c r="VCO99" s="167"/>
      <c r="VCP99" s="167"/>
      <c r="VCQ99" s="167"/>
      <c r="VCR99" s="167"/>
      <c r="VCS99" s="167"/>
      <c r="VCT99" s="167"/>
      <c r="VCU99" s="167"/>
      <c r="VCV99" s="167"/>
      <c r="VCW99" s="167"/>
      <c r="VCX99" s="167"/>
      <c r="VCY99" s="167"/>
      <c r="VCZ99" s="167"/>
      <c r="VDA99" s="167"/>
      <c r="VDB99" s="167"/>
      <c r="VDC99" s="167"/>
      <c r="VDD99" s="167"/>
      <c r="VDE99" s="167"/>
      <c r="VDF99" s="167"/>
      <c r="VDG99" s="167"/>
      <c r="VDH99" s="167"/>
      <c r="VDI99" s="167"/>
      <c r="VDJ99" s="167"/>
      <c r="VDK99" s="167"/>
      <c r="VDL99" s="167"/>
      <c r="VDM99" s="167"/>
      <c r="VDN99" s="167"/>
      <c r="VDO99" s="167"/>
      <c r="VDP99" s="167"/>
      <c r="VDQ99" s="167"/>
      <c r="VDR99" s="167"/>
      <c r="VDS99" s="167"/>
      <c r="VDT99" s="167"/>
      <c r="VDU99" s="167"/>
      <c r="VDV99" s="167"/>
      <c r="VDW99" s="167"/>
      <c r="VDX99" s="167"/>
      <c r="VDY99" s="167"/>
      <c r="VDZ99" s="167"/>
      <c r="VEA99" s="167"/>
      <c r="VEB99" s="167"/>
      <c r="VEC99" s="167"/>
      <c r="VED99" s="167"/>
      <c r="VEE99" s="167"/>
      <c r="VEF99" s="167"/>
      <c r="VEG99" s="167"/>
      <c r="VEH99" s="167"/>
      <c r="VEI99" s="167"/>
      <c r="VEJ99" s="167"/>
      <c r="VEK99" s="167"/>
      <c r="VEL99" s="167"/>
      <c r="VEM99" s="167"/>
      <c r="VEN99" s="167"/>
      <c r="VEO99" s="167"/>
      <c r="VEP99" s="167"/>
      <c r="VEQ99" s="167"/>
      <c r="VER99" s="167"/>
      <c r="VES99" s="167"/>
      <c r="VET99" s="167"/>
      <c r="VEU99" s="167"/>
      <c r="VEV99" s="167"/>
      <c r="VEW99" s="167"/>
      <c r="VEX99" s="167"/>
      <c r="VEY99" s="167"/>
      <c r="VEZ99" s="167"/>
      <c r="VFA99" s="167"/>
      <c r="VFB99" s="167"/>
      <c r="VFC99" s="167"/>
      <c r="VFD99" s="167"/>
      <c r="VFE99" s="167"/>
      <c r="VFF99" s="167"/>
      <c r="VFG99" s="167"/>
      <c r="VFH99" s="167"/>
      <c r="VFI99" s="167"/>
      <c r="VFJ99" s="167"/>
      <c r="VFK99" s="167"/>
      <c r="VFL99" s="167"/>
      <c r="VFM99" s="167"/>
      <c r="VFN99" s="167"/>
      <c r="VFO99" s="167"/>
      <c r="VFP99" s="167"/>
      <c r="VFQ99" s="167"/>
      <c r="VFR99" s="167"/>
      <c r="VFS99" s="167"/>
      <c r="VFT99" s="167"/>
      <c r="VFU99" s="167"/>
      <c r="VFV99" s="167"/>
      <c r="VFW99" s="167"/>
      <c r="VFX99" s="167"/>
      <c r="VFY99" s="167"/>
      <c r="VFZ99" s="167"/>
      <c r="VGA99" s="167"/>
      <c r="VGB99" s="167"/>
      <c r="VGC99" s="167"/>
      <c r="VGD99" s="167"/>
      <c r="VGE99" s="167"/>
      <c r="VGF99" s="167"/>
      <c r="VGG99" s="167"/>
      <c r="VGH99" s="167"/>
      <c r="VGI99" s="167"/>
      <c r="VGJ99" s="167"/>
      <c r="VGK99" s="167"/>
      <c r="VGL99" s="167"/>
      <c r="VGM99" s="167"/>
      <c r="VGN99" s="167"/>
      <c r="VGO99" s="167"/>
      <c r="VGP99" s="167"/>
      <c r="VGQ99" s="167"/>
      <c r="VGR99" s="167"/>
      <c r="VGS99" s="167"/>
      <c r="VGT99" s="167"/>
      <c r="VGU99" s="167"/>
      <c r="VGV99" s="167"/>
      <c r="VGW99" s="167"/>
      <c r="VGX99" s="167"/>
      <c r="VGY99" s="167"/>
      <c r="VGZ99" s="167"/>
      <c r="VHA99" s="167"/>
      <c r="VHB99" s="167"/>
      <c r="VHC99" s="167"/>
      <c r="VHD99" s="167"/>
      <c r="VHE99" s="167"/>
      <c r="VHF99" s="167"/>
      <c r="VHG99" s="167"/>
      <c r="VHH99" s="167"/>
      <c r="VHI99" s="167"/>
      <c r="VHJ99" s="167"/>
      <c r="VHK99" s="167"/>
      <c r="VHL99" s="167"/>
      <c r="VHM99" s="167"/>
      <c r="VHN99" s="167"/>
      <c r="VHO99" s="167"/>
      <c r="VHP99" s="167"/>
      <c r="VHQ99" s="167"/>
      <c r="VHR99" s="167"/>
      <c r="VHS99" s="167"/>
      <c r="VHT99" s="167"/>
      <c r="VHU99" s="167"/>
      <c r="VHV99" s="167"/>
      <c r="VHW99" s="167"/>
      <c r="VHX99" s="167"/>
      <c r="VHY99" s="167"/>
      <c r="VHZ99" s="167"/>
      <c r="VIA99" s="167"/>
      <c r="VIB99" s="167"/>
      <c r="VIC99" s="167"/>
      <c r="VID99" s="167"/>
      <c r="VIE99" s="167"/>
      <c r="VIF99" s="167"/>
      <c r="VIG99" s="167"/>
      <c r="VIH99" s="167"/>
      <c r="VII99" s="167"/>
      <c r="VIJ99" s="167"/>
      <c r="VIK99" s="167"/>
      <c r="VIL99" s="167"/>
      <c r="VIM99" s="167"/>
      <c r="VIN99" s="167"/>
      <c r="VIO99" s="167"/>
      <c r="VIP99" s="167"/>
      <c r="VIQ99" s="167"/>
      <c r="VIR99" s="167"/>
      <c r="VIS99" s="167"/>
      <c r="VIT99" s="167"/>
      <c r="VIU99" s="167"/>
      <c r="VIV99" s="167"/>
      <c r="VIW99" s="167"/>
      <c r="VIX99" s="167"/>
      <c r="VIY99" s="167"/>
      <c r="VIZ99" s="167"/>
      <c r="VJA99" s="167"/>
      <c r="VJB99" s="167"/>
      <c r="VJC99" s="167"/>
      <c r="VJD99" s="167"/>
      <c r="VJE99" s="167"/>
      <c r="VJF99" s="167"/>
      <c r="VJG99" s="167"/>
      <c r="VJH99" s="167"/>
      <c r="VJI99" s="167"/>
      <c r="VJJ99" s="167"/>
      <c r="VJK99" s="167"/>
      <c r="VJL99" s="167"/>
      <c r="VJM99" s="167"/>
      <c r="VJN99" s="167"/>
      <c r="VJO99" s="167"/>
      <c r="VJP99" s="167"/>
      <c r="VJQ99" s="167"/>
      <c r="VJR99" s="167"/>
      <c r="VJS99" s="167"/>
      <c r="VJT99" s="167"/>
      <c r="VJU99" s="167"/>
      <c r="VJV99" s="167"/>
      <c r="VJW99" s="167"/>
      <c r="VJX99" s="167"/>
      <c r="VJY99" s="167"/>
      <c r="VJZ99" s="167"/>
      <c r="VKA99" s="167"/>
      <c r="VKB99" s="167"/>
      <c r="VKC99" s="167"/>
      <c r="VKD99" s="167"/>
      <c r="VKE99" s="167"/>
      <c r="VKF99" s="167"/>
      <c r="VKG99" s="167"/>
      <c r="VKH99" s="167"/>
      <c r="VKI99" s="167"/>
      <c r="VKJ99" s="167"/>
      <c r="VKK99" s="167"/>
      <c r="VKL99" s="167"/>
      <c r="VKM99" s="167"/>
      <c r="VKN99" s="167"/>
      <c r="VKO99" s="167"/>
      <c r="VKP99" s="167"/>
      <c r="VKQ99" s="167"/>
      <c r="VKR99" s="167"/>
      <c r="VKS99" s="167"/>
      <c r="VKT99" s="167"/>
      <c r="VKU99" s="167"/>
      <c r="VKV99" s="167"/>
      <c r="VKW99" s="167"/>
      <c r="VKX99" s="167"/>
      <c r="VKY99" s="167"/>
      <c r="VKZ99" s="167"/>
      <c r="VLA99" s="167"/>
      <c r="VLB99" s="167"/>
      <c r="VLC99" s="167"/>
      <c r="VLD99" s="167"/>
      <c r="VLE99" s="167"/>
      <c r="VLF99" s="167"/>
      <c r="VLG99" s="167"/>
      <c r="VLH99" s="167"/>
      <c r="VLI99" s="167"/>
      <c r="VLJ99" s="167"/>
      <c r="VLK99" s="167"/>
      <c r="VLL99" s="167"/>
      <c r="VLM99" s="167"/>
      <c r="VLN99" s="167"/>
      <c r="VLO99" s="167"/>
      <c r="VLP99" s="167"/>
      <c r="VLQ99" s="167"/>
      <c r="VLR99" s="167"/>
      <c r="VLS99" s="167"/>
      <c r="VLT99" s="167"/>
      <c r="VLU99" s="167"/>
      <c r="VLV99" s="167"/>
      <c r="VLW99" s="167"/>
      <c r="VLX99" s="167"/>
      <c r="VLY99" s="167"/>
      <c r="VLZ99" s="167"/>
      <c r="VMA99" s="167"/>
      <c r="VMB99" s="167"/>
      <c r="VMC99" s="167"/>
      <c r="VMD99" s="167"/>
      <c r="VME99" s="167"/>
      <c r="VMF99" s="167"/>
      <c r="VMG99" s="167"/>
      <c r="VMH99" s="167"/>
      <c r="VMI99" s="167"/>
      <c r="VMJ99" s="167"/>
      <c r="VMK99" s="167"/>
      <c r="VML99" s="167"/>
      <c r="VMM99" s="167"/>
      <c r="VMN99" s="167"/>
      <c r="VMO99" s="167"/>
      <c r="VMP99" s="167"/>
      <c r="VMQ99" s="167"/>
      <c r="VMR99" s="167"/>
      <c r="VMS99" s="167"/>
      <c r="VMT99" s="167"/>
      <c r="VMU99" s="167"/>
      <c r="VMV99" s="167"/>
      <c r="VMW99" s="167"/>
      <c r="VMX99" s="167"/>
      <c r="VMY99" s="167"/>
      <c r="VMZ99" s="167"/>
      <c r="VNA99" s="167"/>
      <c r="VNB99" s="167"/>
      <c r="VNC99" s="167"/>
      <c r="VND99" s="167"/>
      <c r="VNE99" s="167"/>
      <c r="VNF99" s="167"/>
      <c r="VNG99" s="167"/>
      <c r="VNH99" s="167"/>
      <c r="VNI99" s="167"/>
      <c r="VNJ99" s="167"/>
      <c r="VNK99" s="167"/>
      <c r="VNL99" s="167"/>
      <c r="VNM99" s="167"/>
      <c r="VNN99" s="167"/>
      <c r="VNO99" s="167"/>
      <c r="VNP99" s="167"/>
      <c r="VNQ99" s="167"/>
      <c r="VNR99" s="167"/>
      <c r="VNS99" s="167"/>
      <c r="VNT99" s="167"/>
      <c r="VNU99" s="167"/>
      <c r="VNV99" s="167"/>
      <c r="VNW99" s="167"/>
      <c r="VNX99" s="167"/>
      <c r="VNY99" s="167"/>
      <c r="VNZ99" s="167"/>
      <c r="VOA99" s="167"/>
      <c r="VOB99" s="167"/>
      <c r="VOC99" s="167"/>
      <c r="VOD99" s="167"/>
      <c r="VOE99" s="167"/>
      <c r="VOF99" s="167"/>
      <c r="VOG99" s="167"/>
      <c r="VOH99" s="167"/>
      <c r="VOI99" s="167"/>
      <c r="VOJ99" s="167"/>
      <c r="VOK99" s="167"/>
      <c r="VOL99" s="167"/>
      <c r="VOM99" s="167"/>
      <c r="VON99" s="167"/>
      <c r="VOO99" s="167"/>
      <c r="VOP99" s="167"/>
      <c r="VOQ99" s="167"/>
      <c r="VOR99" s="167"/>
      <c r="VOS99" s="167"/>
      <c r="VOT99" s="167"/>
      <c r="VOU99" s="167"/>
      <c r="VOV99" s="167"/>
      <c r="VOW99" s="167"/>
      <c r="VOX99" s="167"/>
      <c r="VOY99" s="167"/>
      <c r="VOZ99" s="167"/>
      <c r="VPA99" s="167"/>
      <c r="VPB99" s="167"/>
      <c r="VPC99" s="167"/>
      <c r="VPD99" s="167"/>
      <c r="VPE99" s="167"/>
      <c r="VPF99" s="167"/>
      <c r="VPG99" s="167"/>
      <c r="VPH99" s="167"/>
      <c r="VPI99" s="167"/>
      <c r="VPJ99" s="167"/>
      <c r="VPK99" s="167"/>
      <c r="VPL99" s="167"/>
      <c r="VPM99" s="167"/>
      <c r="VPN99" s="167"/>
      <c r="VPO99" s="167"/>
      <c r="VPP99" s="167"/>
      <c r="VPQ99" s="167"/>
      <c r="VPR99" s="167"/>
      <c r="VPS99" s="167"/>
      <c r="VPT99" s="167"/>
      <c r="VPU99" s="167"/>
      <c r="VPV99" s="167"/>
      <c r="VPW99" s="167"/>
      <c r="VPX99" s="167"/>
      <c r="VPY99" s="167"/>
      <c r="VPZ99" s="167"/>
      <c r="VQA99" s="167"/>
      <c r="VQB99" s="167"/>
      <c r="VQC99" s="167"/>
      <c r="VQD99" s="167"/>
      <c r="VQE99" s="167"/>
      <c r="VQF99" s="167"/>
      <c r="VQG99" s="167"/>
      <c r="VQH99" s="167"/>
      <c r="VQI99" s="167"/>
      <c r="VQJ99" s="167"/>
      <c r="VQK99" s="167"/>
      <c r="VQL99" s="167"/>
      <c r="VQM99" s="167"/>
      <c r="VQN99" s="167"/>
      <c r="VQO99" s="167"/>
      <c r="VQP99" s="167"/>
      <c r="VQQ99" s="167"/>
      <c r="VQR99" s="167"/>
      <c r="VQS99" s="167"/>
      <c r="VQT99" s="167"/>
      <c r="VQU99" s="167"/>
      <c r="VQV99" s="167"/>
      <c r="VQW99" s="167"/>
      <c r="VQX99" s="167"/>
      <c r="VQY99" s="167"/>
      <c r="VQZ99" s="167"/>
      <c r="VRA99" s="167"/>
      <c r="VRB99" s="167"/>
      <c r="VRC99" s="167"/>
      <c r="VRD99" s="167"/>
      <c r="VRE99" s="167"/>
      <c r="VRF99" s="167"/>
      <c r="VRG99" s="167"/>
      <c r="VRH99" s="167"/>
      <c r="VRI99" s="167"/>
      <c r="VRJ99" s="167"/>
      <c r="VRK99" s="167"/>
      <c r="VRL99" s="167"/>
      <c r="VRM99" s="167"/>
      <c r="VRN99" s="167"/>
      <c r="VRO99" s="167"/>
      <c r="VRP99" s="167"/>
      <c r="VRQ99" s="167"/>
      <c r="VRR99" s="167"/>
      <c r="VRS99" s="167"/>
      <c r="VRT99" s="167"/>
      <c r="VRU99" s="167"/>
      <c r="VRV99" s="167"/>
      <c r="VRW99" s="167"/>
      <c r="VRX99" s="167"/>
      <c r="VRY99" s="167"/>
      <c r="VRZ99" s="167"/>
      <c r="VSA99" s="167"/>
      <c r="VSB99" s="167"/>
      <c r="VSC99" s="167"/>
      <c r="VSD99" s="167"/>
      <c r="VSE99" s="167"/>
      <c r="VSF99" s="167"/>
      <c r="VSG99" s="167"/>
      <c r="VSH99" s="167"/>
      <c r="VSI99" s="167"/>
      <c r="VSJ99" s="167"/>
      <c r="VSK99" s="167"/>
      <c r="VSL99" s="167"/>
      <c r="VSM99" s="167"/>
      <c r="VSN99" s="167"/>
      <c r="VSO99" s="167"/>
      <c r="VSP99" s="167"/>
      <c r="VSQ99" s="167"/>
      <c r="VSR99" s="167"/>
      <c r="VSS99" s="167"/>
      <c r="VST99" s="167"/>
      <c r="VSU99" s="167"/>
      <c r="VSV99" s="167"/>
      <c r="VSW99" s="167"/>
      <c r="VSX99" s="167"/>
      <c r="VSY99" s="167"/>
      <c r="VSZ99" s="167"/>
      <c r="VTA99" s="167"/>
      <c r="VTB99" s="167"/>
      <c r="VTC99" s="167"/>
      <c r="VTD99" s="167"/>
      <c r="VTE99" s="167"/>
      <c r="VTF99" s="167"/>
      <c r="VTG99" s="167"/>
      <c r="VTH99" s="167"/>
      <c r="VTI99" s="167"/>
      <c r="VTJ99" s="167"/>
      <c r="VTK99" s="167"/>
      <c r="VTL99" s="167"/>
      <c r="VTM99" s="167"/>
      <c r="VTN99" s="167"/>
      <c r="VTO99" s="167"/>
      <c r="VTP99" s="167"/>
      <c r="VTQ99" s="167"/>
      <c r="VTR99" s="167"/>
      <c r="VTS99" s="167"/>
      <c r="VTT99" s="167"/>
      <c r="VTU99" s="167"/>
      <c r="VTV99" s="167"/>
      <c r="VTW99" s="167"/>
      <c r="VTX99" s="167"/>
      <c r="VTY99" s="167"/>
      <c r="VTZ99" s="167"/>
      <c r="VUA99" s="167"/>
      <c r="VUB99" s="167"/>
      <c r="VUC99" s="167"/>
      <c r="VUD99" s="167"/>
      <c r="VUE99" s="167"/>
      <c r="VUF99" s="167"/>
      <c r="VUG99" s="167"/>
      <c r="VUH99" s="167"/>
      <c r="VUI99" s="167"/>
      <c r="VUJ99" s="167"/>
      <c r="VUK99" s="167"/>
      <c r="VUL99" s="167"/>
      <c r="VUM99" s="167"/>
      <c r="VUN99" s="167"/>
      <c r="VUO99" s="167"/>
      <c r="VUP99" s="167"/>
      <c r="VUQ99" s="167"/>
      <c r="VUR99" s="167"/>
      <c r="VUS99" s="167"/>
      <c r="VUT99" s="167"/>
      <c r="VUU99" s="167"/>
      <c r="VUV99" s="167"/>
      <c r="VUW99" s="167"/>
      <c r="VUX99" s="167"/>
      <c r="VUY99" s="167"/>
      <c r="VUZ99" s="167"/>
      <c r="VVA99" s="167"/>
      <c r="VVB99" s="167"/>
      <c r="VVC99" s="167"/>
      <c r="VVD99" s="167"/>
      <c r="VVE99" s="167"/>
      <c r="VVF99" s="167"/>
      <c r="VVG99" s="167"/>
      <c r="VVH99" s="167"/>
      <c r="VVI99" s="167"/>
      <c r="VVJ99" s="167"/>
      <c r="VVK99" s="167"/>
      <c r="VVL99" s="167"/>
      <c r="VVM99" s="167"/>
      <c r="VVN99" s="167"/>
      <c r="VVO99" s="167"/>
      <c r="VVP99" s="167"/>
      <c r="VVQ99" s="167"/>
      <c r="VVR99" s="167"/>
      <c r="VVS99" s="167"/>
      <c r="VVT99" s="167"/>
      <c r="VVU99" s="167"/>
      <c r="VVV99" s="167"/>
      <c r="VVW99" s="167"/>
      <c r="VVX99" s="167"/>
      <c r="VVY99" s="167"/>
      <c r="VVZ99" s="167"/>
      <c r="VWA99" s="167"/>
      <c r="VWB99" s="167"/>
      <c r="VWC99" s="167"/>
      <c r="VWD99" s="167"/>
      <c r="VWE99" s="167"/>
      <c r="VWF99" s="167"/>
      <c r="VWG99" s="167"/>
      <c r="VWH99" s="167"/>
      <c r="VWI99" s="167"/>
      <c r="VWJ99" s="167"/>
      <c r="VWK99" s="167"/>
      <c r="VWL99" s="167"/>
      <c r="VWM99" s="167"/>
      <c r="VWN99" s="167"/>
      <c r="VWO99" s="167"/>
      <c r="VWP99" s="167"/>
      <c r="VWQ99" s="167"/>
      <c r="VWR99" s="167"/>
      <c r="VWS99" s="167"/>
      <c r="VWT99" s="167"/>
      <c r="VWU99" s="167"/>
      <c r="VWV99" s="167"/>
      <c r="VWW99" s="167"/>
      <c r="VWX99" s="167"/>
      <c r="VWY99" s="167"/>
      <c r="VWZ99" s="167"/>
      <c r="VXA99" s="167"/>
      <c r="VXB99" s="167"/>
      <c r="VXC99" s="167"/>
      <c r="VXD99" s="167"/>
      <c r="VXE99" s="167"/>
      <c r="VXF99" s="167"/>
      <c r="VXG99" s="167"/>
      <c r="VXH99" s="167"/>
      <c r="VXI99" s="167"/>
      <c r="VXJ99" s="167"/>
      <c r="VXK99" s="167"/>
      <c r="VXL99" s="167"/>
      <c r="VXM99" s="167"/>
      <c r="VXN99" s="167"/>
      <c r="VXO99" s="167"/>
      <c r="VXP99" s="167"/>
      <c r="VXQ99" s="167"/>
      <c r="VXR99" s="167"/>
      <c r="VXS99" s="167"/>
      <c r="VXT99" s="167"/>
      <c r="VXU99" s="167"/>
      <c r="VXV99" s="167"/>
      <c r="VXW99" s="167"/>
      <c r="VXX99" s="167"/>
      <c r="VXY99" s="167"/>
      <c r="VXZ99" s="167"/>
      <c r="VYA99" s="167"/>
      <c r="VYB99" s="167"/>
      <c r="VYC99" s="167"/>
      <c r="VYD99" s="167"/>
      <c r="VYE99" s="167"/>
      <c r="VYF99" s="167"/>
      <c r="VYG99" s="167"/>
      <c r="VYH99" s="167"/>
      <c r="VYI99" s="167"/>
      <c r="VYJ99" s="167"/>
      <c r="VYK99" s="167"/>
      <c r="VYL99" s="167"/>
      <c r="VYM99" s="167"/>
      <c r="VYN99" s="167"/>
      <c r="VYO99" s="167"/>
      <c r="VYP99" s="167"/>
      <c r="VYQ99" s="167"/>
      <c r="VYR99" s="167"/>
      <c r="VYS99" s="167"/>
      <c r="VYT99" s="167"/>
      <c r="VYU99" s="167"/>
      <c r="VYV99" s="167"/>
      <c r="VYW99" s="167"/>
      <c r="VYX99" s="167"/>
      <c r="VYY99" s="167"/>
      <c r="VYZ99" s="167"/>
      <c r="VZA99" s="167"/>
      <c r="VZB99" s="167"/>
      <c r="VZC99" s="167"/>
      <c r="VZD99" s="167"/>
      <c r="VZE99" s="167"/>
      <c r="VZF99" s="167"/>
      <c r="VZG99" s="167"/>
      <c r="VZH99" s="167"/>
      <c r="VZI99" s="167"/>
      <c r="VZJ99" s="167"/>
      <c r="VZK99" s="167"/>
      <c r="VZL99" s="167"/>
      <c r="VZM99" s="167"/>
      <c r="VZN99" s="167"/>
      <c r="VZO99" s="167"/>
      <c r="VZP99" s="167"/>
      <c r="VZQ99" s="167"/>
      <c r="VZR99" s="167"/>
      <c r="VZS99" s="167"/>
      <c r="VZT99" s="167"/>
      <c r="VZU99" s="167"/>
      <c r="VZV99" s="167"/>
      <c r="VZW99" s="167"/>
      <c r="VZX99" s="167"/>
      <c r="VZY99" s="167"/>
      <c r="VZZ99" s="167"/>
      <c r="WAA99" s="167"/>
      <c r="WAB99" s="167"/>
      <c r="WAC99" s="167"/>
      <c r="WAD99" s="167"/>
      <c r="WAE99" s="167"/>
      <c r="WAF99" s="167"/>
      <c r="WAG99" s="167"/>
      <c r="WAH99" s="167"/>
      <c r="WAI99" s="167"/>
      <c r="WAJ99" s="167"/>
      <c r="WAK99" s="167"/>
      <c r="WAL99" s="167"/>
      <c r="WAM99" s="167"/>
      <c r="WAN99" s="167"/>
      <c r="WAO99" s="167"/>
      <c r="WAP99" s="167"/>
      <c r="WAQ99" s="167"/>
      <c r="WAR99" s="167"/>
      <c r="WAS99" s="167"/>
      <c r="WAT99" s="167"/>
      <c r="WAU99" s="167"/>
      <c r="WAV99" s="167"/>
      <c r="WAW99" s="167"/>
      <c r="WAX99" s="167"/>
      <c r="WAY99" s="167"/>
      <c r="WAZ99" s="167"/>
      <c r="WBA99" s="167"/>
      <c r="WBB99" s="167"/>
      <c r="WBC99" s="167"/>
      <c r="WBD99" s="167"/>
      <c r="WBE99" s="167"/>
      <c r="WBF99" s="167"/>
      <c r="WBG99" s="167"/>
      <c r="WBH99" s="167"/>
      <c r="WBI99" s="167"/>
      <c r="WBJ99" s="167"/>
      <c r="WBK99" s="167"/>
      <c r="WBL99" s="167"/>
      <c r="WBM99" s="167"/>
      <c r="WBN99" s="167"/>
      <c r="WBO99" s="167"/>
      <c r="WBP99" s="167"/>
      <c r="WBQ99" s="167"/>
      <c r="WBR99" s="167"/>
      <c r="WBS99" s="167"/>
      <c r="WBT99" s="167"/>
      <c r="WBU99" s="167"/>
      <c r="WBV99" s="167"/>
      <c r="WBW99" s="167"/>
      <c r="WBX99" s="167"/>
      <c r="WBY99" s="167"/>
      <c r="WBZ99" s="167"/>
      <c r="WCA99" s="167"/>
      <c r="WCB99" s="167"/>
      <c r="WCC99" s="167"/>
      <c r="WCD99" s="167"/>
      <c r="WCE99" s="167"/>
      <c r="WCF99" s="167"/>
      <c r="WCG99" s="167"/>
      <c r="WCH99" s="167"/>
      <c r="WCI99" s="167"/>
      <c r="WCJ99" s="167"/>
      <c r="WCK99" s="167"/>
      <c r="WCL99" s="167"/>
      <c r="WCM99" s="167"/>
      <c r="WCN99" s="167"/>
      <c r="WCO99" s="167"/>
      <c r="WCP99" s="167"/>
      <c r="WCQ99" s="167"/>
      <c r="WCR99" s="167"/>
      <c r="WCS99" s="167"/>
      <c r="WCT99" s="167"/>
      <c r="WCU99" s="167"/>
      <c r="WCV99" s="167"/>
      <c r="WCW99" s="167"/>
      <c r="WCX99" s="167"/>
      <c r="WCY99" s="167"/>
      <c r="WCZ99" s="167"/>
      <c r="WDA99" s="167"/>
      <c r="WDB99" s="167"/>
      <c r="WDC99" s="167"/>
      <c r="WDD99" s="167"/>
      <c r="WDE99" s="167"/>
      <c r="WDF99" s="167"/>
      <c r="WDG99" s="167"/>
      <c r="WDH99" s="167"/>
      <c r="WDI99" s="167"/>
      <c r="WDJ99" s="167"/>
      <c r="WDK99" s="167"/>
      <c r="WDL99" s="167"/>
      <c r="WDM99" s="167"/>
      <c r="WDN99" s="167"/>
      <c r="WDO99" s="167"/>
      <c r="WDP99" s="167"/>
      <c r="WDQ99" s="167"/>
      <c r="WDR99" s="167"/>
      <c r="WDS99" s="167"/>
      <c r="WDT99" s="167"/>
      <c r="WDU99" s="167"/>
      <c r="WDV99" s="167"/>
      <c r="WDW99" s="167"/>
      <c r="WDX99" s="167"/>
      <c r="WDY99" s="167"/>
      <c r="WDZ99" s="167"/>
      <c r="WEA99" s="167"/>
      <c r="WEB99" s="167"/>
      <c r="WEC99" s="167"/>
      <c r="WED99" s="167"/>
      <c r="WEE99" s="167"/>
      <c r="WEF99" s="167"/>
      <c r="WEG99" s="167"/>
      <c r="WEH99" s="167"/>
      <c r="WEI99" s="167"/>
      <c r="WEJ99" s="167"/>
      <c r="WEK99" s="167"/>
      <c r="WEL99" s="167"/>
      <c r="WEM99" s="167"/>
      <c r="WEN99" s="167"/>
      <c r="WEO99" s="167"/>
      <c r="WEP99" s="167"/>
      <c r="WEQ99" s="167"/>
      <c r="WER99" s="167"/>
      <c r="WES99" s="167"/>
      <c r="WET99" s="167"/>
      <c r="WEU99" s="167"/>
      <c r="WEV99" s="167"/>
      <c r="WEW99" s="167"/>
      <c r="WEX99" s="167"/>
      <c r="WEY99" s="167"/>
      <c r="WEZ99" s="167"/>
      <c r="WFA99" s="167"/>
      <c r="WFB99" s="167"/>
      <c r="WFC99" s="167"/>
      <c r="WFD99" s="167"/>
      <c r="WFE99" s="167"/>
      <c r="WFF99" s="167"/>
      <c r="WFG99" s="167"/>
      <c r="WFH99" s="167"/>
      <c r="WFI99" s="167"/>
      <c r="WFJ99" s="167"/>
      <c r="WFK99" s="167"/>
      <c r="WFL99" s="167"/>
      <c r="WFM99" s="167"/>
      <c r="WFN99" s="167"/>
      <c r="WFO99" s="167"/>
      <c r="WFP99" s="167"/>
      <c r="WFQ99" s="167"/>
      <c r="WFR99" s="167"/>
      <c r="WFS99" s="167"/>
      <c r="WFT99" s="167"/>
      <c r="WFU99" s="167"/>
      <c r="WFV99" s="167"/>
      <c r="WFW99" s="167"/>
      <c r="WFX99" s="167"/>
      <c r="WFY99" s="167"/>
      <c r="WFZ99" s="167"/>
      <c r="WGA99" s="167"/>
      <c r="WGB99" s="167"/>
      <c r="WGC99" s="167"/>
      <c r="WGD99" s="167"/>
      <c r="WGE99" s="167"/>
      <c r="WGF99" s="167"/>
      <c r="WGG99" s="167"/>
      <c r="WGH99" s="167"/>
      <c r="WGI99" s="167"/>
      <c r="WGJ99" s="167"/>
      <c r="WGK99" s="167"/>
      <c r="WGL99" s="167"/>
      <c r="WGM99" s="167"/>
      <c r="WGN99" s="167"/>
      <c r="WGO99" s="167"/>
      <c r="WGP99" s="167"/>
      <c r="WGQ99" s="167"/>
      <c r="WGR99" s="167"/>
      <c r="WGS99" s="167"/>
      <c r="WGT99" s="167"/>
      <c r="WGU99" s="167"/>
      <c r="WGV99" s="167"/>
      <c r="WGW99" s="167"/>
      <c r="WGX99" s="167"/>
      <c r="WGY99" s="167"/>
      <c r="WGZ99" s="167"/>
      <c r="WHA99" s="167"/>
      <c r="WHB99" s="167"/>
      <c r="WHC99" s="167"/>
      <c r="WHD99" s="167"/>
      <c r="WHE99" s="167"/>
      <c r="WHF99" s="167"/>
      <c r="WHG99" s="167"/>
      <c r="WHH99" s="167"/>
      <c r="WHI99" s="167"/>
      <c r="WHJ99" s="167"/>
      <c r="WHK99" s="167"/>
      <c r="WHL99" s="167"/>
      <c r="WHM99" s="167"/>
      <c r="WHN99" s="167"/>
      <c r="WHO99" s="167"/>
      <c r="WHP99" s="167"/>
      <c r="WHQ99" s="167"/>
      <c r="WHR99" s="167"/>
      <c r="WHS99" s="167"/>
      <c r="WHT99" s="167"/>
      <c r="WHU99" s="167"/>
      <c r="WHV99" s="167"/>
      <c r="WHW99" s="167"/>
      <c r="WHX99" s="167"/>
      <c r="WHY99" s="167"/>
      <c r="WHZ99" s="167"/>
      <c r="WIA99" s="167"/>
      <c r="WIB99" s="167"/>
      <c r="WIC99" s="167"/>
      <c r="WID99" s="167"/>
      <c r="WIE99" s="167"/>
      <c r="WIF99" s="167"/>
      <c r="WIG99" s="167"/>
      <c r="WIH99" s="167"/>
      <c r="WII99" s="167"/>
      <c r="WIJ99" s="167"/>
      <c r="WIK99" s="167"/>
      <c r="WIL99" s="167"/>
      <c r="WIM99" s="167"/>
      <c r="WIN99" s="167"/>
      <c r="WIO99" s="167"/>
      <c r="WIP99" s="167"/>
      <c r="WIQ99" s="167"/>
      <c r="WIR99" s="167"/>
      <c r="WIS99" s="167"/>
      <c r="WIT99" s="167"/>
      <c r="WIU99" s="167"/>
      <c r="WIV99" s="167"/>
      <c r="WIW99" s="167"/>
      <c r="WIX99" s="167"/>
      <c r="WIY99" s="167"/>
      <c r="WIZ99" s="167"/>
      <c r="WJA99" s="167"/>
      <c r="WJB99" s="167"/>
      <c r="WJC99" s="167"/>
      <c r="WJD99" s="167"/>
      <c r="WJE99" s="167"/>
      <c r="WJF99" s="167"/>
      <c r="WJG99" s="167"/>
      <c r="WJH99" s="167"/>
      <c r="WJI99" s="167"/>
      <c r="WJJ99" s="167"/>
      <c r="WJK99" s="167"/>
      <c r="WJL99" s="167"/>
      <c r="WJM99" s="167"/>
      <c r="WJN99" s="167"/>
      <c r="WJO99" s="167"/>
      <c r="WJP99" s="167"/>
      <c r="WJQ99" s="167"/>
      <c r="WJR99" s="167"/>
      <c r="WJS99" s="167"/>
      <c r="WJT99" s="167"/>
      <c r="WJU99" s="167"/>
      <c r="WJV99" s="167"/>
      <c r="WJW99" s="167"/>
      <c r="WJX99" s="167"/>
      <c r="WJY99" s="167"/>
      <c r="WJZ99" s="167"/>
      <c r="WKA99" s="167"/>
      <c r="WKB99" s="167"/>
      <c r="WKC99" s="167"/>
      <c r="WKD99" s="167"/>
      <c r="WKE99" s="167"/>
      <c r="WKF99" s="167"/>
      <c r="WKG99" s="167"/>
      <c r="WKH99" s="167"/>
      <c r="WKI99" s="167"/>
      <c r="WKJ99" s="167"/>
      <c r="WKK99" s="167"/>
      <c r="WKL99" s="167"/>
      <c r="WKM99" s="167"/>
      <c r="WKN99" s="167"/>
      <c r="WKO99" s="167"/>
      <c r="WKP99" s="167"/>
      <c r="WKQ99" s="167"/>
      <c r="WKR99" s="167"/>
      <c r="WKS99" s="167"/>
      <c r="WKT99" s="167"/>
      <c r="WKU99" s="167"/>
      <c r="WKV99" s="167"/>
      <c r="WKW99" s="167"/>
      <c r="WKX99" s="167"/>
      <c r="WKY99" s="167"/>
      <c r="WKZ99" s="167"/>
      <c r="WLA99" s="167"/>
      <c r="WLB99" s="167"/>
      <c r="WLC99" s="167"/>
      <c r="WLD99" s="167"/>
      <c r="WLE99" s="167"/>
      <c r="WLF99" s="167"/>
      <c r="WLG99" s="167"/>
      <c r="WLH99" s="167"/>
      <c r="WLI99" s="167"/>
      <c r="WLJ99" s="167"/>
      <c r="WLK99" s="167"/>
      <c r="WLL99" s="167"/>
      <c r="WLM99" s="167"/>
      <c r="WLN99" s="167"/>
      <c r="WLO99" s="167"/>
      <c r="WLP99" s="167"/>
      <c r="WLQ99" s="167"/>
      <c r="WLR99" s="167"/>
      <c r="WLS99" s="167"/>
      <c r="WLT99" s="167"/>
      <c r="WLU99" s="167"/>
      <c r="WLV99" s="167"/>
      <c r="WLW99" s="167"/>
      <c r="WLX99" s="167"/>
      <c r="WLY99" s="167"/>
      <c r="WLZ99" s="167"/>
      <c r="WMA99" s="167"/>
      <c r="WMB99" s="167"/>
      <c r="WMC99" s="167"/>
      <c r="WMD99" s="167"/>
      <c r="WME99" s="167"/>
      <c r="WMF99" s="167"/>
      <c r="WMG99" s="167"/>
      <c r="WMH99" s="167"/>
      <c r="WMI99" s="167"/>
      <c r="WMJ99" s="167"/>
      <c r="WMK99" s="167"/>
      <c r="WML99" s="167"/>
      <c r="WMM99" s="167"/>
      <c r="WMN99" s="167"/>
      <c r="WMO99" s="167"/>
      <c r="WMP99" s="167"/>
      <c r="WMQ99" s="167"/>
      <c r="WMR99" s="167"/>
      <c r="WMS99" s="167"/>
      <c r="WMT99" s="167"/>
      <c r="WMU99" s="167"/>
      <c r="WMV99" s="167"/>
      <c r="WMW99" s="167"/>
      <c r="WMX99" s="167"/>
      <c r="WMY99" s="167"/>
      <c r="WMZ99" s="167"/>
      <c r="WNA99" s="167"/>
      <c r="WNB99" s="167"/>
      <c r="WNC99" s="167"/>
      <c r="WND99" s="167"/>
      <c r="WNE99" s="167"/>
      <c r="WNF99" s="167"/>
      <c r="WNG99" s="167"/>
      <c r="WNH99" s="167"/>
      <c r="WNI99" s="167"/>
      <c r="WNJ99" s="167"/>
      <c r="WNK99" s="167"/>
      <c r="WNL99" s="167"/>
      <c r="WNM99" s="167"/>
      <c r="WNN99" s="167"/>
      <c r="WNO99" s="167"/>
      <c r="WNP99" s="167"/>
      <c r="WNQ99" s="167"/>
      <c r="WNR99" s="167"/>
      <c r="WNS99" s="167"/>
      <c r="WNT99" s="167"/>
      <c r="WNU99" s="167"/>
      <c r="WNV99" s="167"/>
      <c r="WNW99" s="167"/>
      <c r="WNX99" s="167"/>
      <c r="WNY99" s="167"/>
      <c r="WNZ99" s="167"/>
      <c r="WOA99" s="167"/>
      <c r="WOB99" s="167"/>
      <c r="WOC99" s="167"/>
      <c r="WOD99" s="167"/>
      <c r="WOE99" s="167"/>
      <c r="WOF99" s="167"/>
      <c r="WOG99" s="167"/>
      <c r="WOH99" s="167"/>
      <c r="WOI99" s="167"/>
      <c r="WOJ99" s="167"/>
      <c r="WOK99" s="167"/>
      <c r="WOL99" s="167"/>
      <c r="WOM99" s="167"/>
      <c r="WON99" s="167"/>
      <c r="WOO99" s="167"/>
      <c r="WOP99" s="167"/>
      <c r="WOQ99" s="167"/>
      <c r="WOR99" s="167"/>
      <c r="WOS99" s="167"/>
      <c r="WOT99" s="167"/>
      <c r="WOU99" s="167"/>
      <c r="WOV99" s="167"/>
      <c r="WOW99" s="167"/>
      <c r="WOX99" s="167"/>
      <c r="WOY99" s="167"/>
      <c r="WOZ99" s="167"/>
      <c r="WPA99" s="167"/>
      <c r="WPB99" s="167"/>
      <c r="WPC99" s="167"/>
      <c r="WPD99" s="167"/>
      <c r="WPE99" s="167"/>
      <c r="WPF99" s="167"/>
      <c r="WPG99" s="167"/>
      <c r="WPH99" s="167"/>
      <c r="WPI99" s="167"/>
      <c r="WPJ99" s="167"/>
      <c r="WPK99" s="167"/>
      <c r="WPL99" s="167"/>
      <c r="WPM99" s="167"/>
      <c r="WPN99" s="167"/>
      <c r="WPO99" s="167"/>
      <c r="WPP99" s="167"/>
      <c r="WPQ99" s="167"/>
      <c r="WPR99" s="167"/>
      <c r="WPS99" s="167"/>
      <c r="WPT99" s="167"/>
      <c r="WPU99" s="167"/>
      <c r="WPV99" s="167"/>
      <c r="WPW99" s="167"/>
      <c r="WPX99" s="167"/>
      <c r="WPY99" s="167"/>
      <c r="WPZ99" s="167"/>
      <c r="WQA99" s="167"/>
      <c r="WQB99" s="167"/>
      <c r="WQC99" s="167"/>
      <c r="WQD99" s="167"/>
      <c r="WQE99" s="167"/>
      <c r="WQF99" s="167"/>
      <c r="WQG99" s="167"/>
      <c r="WQH99" s="167"/>
      <c r="WQI99" s="167"/>
      <c r="WQJ99" s="167"/>
      <c r="WQK99" s="167"/>
      <c r="WQL99" s="167"/>
      <c r="WQM99" s="167"/>
      <c r="WQN99" s="167"/>
      <c r="WQO99" s="167"/>
      <c r="WQP99" s="167"/>
      <c r="WQQ99" s="167"/>
      <c r="WQR99" s="167"/>
      <c r="WQS99" s="167"/>
      <c r="WQT99" s="167"/>
      <c r="WQU99" s="167"/>
      <c r="WQV99" s="167"/>
      <c r="WQW99" s="167"/>
      <c r="WQX99" s="167"/>
      <c r="WQY99" s="167"/>
      <c r="WQZ99" s="167"/>
      <c r="WRA99" s="167"/>
      <c r="WRB99" s="167"/>
      <c r="WRC99" s="167"/>
      <c r="WRD99" s="167"/>
      <c r="WRE99" s="167"/>
      <c r="WRF99" s="167"/>
      <c r="WRG99" s="167"/>
      <c r="WRH99" s="167"/>
      <c r="WRI99" s="167"/>
      <c r="WRJ99" s="167"/>
      <c r="WRK99" s="167"/>
      <c r="WRL99" s="167"/>
      <c r="WRM99" s="167"/>
      <c r="WRN99" s="167"/>
      <c r="WRO99" s="167"/>
      <c r="WRP99" s="167"/>
      <c r="WRQ99" s="167"/>
      <c r="WRR99" s="167"/>
      <c r="WRS99" s="167"/>
      <c r="WRT99" s="167"/>
      <c r="WRU99" s="167"/>
      <c r="WRV99" s="167"/>
      <c r="WRW99" s="167"/>
      <c r="WRX99" s="167"/>
      <c r="WRY99" s="167"/>
      <c r="WRZ99" s="167"/>
      <c r="WSA99" s="167"/>
      <c r="WSB99" s="167"/>
      <c r="WSC99" s="167"/>
      <c r="WSD99" s="167"/>
      <c r="WSE99" s="167"/>
      <c r="WSF99" s="167"/>
      <c r="WSG99" s="167"/>
      <c r="WSH99" s="167"/>
      <c r="WSI99" s="167"/>
      <c r="WSJ99" s="167"/>
      <c r="WSK99" s="167"/>
      <c r="WSL99" s="167"/>
      <c r="WSM99" s="167"/>
      <c r="WSN99" s="167"/>
      <c r="WSO99" s="167"/>
      <c r="WSP99" s="167"/>
      <c r="WSQ99" s="167"/>
      <c r="WSR99" s="167"/>
      <c r="WSS99" s="167"/>
      <c r="WST99" s="167"/>
      <c r="WSU99" s="167"/>
      <c r="WSV99" s="167"/>
      <c r="WSW99" s="167"/>
      <c r="WSX99" s="167"/>
      <c r="WSY99" s="167"/>
      <c r="WSZ99" s="167"/>
      <c r="WTA99" s="167"/>
      <c r="WTB99" s="167"/>
      <c r="WTC99" s="167"/>
      <c r="WTD99" s="167"/>
      <c r="WTE99" s="167"/>
      <c r="WTF99" s="167"/>
      <c r="WTG99" s="167"/>
      <c r="WTH99" s="167"/>
      <c r="WTI99" s="167"/>
      <c r="WTJ99" s="167"/>
      <c r="WTK99" s="167"/>
      <c r="WTL99" s="167"/>
      <c r="WTM99" s="167"/>
      <c r="WTN99" s="167"/>
      <c r="WTO99" s="167"/>
      <c r="WTP99" s="167"/>
      <c r="WTQ99" s="167"/>
      <c r="WTR99" s="167"/>
      <c r="WTS99" s="167"/>
      <c r="WTT99" s="167"/>
      <c r="WTU99" s="167"/>
      <c r="WTV99" s="167"/>
      <c r="WTW99" s="167"/>
      <c r="WTX99" s="167"/>
      <c r="WTY99" s="167"/>
      <c r="WTZ99" s="167"/>
      <c r="WUA99" s="167"/>
      <c r="WUB99" s="167"/>
      <c r="WUC99" s="167"/>
      <c r="WUD99" s="167"/>
      <c r="WUE99" s="167"/>
      <c r="WUF99" s="167"/>
      <c r="WUG99" s="167"/>
      <c r="WUH99" s="167"/>
      <c r="WUI99" s="167"/>
      <c r="WUJ99" s="167"/>
      <c r="WUK99" s="167"/>
      <c r="WUL99" s="167"/>
      <c r="WUM99" s="167"/>
      <c r="WUN99" s="167"/>
      <c r="WUO99" s="167"/>
      <c r="WUP99" s="167"/>
      <c r="WUQ99" s="167"/>
      <c r="WUR99" s="167"/>
      <c r="WUS99" s="167"/>
      <c r="WUT99" s="167"/>
      <c r="WUU99" s="167"/>
      <c r="WUV99" s="167"/>
      <c r="WUW99" s="167"/>
      <c r="WUX99" s="167"/>
      <c r="WUY99" s="167"/>
      <c r="WUZ99" s="167"/>
      <c r="WVA99" s="167"/>
      <c r="WVB99" s="167"/>
      <c r="WVC99" s="167"/>
      <c r="WVD99" s="167"/>
      <c r="WVE99" s="167"/>
      <c r="WVF99" s="167"/>
      <c r="WVG99" s="167"/>
      <c r="WVH99" s="167"/>
      <c r="WVI99" s="167"/>
      <c r="WVJ99" s="167"/>
      <c r="WVK99" s="167"/>
      <c r="WVL99" s="167"/>
      <c r="WVM99" s="167"/>
      <c r="WVN99" s="167"/>
      <c r="WVO99" s="167"/>
      <c r="WVP99" s="167"/>
      <c r="WVQ99" s="167"/>
      <c r="WVR99" s="167"/>
      <c r="WVS99" s="167"/>
      <c r="WVT99" s="167"/>
      <c r="WVU99" s="167"/>
      <c r="WVV99" s="167"/>
      <c r="WVW99" s="167"/>
      <c r="WVX99" s="167"/>
      <c r="WVY99" s="167"/>
      <c r="WVZ99" s="167"/>
      <c r="WWA99" s="167"/>
      <c r="WWB99" s="167"/>
      <c r="WWC99" s="167"/>
      <c r="WWD99" s="167"/>
      <c r="WWE99" s="167"/>
      <c r="WWF99" s="167"/>
      <c r="WWG99" s="167"/>
      <c r="WWH99" s="167"/>
      <c r="WWI99" s="167"/>
      <c r="WWJ99" s="167"/>
      <c r="WWK99" s="167"/>
      <c r="WWL99" s="167"/>
      <c r="WWM99" s="167"/>
      <c r="WWN99" s="167"/>
      <c r="WWO99" s="167"/>
      <c r="WWP99" s="167"/>
      <c r="WWQ99" s="167"/>
      <c r="WWR99" s="167"/>
      <c r="WWS99" s="167"/>
      <c r="WWT99" s="167"/>
      <c r="WWU99" s="167"/>
      <c r="WWV99" s="167"/>
      <c r="WWW99" s="167"/>
      <c r="WWX99" s="167"/>
      <c r="WWY99" s="167"/>
      <c r="WWZ99" s="167"/>
      <c r="WXA99" s="167"/>
      <c r="WXB99" s="167"/>
      <c r="WXC99" s="167"/>
      <c r="WXD99" s="167"/>
      <c r="WXE99" s="167"/>
      <c r="WXF99" s="167"/>
      <c r="WXG99" s="167"/>
      <c r="WXH99" s="167"/>
      <c r="WXI99" s="167"/>
      <c r="WXJ99" s="167"/>
      <c r="WXK99" s="167"/>
      <c r="WXL99" s="167"/>
      <c r="WXM99" s="167"/>
      <c r="WXN99" s="167"/>
      <c r="WXO99" s="167"/>
      <c r="WXP99" s="167"/>
      <c r="WXQ99" s="167"/>
      <c r="WXR99" s="167"/>
      <c r="WXS99" s="167"/>
      <c r="WXT99" s="167"/>
      <c r="WXU99" s="167"/>
      <c r="WXV99" s="167"/>
      <c r="WXW99" s="167"/>
      <c r="WXX99" s="167"/>
      <c r="WXY99" s="167"/>
      <c r="WXZ99" s="167"/>
      <c r="WYA99" s="167"/>
      <c r="WYB99" s="167"/>
      <c r="WYC99" s="167"/>
      <c r="WYD99" s="167"/>
      <c r="WYE99" s="167"/>
      <c r="WYF99" s="167"/>
      <c r="WYG99" s="167"/>
      <c r="WYH99" s="167"/>
      <c r="WYI99" s="167"/>
      <c r="WYJ99" s="167"/>
      <c r="WYK99" s="167"/>
      <c r="WYL99" s="167"/>
      <c r="WYM99" s="167"/>
      <c r="WYN99" s="167"/>
      <c r="WYO99" s="167"/>
      <c r="WYP99" s="167"/>
      <c r="WYQ99" s="167"/>
      <c r="WYR99" s="167"/>
      <c r="WYS99" s="167"/>
      <c r="WYT99" s="167"/>
      <c r="WYU99" s="167"/>
      <c r="WYV99" s="167"/>
      <c r="WYW99" s="167"/>
      <c r="WYX99" s="167"/>
      <c r="WYY99" s="167"/>
      <c r="WYZ99" s="167"/>
      <c r="WZA99" s="167"/>
      <c r="WZB99" s="167"/>
      <c r="WZC99" s="167"/>
      <c r="WZD99" s="167"/>
      <c r="WZE99" s="167"/>
      <c r="WZF99" s="167"/>
      <c r="WZG99" s="167"/>
      <c r="WZH99" s="167"/>
      <c r="WZI99" s="167"/>
      <c r="WZJ99" s="167"/>
      <c r="WZK99" s="167"/>
      <c r="WZL99" s="167"/>
      <c r="WZM99" s="167"/>
      <c r="WZN99" s="167"/>
      <c r="WZO99" s="167"/>
      <c r="WZP99" s="167"/>
      <c r="WZQ99" s="167"/>
      <c r="WZR99" s="167"/>
      <c r="WZS99" s="167"/>
      <c r="WZT99" s="167"/>
      <c r="WZU99" s="167"/>
      <c r="WZV99" s="167"/>
      <c r="WZW99" s="167"/>
      <c r="WZX99" s="167"/>
      <c r="WZY99" s="167"/>
      <c r="WZZ99" s="167"/>
      <c r="XAA99" s="167"/>
      <c r="XAB99" s="167"/>
      <c r="XAC99" s="167"/>
      <c r="XAD99" s="167"/>
      <c r="XAE99" s="167"/>
      <c r="XAF99" s="167"/>
      <c r="XAG99" s="167"/>
      <c r="XAH99" s="167"/>
      <c r="XAI99" s="167"/>
      <c r="XAJ99" s="167"/>
      <c r="XAK99" s="167"/>
      <c r="XAL99" s="167"/>
      <c r="XAM99" s="167"/>
      <c r="XAN99" s="167"/>
      <c r="XAO99" s="167"/>
      <c r="XAP99" s="167"/>
      <c r="XAQ99" s="167"/>
      <c r="XAR99" s="167"/>
      <c r="XAS99" s="167"/>
      <c r="XAT99" s="167"/>
      <c r="XAU99" s="167"/>
      <c r="XAV99" s="167"/>
      <c r="XAW99" s="167"/>
      <c r="XAX99" s="167"/>
      <c r="XAY99" s="167"/>
      <c r="XAZ99" s="167"/>
      <c r="XBA99" s="167"/>
      <c r="XBB99" s="167"/>
      <c r="XBC99" s="167"/>
      <c r="XBD99" s="167"/>
      <c r="XBE99" s="167"/>
      <c r="XBF99" s="167"/>
      <c r="XBG99" s="167"/>
      <c r="XBH99" s="167"/>
      <c r="XBI99" s="167"/>
      <c r="XBJ99" s="167"/>
      <c r="XBK99" s="167"/>
      <c r="XBL99" s="167"/>
      <c r="XBM99" s="167"/>
      <c r="XBN99" s="167"/>
      <c r="XBO99" s="167"/>
      <c r="XBP99" s="167"/>
      <c r="XBQ99" s="167"/>
      <c r="XBR99" s="167"/>
      <c r="XBS99" s="167"/>
      <c r="XBT99" s="167"/>
      <c r="XBU99" s="167"/>
      <c r="XBV99" s="167"/>
      <c r="XBW99" s="167"/>
      <c r="XBX99" s="167"/>
      <c r="XBY99" s="167"/>
      <c r="XBZ99" s="167"/>
      <c r="XCA99" s="167"/>
      <c r="XCB99" s="167"/>
      <c r="XCC99" s="167"/>
      <c r="XCD99" s="167"/>
      <c r="XCE99" s="167"/>
      <c r="XCF99" s="167"/>
      <c r="XCG99" s="167"/>
      <c r="XCH99" s="167"/>
      <c r="XCI99" s="167"/>
      <c r="XCJ99" s="167"/>
      <c r="XCK99" s="167"/>
      <c r="XCL99" s="167"/>
      <c r="XCM99" s="167"/>
      <c r="XCN99" s="167"/>
      <c r="XCO99" s="167"/>
      <c r="XCP99" s="167"/>
      <c r="XCQ99" s="167"/>
      <c r="XCR99" s="167"/>
      <c r="XCS99" s="167"/>
      <c r="XCT99" s="167"/>
      <c r="XCU99" s="167"/>
      <c r="XCV99" s="167"/>
      <c r="XCW99" s="167"/>
      <c r="XCX99" s="167"/>
      <c r="XCY99" s="167"/>
      <c r="XCZ99" s="167"/>
      <c r="XDA99" s="167"/>
      <c r="XDB99" s="167"/>
      <c r="XDC99" s="167"/>
      <c r="XDD99" s="167"/>
      <c r="XDE99" s="167"/>
      <c r="XDF99" s="167"/>
      <c r="XDG99" s="167"/>
      <c r="XDH99" s="167"/>
      <c r="XDI99" s="167"/>
      <c r="XDJ99" s="167"/>
      <c r="XDK99" s="167"/>
      <c r="XDL99" s="167"/>
      <c r="XDM99" s="167"/>
      <c r="XDN99" s="167"/>
      <c r="XDO99" s="167"/>
      <c r="XDP99" s="167"/>
      <c r="XDQ99" s="167"/>
      <c r="XDR99" s="167"/>
      <c r="XDS99" s="167"/>
      <c r="XDT99" s="167"/>
      <c r="XDU99" s="167"/>
      <c r="XDV99" s="167"/>
      <c r="XDW99" s="167"/>
      <c r="XDX99" s="167"/>
      <c r="XDY99" s="167"/>
      <c r="XDZ99" s="167"/>
      <c r="XEA99" s="167"/>
      <c r="XEB99" s="167"/>
      <c r="XEC99" s="167"/>
      <c r="XED99" s="167"/>
      <c r="XEE99" s="167"/>
      <c r="XEF99" s="167"/>
      <c r="XEG99" s="167"/>
      <c r="XEH99" s="167"/>
      <c r="XEI99" s="167"/>
      <c r="XEJ99" s="167"/>
      <c r="XEK99" s="167"/>
      <c r="XEL99" s="167"/>
      <c r="XEM99" s="167"/>
      <c r="XEN99" s="167"/>
      <c r="XEO99" s="167"/>
      <c r="XEP99" s="167"/>
      <c r="XEQ99" s="167"/>
      <c r="XER99" s="167"/>
      <c r="XES99" s="167"/>
      <c r="XET99" s="167"/>
      <c r="XEU99" s="167"/>
      <c r="XEV99" s="167"/>
      <c r="XEW99" s="167"/>
      <c r="XEX99" s="167"/>
      <c r="XEY99" s="167"/>
      <c r="XEZ99" s="167"/>
      <c r="XFA99" s="167"/>
      <c r="XFB99" s="167"/>
      <c r="XFC99" s="167"/>
    </row>
    <row r="100" spans="1:16383">
      <c r="A100" s="111"/>
      <c r="B100" s="93" t="s">
        <v>8</v>
      </c>
      <c r="C100" s="100" t="s">
        <v>150</v>
      </c>
      <c r="D100" s="136"/>
      <c r="E100" s="136"/>
      <c r="F100" s="136"/>
      <c r="G100" s="136"/>
      <c r="H100" s="101"/>
      <c r="I100" s="151">
        <v>0.01</v>
      </c>
      <c r="J100" s="160">
        <f>TRUNC((I117*I100),2)</f>
        <v>27.5</v>
      </c>
      <c r="K100" s="111"/>
      <c r="L100" s="152" t="s">
        <v>151</v>
      </c>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c r="CT100" s="167"/>
      <c r="CU100" s="167"/>
      <c r="CV100" s="167"/>
      <c r="CW100" s="167"/>
      <c r="CX100" s="167"/>
      <c r="CY100" s="167"/>
      <c r="CZ100" s="167"/>
      <c r="DA100" s="167"/>
      <c r="DB100" s="167"/>
      <c r="DC100" s="167"/>
      <c r="DD100" s="167"/>
      <c r="DE100" s="167"/>
      <c r="DF100" s="167"/>
      <c r="DG100" s="167"/>
      <c r="DH100" s="167"/>
      <c r="DI100" s="167"/>
      <c r="DJ100" s="167"/>
      <c r="DK100" s="167"/>
      <c r="DL100" s="167"/>
      <c r="DM100" s="167"/>
      <c r="DN100" s="167"/>
      <c r="DO100" s="167"/>
      <c r="DP100" s="167"/>
      <c r="DQ100" s="167"/>
      <c r="DR100" s="167"/>
      <c r="DS100" s="167"/>
      <c r="DT100" s="167"/>
      <c r="DU100" s="167"/>
      <c r="DV100" s="167"/>
      <c r="DW100" s="167"/>
      <c r="DX100" s="167"/>
      <c r="DY100" s="167"/>
      <c r="DZ100" s="167"/>
      <c r="EA100" s="167"/>
      <c r="EB100" s="167"/>
      <c r="EC100" s="167"/>
      <c r="ED100" s="167"/>
      <c r="EE100" s="167"/>
      <c r="EF100" s="167"/>
      <c r="EG100" s="167"/>
      <c r="EH100" s="167"/>
      <c r="EI100" s="167"/>
      <c r="EJ100" s="167"/>
      <c r="EK100" s="167"/>
      <c r="EL100" s="167"/>
      <c r="EM100" s="167"/>
      <c r="EN100" s="167"/>
      <c r="EO100" s="167"/>
      <c r="EP100" s="167"/>
      <c r="EQ100" s="167"/>
      <c r="ER100" s="167"/>
      <c r="ES100" s="167"/>
      <c r="ET100" s="167"/>
      <c r="EU100" s="167"/>
      <c r="EV100" s="167"/>
      <c r="EW100" s="167"/>
      <c r="EX100" s="167"/>
      <c r="EY100" s="167"/>
      <c r="EZ100" s="167"/>
      <c r="FA100" s="167"/>
      <c r="FB100" s="167"/>
      <c r="FC100" s="167"/>
      <c r="FD100" s="167"/>
      <c r="FE100" s="167"/>
      <c r="FF100" s="167"/>
      <c r="FG100" s="167"/>
      <c r="FH100" s="167"/>
      <c r="FI100" s="167"/>
      <c r="FJ100" s="167"/>
      <c r="FK100" s="167"/>
      <c r="FL100" s="167"/>
      <c r="FM100" s="167"/>
      <c r="FN100" s="167"/>
      <c r="FO100" s="167"/>
      <c r="FP100" s="167"/>
      <c r="FQ100" s="167"/>
      <c r="FR100" s="167"/>
      <c r="FS100" s="167"/>
      <c r="FT100" s="167"/>
      <c r="FU100" s="167"/>
      <c r="FV100" s="167"/>
      <c r="FW100" s="167"/>
      <c r="FX100" s="167"/>
      <c r="FY100" s="167"/>
      <c r="FZ100" s="167"/>
      <c r="GA100" s="167"/>
      <c r="GB100" s="167"/>
      <c r="GC100" s="167"/>
      <c r="GD100" s="167"/>
      <c r="GE100" s="167"/>
      <c r="GF100" s="167"/>
      <c r="GG100" s="167"/>
      <c r="GH100" s="167"/>
      <c r="GI100" s="167"/>
      <c r="GJ100" s="167"/>
      <c r="GK100" s="167"/>
      <c r="GL100" s="167"/>
      <c r="GM100" s="167"/>
      <c r="GN100" s="167"/>
      <c r="GO100" s="167"/>
      <c r="GP100" s="167"/>
      <c r="GQ100" s="167"/>
      <c r="GR100" s="167"/>
      <c r="GS100" s="167"/>
      <c r="GT100" s="167"/>
      <c r="GU100" s="167"/>
      <c r="GV100" s="167"/>
      <c r="GW100" s="167"/>
      <c r="GX100" s="167"/>
      <c r="GY100" s="167"/>
      <c r="GZ100" s="167"/>
      <c r="HA100" s="167"/>
      <c r="HB100" s="167"/>
      <c r="HC100" s="167"/>
      <c r="HD100" s="167"/>
      <c r="HE100" s="167"/>
      <c r="HF100" s="167"/>
      <c r="HG100" s="167"/>
      <c r="HH100" s="167"/>
      <c r="HI100" s="167"/>
      <c r="HJ100" s="167"/>
      <c r="HK100" s="167"/>
      <c r="HL100" s="167"/>
      <c r="HM100" s="167"/>
      <c r="HN100" s="167"/>
      <c r="HO100" s="167"/>
      <c r="HP100" s="167"/>
      <c r="HQ100" s="167"/>
      <c r="HR100" s="167"/>
      <c r="HS100" s="167"/>
      <c r="HT100" s="167"/>
      <c r="HU100" s="167"/>
      <c r="HV100" s="167"/>
      <c r="HW100" s="167"/>
      <c r="HX100" s="167"/>
      <c r="HY100" s="167"/>
      <c r="HZ100" s="167"/>
      <c r="IA100" s="167"/>
      <c r="IB100" s="167"/>
      <c r="IC100" s="167"/>
      <c r="ID100" s="167"/>
      <c r="IE100" s="167"/>
      <c r="IF100" s="167"/>
      <c r="IG100" s="167"/>
      <c r="IH100" s="167"/>
      <c r="II100" s="167"/>
      <c r="IJ100" s="167"/>
      <c r="IK100" s="167"/>
      <c r="IL100" s="167"/>
      <c r="IM100" s="167"/>
      <c r="IN100" s="167"/>
      <c r="IO100" s="167"/>
      <c r="IP100" s="167"/>
      <c r="IQ100" s="167"/>
      <c r="IR100" s="167"/>
      <c r="IS100" s="167"/>
      <c r="IT100" s="167"/>
      <c r="IU100" s="167"/>
      <c r="IV100" s="167"/>
      <c r="IW100" s="167"/>
      <c r="IX100" s="167"/>
      <c r="IY100" s="167"/>
      <c r="IZ100" s="167"/>
      <c r="JA100" s="167"/>
      <c r="JB100" s="167"/>
      <c r="JC100" s="167"/>
      <c r="JD100" s="167"/>
      <c r="JE100" s="167"/>
      <c r="JF100" s="167"/>
      <c r="JG100" s="167"/>
      <c r="JH100" s="167"/>
      <c r="JI100" s="167"/>
      <c r="JJ100" s="167"/>
      <c r="JK100" s="167"/>
      <c r="JL100" s="167"/>
      <c r="JM100" s="167"/>
      <c r="JN100" s="167"/>
      <c r="JO100" s="167"/>
      <c r="JP100" s="167"/>
      <c r="JQ100" s="167"/>
      <c r="JR100" s="167"/>
      <c r="JS100" s="167"/>
      <c r="JT100" s="167"/>
      <c r="JU100" s="167"/>
      <c r="JV100" s="167"/>
      <c r="JW100" s="167"/>
      <c r="JX100" s="167"/>
      <c r="JY100" s="167"/>
      <c r="JZ100" s="167"/>
      <c r="KA100" s="167"/>
      <c r="KB100" s="167"/>
      <c r="KC100" s="167"/>
      <c r="KD100" s="167"/>
      <c r="KE100" s="167"/>
      <c r="KF100" s="167"/>
      <c r="KG100" s="167"/>
      <c r="KH100" s="167"/>
      <c r="KI100" s="167"/>
      <c r="KJ100" s="167"/>
      <c r="KK100" s="167"/>
      <c r="KL100" s="167"/>
      <c r="KM100" s="167"/>
      <c r="KN100" s="167"/>
      <c r="KO100" s="167"/>
      <c r="KP100" s="167"/>
      <c r="KQ100" s="167"/>
      <c r="KR100" s="167"/>
      <c r="KS100" s="167"/>
      <c r="KT100" s="167"/>
      <c r="KU100" s="167"/>
      <c r="KV100" s="167"/>
      <c r="KW100" s="167"/>
      <c r="KX100" s="167"/>
      <c r="KY100" s="167"/>
      <c r="KZ100" s="167"/>
      <c r="LA100" s="167"/>
      <c r="LB100" s="167"/>
      <c r="LC100" s="167"/>
      <c r="LD100" s="167"/>
      <c r="LE100" s="167"/>
      <c r="LF100" s="167"/>
      <c r="LG100" s="167"/>
      <c r="LH100" s="167"/>
      <c r="LI100" s="167"/>
      <c r="LJ100" s="167"/>
      <c r="LK100" s="167"/>
      <c r="LL100" s="167"/>
      <c r="LM100" s="167"/>
      <c r="LN100" s="167"/>
      <c r="LO100" s="167"/>
      <c r="LP100" s="167"/>
      <c r="LQ100" s="167"/>
      <c r="LR100" s="167"/>
      <c r="LS100" s="167"/>
      <c r="LT100" s="167"/>
      <c r="LU100" s="167"/>
      <c r="LV100" s="167"/>
      <c r="LW100" s="167"/>
      <c r="LX100" s="167"/>
      <c r="LY100" s="167"/>
      <c r="LZ100" s="167"/>
      <c r="MA100" s="167"/>
      <c r="MB100" s="167"/>
      <c r="MC100" s="167"/>
      <c r="MD100" s="167"/>
      <c r="ME100" s="167"/>
      <c r="MF100" s="167"/>
      <c r="MG100" s="167"/>
      <c r="MH100" s="167"/>
      <c r="MI100" s="167"/>
      <c r="MJ100" s="167"/>
      <c r="MK100" s="167"/>
      <c r="ML100" s="167"/>
      <c r="MM100" s="167"/>
      <c r="MN100" s="167"/>
      <c r="MO100" s="167"/>
      <c r="MP100" s="167"/>
      <c r="MQ100" s="167"/>
      <c r="MR100" s="167"/>
      <c r="MS100" s="167"/>
      <c r="MT100" s="167"/>
      <c r="MU100" s="167"/>
      <c r="MV100" s="167"/>
      <c r="MW100" s="167"/>
      <c r="MX100" s="167"/>
      <c r="MY100" s="167"/>
      <c r="MZ100" s="167"/>
      <c r="NA100" s="167"/>
      <c r="NB100" s="167"/>
      <c r="NC100" s="167"/>
      <c r="ND100" s="167"/>
      <c r="NE100" s="167"/>
      <c r="NF100" s="167"/>
      <c r="NG100" s="167"/>
      <c r="NH100" s="167"/>
      <c r="NI100" s="167"/>
      <c r="NJ100" s="167"/>
      <c r="NK100" s="167"/>
      <c r="NL100" s="167"/>
      <c r="NM100" s="167"/>
      <c r="NN100" s="167"/>
      <c r="NO100" s="167"/>
      <c r="NP100" s="167"/>
      <c r="NQ100" s="167"/>
      <c r="NR100" s="167"/>
      <c r="NS100" s="167"/>
      <c r="NT100" s="167"/>
      <c r="NU100" s="167"/>
      <c r="NV100" s="167"/>
      <c r="NW100" s="167"/>
      <c r="NX100" s="167"/>
      <c r="NY100" s="167"/>
      <c r="NZ100" s="167"/>
      <c r="OA100" s="167"/>
      <c r="OB100" s="167"/>
      <c r="OC100" s="167"/>
      <c r="OD100" s="167"/>
      <c r="OE100" s="167"/>
      <c r="OF100" s="167"/>
      <c r="OG100" s="167"/>
      <c r="OH100" s="167"/>
      <c r="OI100" s="167"/>
      <c r="OJ100" s="167"/>
      <c r="OK100" s="167"/>
      <c r="OL100" s="167"/>
      <c r="OM100" s="167"/>
      <c r="ON100" s="167"/>
      <c r="OO100" s="167"/>
      <c r="OP100" s="167"/>
      <c r="OQ100" s="167"/>
      <c r="OR100" s="167"/>
      <c r="OS100" s="167"/>
      <c r="OT100" s="167"/>
      <c r="OU100" s="167"/>
      <c r="OV100" s="167"/>
      <c r="OW100" s="167"/>
      <c r="OX100" s="167"/>
      <c r="OY100" s="167"/>
      <c r="OZ100" s="167"/>
      <c r="PA100" s="167"/>
      <c r="PB100" s="167"/>
      <c r="PC100" s="167"/>
      <c r="PD100" s="167"/>
      <c r="PE100" s="167"/>
      <c r="PF100" s="167"/>
      <c r="PG100" s="167"/>
      <c r="PH100" s="167"/>
      <c r="PI100" s="167"/>
      <c r="PJ100" s="167"/>
      <c r="PK100" s="167"/>
      <c r="PL100" s="167"/>
      <c r="PM100" s="167"/>
      <c r="PN100" s="167"/>
      <c r="PO100" s="167"/>
      <c r="PP100" s="167"/>
      <c r="PQ100" s="167"/>
      <c r="PR100" s="167"/>
      <c r="PS100" s="167"/>
      <c r="PT100" s="167"/>
      <c r="PU100" s="167"/>
      <c r="PV100" s="167"/>
      <c r="PW100" s="167"/>
      <c r="PX100" s="167"/>
      <c r="PY100" s="167"/>
      <c r="PZ100" s="167"/>
      <c r="QA100" s="167"/>
      <c r="QB100" s="167"/>
      <c r="QC100" s="167"/>
      <c r="QD100" s="167"/>
      <c r="QE100" s="167"/>
      <c r="QF100" s="167"/>
      <c r="QG100" s="167"/>
      <c r="QH100" s="167"/>
      <c r="QI100" s="167"/>
      <c r="QJ100" s="167"/>
      <c r="QK100" s="167"/>
      <c r="QL100" s="167"/>
      <c r="QM100" s="167"/>
      <c r="QN100" s="167"/>
      <c r="QO100" s="167"/>
      <c r="QP100" s="167"/>
      <c r="QQ100" s="167"/>
      <c r="QR100" s="167"/>
      <c r="QS100" s="167"/>
      <c r="QT100" s="167"/>
      <c r="QU100" s="167"/>
      <c r="QV100" s="167"/>
      <c r="QW100" s="167"/>
      <c r="QX100" s="167"/>
      <c r="QY100" s="167"/>
      <c r="QZ100" s="167"/>
      <c r="RA100" s="167"/>
      <c r="RB100" s="167"/>
      <c r="RC100" s="167"/>
      <c r="RD100" s="167"/>
      <c r="RE100" s="167"/>
      <c r="RF100" s="167"/>
      <c r="RG100" s="167"/>
      <c r="RH100" s="167"/>
      <c r="RI100" s="167"/>
      <c r="RJ100" s="167"/>
      <c r="RK100" s="167"/>
      <c r="RL100" s="167"/>
      <c r="RM100" s="167"/>
      <c r="RN100" s="167"/>
      <c r="RO100" s="167"/>
      <c r="RP100" s="167"/>
      <c r="RQ100" s="167"/>
      <c r="RR100" s="167"/>
      <c r="RS100" s="167"/>
      <c r="RT100" s="167"/>
      <c r="RU100" s="167"/>
      <c r="RV100" s="167"/>
      <c r="RW100" s="167"/>
      <c r="RX100" s="167"/>
      <c r="RY100" s="167"/>
      <c r="RZ100" s="167"/>
      <c r="SA100" s="167"/>
      <c r="SB100" s="167"/>
      <c r="SC100" s="167"/>
      <c r="SD100" s="167"/>
      <c r="SE100" s="167"/>
      <c r="SF100" s="167"/>
      <c r="SG100" s="167"/>
      <c r="SH100" s="167"/>
      <c r="SI100" s="167"/>
      <c r="SJ100" s="167"/>
      <c r="SK100" s="167"/>
      <c r="SL100" s="167"/>
      <c r="SM100" s="167"/>
      <c r="SN100" s="167"/>
      <c r="SO100" s="167"/>
      <c r="SP100" s="167"/>
      <c r="SQ100" s="167"/>
      <c r="SR100" s="167"/>
      <c r="SS100" s="167"/>
      <c r="ST100" s="167"/>
      <c r="SU100" s="167"/>
      <c r="SV100" s="167"/>
      <c r="SW100" s="167"/>
      <c r="SX100" s="167"/>
      <c r="SY100" s="167"/>
      <c r="SZ100" s="167"/>
      <c r="TA100" s="167"/>
      <c r="TB100" s="167"/>
      <c r="TC100" s="167"/>
      <c r="TD100" s="167"/>
      <c r="TE100" s="167"/>
      <c r="TF100" s="167"/>
      <c r="TG100" s="167"/>
      <c r="TH100" s="167"/>
      <c r="TI100" s="167"/>
      <c r="TJ100" s="167"/>
      <c r="TK100" s="167"/>
      <c r="TL100" s="167"/>
      <c r="TM100" s="167"/>
      <c r="TN100" s="167"/>
      <c r="TO100" s="167"/>
      <c r="TP100" s="167"/>
      <c r="TQ100" s="167"/>
      <c r="TR100" s="167"/>
      <c r="TS100" s="167"/>
      <c r="TT100" s="167"/>
      <c r="TU100" s="167"/>
      <c r="TV100" s="167"/>
      <c r="TW100" s="167"/>
      <c r="TX100" s="167"/>
      <c r="TY100" s="167"/>
      <c r="TZ100" s="167"/>
      <c r="UA100" s="167"/>
      <c r="UB100" s="167"/>
      <c r="UC100" s="167"/>
      <c r="UD100" s="167"/>
      <c r="UE100" s="167"/>
      <c r="UF100" s="167"/>
      <c r="UG100" s="167"/>
      <c r="UH100" s="167"/>
      <c r="UI100" s="167"/>
      <c r="UJ100" s="167"/>
      <c r="UK100" s="167"/>
      <c r="UL100" s="167"/>
      <c r="UM100" s="167"/>
      <c r="UN100" s="167"/>
      <c r="UO100" s="167"/>
      <c r="UP100" s="167"/>
      <c r="UQ100" s="167"/>
      <c r="UR100" s="167"/>
      <c r="US100" s="167"/>
      <c r="UT100" s="167"/>
      <c r="UU100" s="167"/>
      <c r="UV100" s="167"/>
      <c r="UW100" s="167"/>
      <c r="UX100" s="167"/>
      <c r="UY100" s="167"/>
      <c r="UZ100" s="167"/>
      <c r="VA100" s="167"/>
      <c r="VB100" s="167"/>
      <c r="VC100" s="167"/>
      <c r="VD100" s="167"/>
      <c r="VE100" s="167"/>
      <c r="VF100" s="167"/>
      <c r="VG100" s="167"/>
      <c r="VH100" s="167"/>
      <c r="VI100" s="167"/>
      <c r="VJ100" s="167"/>
      <c r="VK100" s="167"/>
      <c r="VL100" s="167"/>
      <c r="VM100" s="167"/>
      <c r="VN100" s="167"/>
      <c r="VO100" s="167"/>
      <c r="VP100" s="167"/>
      <c r="VQ100" s="167"/>
      <c r="VR100" s="167"/>
      <c r="VS100" s="167"/>
      <c r="VT100" s="167"/>
      <c r="VU100" s="167"/>
      <c r="VV100" s="167"/>
      <c r="VW100" s="167"/>
      <c r="VX100" s="167"/>
      <c r="VY100" s="167"/>
      <c r="VZ100" s="167"/>
      <c r="WA100" s="167"/>
      <c r="WB100" s="167"/>
      <c r="WC100" s="167"/>
      <c r="WD100" s="167"/>
      <c r="WE100" s="167"/>
      <c r="WF100" s="167"/>
      <c r="WG100" s="167"/>
      <c r="WH100" s="167"/>
      <c r="WI100" s="167"/>
      <c r="WJ100" s="167"/>
      <c r="WK100" s="167"/>
      <c r="WL100" s="167"/>
      <c r="WM100" s="167"/>
      <c r="WN100" s="167"/>
      <c r="WO100" s="167"/>
      <c r="WP100" s="167"/>
      <c r="WQ100" s="167"/>
      <c r="WR100" s="167"/>
      <c r="WS100" s="167"/>
      <c r="WT100" s="167"/>
      <c r="WU100" s="167"/>
      <c r="WV100" s="167"/>
      <c r="WW100" s="167"/>
      <c r="WX100" s="167"/>
      <c r="WY100" s="167"/>
      <c r="WZ100" s="167"/>
      <c r="XA100" s="167"/>
      <c r="XB100" s="167"/>
      <c r="XC100" s="167"/>
      <c r="XD100" s="167"/>
      <c r="XE100" s="167"/>
      <c r="XF100" s="167"/>
      <c r="XG100" s="167"/>
      <c r="XH100" s="167"/>
      <c r="XI100" s="167"/>
      <c r="XJ100" s="167"/>
      <c r="XK100" s="167"/>
      <c r="XL100" s="167"/>
      <c r="XM100" s="167"/>
      <c r="XN100" s="167"/>
      <c r="XO100" s="167"/>
      <c r="XP100" s="167"/>
      <c r="XQ100" s="167"/>
      <c r="XR100" s="167"/>
      <c r="XS100" s="167"/>
      <c r="XT100" s="167"/>
      <c r="XU100" s="167"/>
      <c r="XV100" s="167"/>
      <c r="XW100" s="167"/>
      <c r="XX100" s="167"/>
      <c r="XY100" s="167"/>
      <c r="XZ100" s="167"/>
      <c r="YA100" s="167"/>
      <c r="YB100" s="167"/>
      <c r="YC100" s="167"/>
      <c r="YD100" s="167"/>
      <c r="YE100" s="167"/>
      <c r="YF100" s="167"/>
      <c r="YG100" s="167"/>
      <c r="YH100" s="167"/>
      <c r="YI100" s="167"/>
      <c r="YJ100" s="167"/>
      <c r="YK100" s="167"/>
      <c r="YL100" s="167"/>
      <c r="YM100" s="167"/>
      <c r="YN100" s="167"/>
      <c r="YO100" s="167"/>
      <c r="YP100" s="167"/>
      <c r="YQ100" s="167"/>
      <c r="YR100" s="167"/>
      <c r="YS100" s="167"/>
      <c r="YT100" s="167"/>
      <c r="YU100" s="167"/>
      <c r="YV100" s="167"/>
      <c r="YW100" s="167"/>
      <c r="YX100" s="167"/>
      <c r="YY100" s="167"/>
      <c r="YZ100" s="167"/>
      <c r="ZA100" s="167"/>
      <c r="ZB100" s="167"/>
      <c r="ZC100" s="167"/>
      <c r="ZD100" s="167"/>
      <c r="ZE100" s="167"/>
      <c r="ZF100" s="167"/>
      <c r="ZG100" s="167"/>
      <c r="ZH100" s="167"/>
      <c r="ZI100" s="167"/>
      <c r="ZJ100" s="167"/>
      <c r="ZK100" s="167"/>
      <c r="ZL100" s="167"/>
      <c r="ZM100" s="167"/>
      <c r="ZN100" s="167"/>
      <c r="ZO100" s="167"/>
      <c r="ZP100" s="167"/>
      <c r="ZQ100" s="167"/>
      <c r="ZR100" s="167"/>
      <c r="ZS100" s="167"/>
      <c r="ZT100" s="167"/>
      <c r="ZU100" s="167"/>
      <c r="ZV100" s="167"/>
      <c r="ZW100" s="167"/>
      <c r="ZX100" s="167"/>
      <c r="ZY100" s="167"/>
      <c r="ZZ100" s="167"/>
      <c r="AAA100" s="167"/>
      <c r="AAB100" s="167"/>
      <c r="AAC100" s="167"/>
      <c r="AAD100" s="167"/>
      <c r="AAE100" s="167"/>
      <c r="AAF100" s="167"/>
      <c r="AAG100" s="167"/>
      <c r="AAH100" s="167"/>
      <c r="AAI100" s="167"/>
      <c r="AAJ100" s="167"/>
      <c r="AAK100" s="167"/>
      <c r="AAL100" s="167"/>
      <c r="AAM100" s="167"/>
      <c r="AAN100" s="167"/>
      <c r="AAO100" s="167"/>
      <c r="AAP100" s="167"/>
      <c r="AAQ100" s="167"/>
      <c r="AAR100" s="167"/>
      <c r="AAS100" s="167"/>
      <c r="AAT100" s="167"/>
      <c r="AAU100" s="167"/>
      <c r="AAV100" s="167"/>
      <c r="AAW100" s="167"/>
      <c r="AAX100" s="167"/>
      <c r="AAY100" s="167"/>
      <c r="AAZ100" s="167"/>
      <c r="ABA100" s="167"/>
      <c r="ABB100" s="167"/>
      <c r="ABC100" s="167"/>
      <c r="ABD100" s="167"/>
      <c r="ABE100" s="167"/>
      <c r="ABF100" s="167"/>
      <c r="ABG100" s="167"/>
      <c r="ABH100" s="167"/>
      <c r="ABI100" s="167"/>
      <c r="ABJ100" s="167"/>
      <c r="ABK100" s="167"/>
      <c r="ABL100" s="167"/>
      <c r="ABM100" s="167"/>
      <c r="ABN100" s="167"/>
      <c r="ABO100" s="167"/>
      <c r="ABP100" s="167"/>
      <c r="ABQ100" s="167"/>
      <c r="ABR100" s="167"/>
      <c r="ABS100" s="167"/>
      <c r="ABT100" s="167"/>
      <c r="ABU100" s="167"/>
      <c r="ABV100" s="167"/>
      <c r="ABW100" s="167"/>
      <c r="ABX100" s="167"/>
      <c r="ABY100" s="167"/>
      <c r="ABZ100" s="167"/>
      <c r="ACA100" s="167"/>
      <c r="ACB100" s="167"/>
      <c r="ACC100" s="167"/>
      <c r="ACD100" s="167"/>
      <c r="ACE100" s="167"/>
      <c r="ACF100" s="167"/>
      <c r="ACG100" s="167"/>
      <c r="ACH100" s="167"/>
      <c r="ACI100" s="167"/>
      <c r="ACJ100" s="167"/>
      <c r="ACK100" s="167"/>
      <c r="ACL100" s="167"/>
      <c r="ACM100" s="167"/>
      <c r="ACN100" s="167"/>
      <c r="ACO100" s="167"/>
      <c r="ACP100" s="167"/>
      <c r="ACQ100" s="167"/>
      <c r="ACR100" s="167"/>
      <c r="ACS100" s="167"/>
      <c r="ACT100" s="167"/>
      <c r="ACU100" s="167"/>
      <c r="ACV100" s="167"/>
      <c r="ACW100" s="167"/>
      <c r="ACX100" s="167"/>
      <c r="ACY100" s="167"/>
      <c r="ACZ100" s="167"/>
      <c r="ADA100" s="167"/>
      <c r="ADB100" s="167"/>
      <c r="ADC100" s="167"/>
      <c r="ADD100" s="167"/>
      <c r="ADE100" s="167"/>
      <c r="ADF100" s="167"/>
      <c r="ADG100" s="167"/>
      <c r="ADH100" s="167"/>
      <c r="ADI100" s="167"/>
      <c r="ADJ100" s="167"/>
      <c r="ADK100" s="167"/>
      <c r="ADL100" s="167"/>
      <c r="ADM100" s="167"/>
      <c r="ADN100" s="167"/>
      <c r="ADO100" s="167"/>
      <c r="ADP100" s="167"/>
      <c r="ADQ100" s="167"/>
      <c r="ADR100" s="167"/>
      <c r="ADS100" s="167"/>
      <c r="ADT100" s="167"/>
      <c r="ADU100" s="167"/>
      <c r="ADV100" s="167"/>
      <c r="ADW100" s="167"/>
      <c r="ADX100" s="167"/>
      <c r="ADY100" s="167"/>
      <c r="ADZ100" s="167"/>
      <c r="AEA100" s="167"/>
      <c r="AEB100" s="167"/>
      <c r="AEC100" s="167"/>
      <c r="AED100" s="167"/>
      <c r="AEE100" s="167"/>
      <c r="AEF100" s="167"/>
      <c r="AEG100" s="167"/>
      <c r="AEH100" s="167"/>
      <c r="AEI100" s="167"/>
      <c r="AEJ100" s="167"/>
      <c r="AEK100" s="167"/>
      <c r="AEL100" s="167"/>
      <c r="AEM100" s="167"/>
      <c r="AEN100" s="167"/>
      <c r="AEO100" s="167"/>
      <c r="AEP100" s="167"/>
      <c r="AEQ100" s="167"/>
      <c r="AER100" s="167"/>
      <c r="AES100" s="167"/>
      <c r="AET100" s="167"/>
      <c r="AEU100" s="167"/>
      <c r="AEV100" s="167"/>
      <c r="AEW100" s="167"/>
      <c r="AEX100" s="167"/>
      <c r="AEY100" s="167"/>
      <c r="AEZ100" s="167"/>
      <c r="AFA100" s="167"/>
      <c r="AFB100" s="167"/>
      <c r="AFC100" s="167"/>
      <c r="AFD100" s="167"/>
      <c r="AFE100" s="167"/>
      <c r="AFF100" s="167"/>
      <c r="AFG100" s="167"/>
      <c r="AFH100" s="167"/>
      <c r="AFI100" s="167"/>
      <c r="AFJ100" s="167"/>
      <c r="AFK100" s="167"/>
      <c r="AFL100" s="167"/>
      <c r="AFM100" s="167"/>
      <c r="AFN100" s="167"/>
      <c r="AFO100" s="167"/>
      <c r="AFP100" s="167"/>
      <c r="AFQ100" s="167"/>
      <c r="AFR100" s="167"/>
      <c r="AFS100" s="167"/>
      <c r="AFT100" s="167"/>
      <c r="AFU100" s="167"/>
      <c r="AFV100" s="167"/>
      <c r="AFW100" s="167"/>
      <c r="AFX100" s="167"/>
      <c r="AFY100" s="167"/>
      <c r="AFZ100" s="167"/>
      <c r="AGA100" s="167"/>
      <c r="AGB100" s="167"/>
      <c r="AGC100" s="167"/>
      <c r="AGD100" s="167"/>
      <c r="AGE100" s="167"/>
      <c r="AGF100" s="167"/>
      <c r="AGG100" s="167"/>
      <c r="AGH100" s="167"/>
      <c r="AGI100" s="167"/>
      <c r="AGJ100" s="167"/>
      <c r="AGK100" s="167"/>
      <c r="AGL100" s="167"/>
      <c r="AGM100" s="167"/>
      <c r="AGN100" s="167"/>
      <c r="AGO100" s="167"/>
      <c r="AGP100" s="167"/>
      <c r="AGQ100" s="167"/>
      <c r="AGR100" s="167"/>
      <c r="AGS100" s="167"/>
      <c r="AGT100" s="167"/>
      <c r="AGU100" s="167"/>
      <c r="AGV100" s="167"/>
      <c r="AGW100" s="167"/>
      <c r="AGX100" s="167"/>
      <c r="AGY100" s="167"/>
      <c r="AGZ100" s="167"/>
      <c r="AHA100" s="167"/>
      <c r="AHB100" s="167"/>
      <c r="AHC100" s="167"/>
      <c r="AHD100" s="167"/>
      <c r="AHE100" s="167"/>
      <c r="AHF100" s="167"/>
      <c r="AHG100" s="167"/>
      <c r="AHH100" s="167"/>
      <c r="AHI100" s="167"/>
      <c r="AHJ100" s="167"/>
      <c r="AHK100" s="167"/>
      <c r="AHL100" s="167"/>
      <c r="AHM100" s="167"/>
      <c r="AHN100" s="167"/>
      <c r="AHO100" s="167"/>
      <c r="AHP100" s="167"/>
      <c r="AHQ100" s="167"/>
      <c r="AHR100" s="167"/>
      <c r="AHS100" s="167"/>
      <c r="AHT100" s="167"/>
      <c r="AHU100" s="167"/>
      <c r="AHV100" s="167"/>
      <c r="AHW100" s="167"/>
      <c r="AHX100" s="167"/>
      <c r="AHY100" s="167"/>
      <c r="AHZ100" s="167"/>
      <c r="AIA100" s="167"/>
      <c r="AIB100" s="167"/>
      <c r="AIC100" s="167"/>
      <c r="AID100" s="167"/>
      <c r="AIE100" s="167"/>
      <c r="AIF100" s="167"/>
      <c r="AIG100" s="167"/>
      <c r="AIH100" s="167"/>
      <c r="AII100" s="167"/>
      <c r="AIJ100" s="167"/>
      <c r="AIK100" s="167"/>
      <c r="AIL100" s="167"/>
      <c r="AIM100" s="167"/>
      <c r="AIN100" s="167"/>
      <c r="AIO100" s="167"/>
      <c r="AIP100" s="167"/>
      <c r="AIQ100" s="167"/>
      <c r="AIR100" s="167"/>
      <c r="AIS100" s="167"/>
      <c r="AIT100" s="167"/>
      <c r="AIU100" s="167"/>
      <c r="AIV100" s="167"/>
      <c r="AIW100" s="167"/>
      <c r="AIX100" s="167"/>
      <c r="AIY100" s="167"/>
      <c r="AIZ100" s="167"/>
      <c r="AJA100" s="167"/>
      <c r="AJB100" s="167"/>
      <c r="AJC100" s="167"/>
      <c r="AJD100" s="167"/>
      <c r="AJE100" s="167"/>
      <c r="AJF100" s="167"/>
      <c r="AJG100" s="167"/>
      <c r="AJH100" s="167"/>
      <c r="AJI100" s="167"/>
      <c r="AJJ100" s="167"/>
      <c r="AJK100" s="167"/>
      <c r="AJL100" s="167"/>
      <c r="AJM100" s="167"/>
      <c r="AJN100" s="167"/>
      <c r="AJO100" s="167"/>
      <c r="AJP100" s="167"/>
      <c r="AJQ100" s="167"/>
      <c r="AJR100" s="167"/>
      <c r="AJS100" s="167"/>
      <c r="AJT100" s="167"/>
      <c r="AJU100" s="167"/>
      <c r="AJV100" s="167"/>
      <c r="AJW100" s="167"/>
      <c r="AJX100" s="167"/>
      <c r="AJY100" s="167"/>
      <c r="AJZ100" s="167"/>
      <c r="AKA100" s="167"/>
      <c r="AKB100" s="167"/>
      <c r="AKC100" s="167"/>
      <c r="AKD100" s="167"/>
      <c r="AKE100" s="167"/>
      <c r="AKF100" s="167"/>
      <c r="AKG100" s="167"/>
      <c r="AKH100" s="167"/>
      <c r="AKI100" s="167"/>
      <c r="AKJ100" s="167"/>
      <c r="AKK100" s="167"/>
      <c r="AKL100" s="167"/>
      <c r="AKM100" s="167"/>
      <c r="AKN100" s="167"/>
      <c r="AKO100" s="167"/>
      <c r="AKP100" s="167"/>
      <c r="AKQ100" s="167"/>
      <c r="AKR100" s="167"/>
      <c r="AKS100" s="167"/>
      <c r="AKT100" s="167"/>
      <c r="AKU100" s="167"/>
      <c r="AKV100" s="167"/>
      <c r="AKW100" s="167"/>
      <c r="AKX100" s="167"/>
      <c r="AKY100" s="167"/>
      <c r="AKZ100" s="167"/>
      <c r="ALA100" s="167"/>
      <c r="ALB100" s="167"/>
      <c r="ALC100" s="167"/>
      <c r="ALD100" s="167"/>
      <c r="ALE100" s="167"/>
      <c r="ALF100" s="167"/>
      <c r="ALG100" s="167"/>
      <c r="ALH100" s="167"/>
      <c r="ALI100" s="167"/>
      <c r="ALJ100" s="167"/>
      <c r="ALK100" s="167"/>
      <c r="ALL100" s="167"/>
      <c r="ALM100" s="167"/>
      <c r="ALN100" s="167"/>
      <c r="ALO100" s="167"/>
      <c r="ALP100" s="167"/>
      <c r="ALQ100" s="167"/>
      <c r="ALR100" s="167"/>
      <c r="ALS100" s="167"/>
      <c r="ALT100" s="167"/>
      <c r="ALU100" s="167"/>
      <c r="ALV100" s="167"/>
      <c r="ALW100" s="167"/>
      <c r="ALX100" s="167"/>
      <c r="ALY100" s="167"/>
      <c r="ALZ100" s="167"/>
      <c r="AMA100" s="167"/>
      <c r="AMB100" s="167"/>
      <c r="AMC100" s="167"/>
      <c r="AMD100" s="167"/>
      <c r="AME100" s="167"/>
      <c r="AMF100" s="167"/>
      <c r="AMG100" s="167"/>
      <c r="AMH100" s="167"/>
      <c r="AMI100" s="167"/>
      <c r="AMJ100" s="167"/>
      <c r="AMK100" s="167"/>
      <c r="AML100" s="167"/>
      <c r="AMM100" s="167"/>
      <c r="AMN100" s="167"/>
      <c r="AMO100" s="167"/>
      <c r="AMP100" s="167"/>
      <c r="AMQ100" s="167"/>
      <c r="AMR100" s="167"/>
      <c r="AMS100" s="167"/>
      <c r="AMT100" s="167"/>
      <c r="AMU100" s="167"/>
      <c r="AMV100" s="167"/>
      <c r="AMW100" s="167"/>
      <c r="AMX100" s="167"/>
      <c r="AMY100" s="167"/>
      <c r="AMZ100" s="167"/>
      <c r="ANA100" s="167"/>
      <c r="ANB100" s="167"/>
      <c r="ANC100" s="167"/>
      <c r="AND100" s="167"/>
      <c r="ANE100" s="167"/>
      <c r="ANF100" s="167"/>
      <c r="ANG100" s="167"/>
      <c r="ANH100" s="167"/>
      <c r="ANI100" s="167"/>
      <c r="ANJ100" s="167"/>
      <c r="ANK100" s="167"/>
      <c r="ANL100" s="167"/>
      <c r="ANM100" s="167"/>
      <c r="ANN100" s="167"/>
      <c r="ANO100" s="167"/>
      <c r="ANP100" s="167"/>
      <c r="ANQ100" s="167"/>
      <c r="ANR100" s="167"/>
      <c r="ANS100" s="167"/>
      <c r="ANT100" s="167"/>
      <c r="ANU100" s="167"/>
      <c r="ANV100" s="167"/>
      <c r="ANW100" s="167"/>
      <c r="ANX100" s="167"/>
      <c r="ANY100" s="167"/>
      <c r="ANZ100" s="167"/>
      <c r="AOA100" s="167"/>
      <c r="AOB100" s="167"/>
      <c r="AOC100" s="167"/>
      <c r="AOD100" s="167"/>
      <c r="AOE100" s="167"/>
      <c r="AOF100" s="167"/>
      <c r="AOG100" s="167"/>
      <c r="AOH100" s="167"/>
      <c r="AOI100" s="167"/>
      <c r="AOJ100" s="167"/>
      <c r="AOK100" s="167"/>
      <c r="AOL100" s="167"/>
      <c r="AOM100" s="167"/>
      <c r="AON100" s="167"/>
      <c r="AOO100" s="167"/>
      <c r="AOP100" s="167"/>
      <c r="AOQ100" s="167"/>
      <c r="AOR100" s="167"/>
      <c r="AOS100" s="167"/>
      <c r="AOT100" s="167"/>
      <c r="AOU100" s="167"/>
      <c r="AOV100" s="167"/>
      <c r="AOW100" s="167"/>
      <c r="AOX100" s="167"/>
      <c r="AOY100" s="167"/>
      <c r="AOZ100" s="167"/>
      <c r="APA100" s="167"/>
      <c r="APB100" s="167"/>
      <c r="APC100" s="167"/>
      <c r="APD100" s="167"/>
      <c r="APE100" s="167"/>
      <c r="APF100" s="167"/>
      <c r="APG100" s="167"/>
      <c r="APH100" s="167"/>
      <c r="API100" s="167"/>
      <c r="APJ100" s="167"/>
      <c r="APK100" s="167"/>
      <c r="APL100" s="167"/>
      <c r="APM100" s="167"/>
      <c r="APN100" s="167"/>
      <c r="APO100" s="167"/>
      <c r="APP100" s="167"/>
      <c r="APQ100" s="167"/>
      <c r="APR100" s="167"/>
      <c r="APS100" s="167"/>
      <c r="APT100" s="167"/>
      <c r="APU100" s="167"/>
      <c r="APV100" s="167"/>
      <c r="APW100" s="167"/>
      <c r="APX100" s="167"/>
      <c r="APY100" s="167"/>
      <c r="APZ100" s="167"/>
      <c r="AQA100" s="167"/>
      <c r="AQB100" s="167"/>
      <c r="AQC100" s="167"/>
      <c r="AQD100" s="167"/>
      <c r="AQE100" s="167"/>
      <c r="AQF100" s="167"/>
      <c r="AQG100" s="167"/>
      <c r="AQH100" s="167"/>
      <c r="AQI100" s="167"/>
      <c r="AQJ100" s="167"/>
      <c r="AQK100" s="167"/>
      <c r="AQL100" s="167"/>
      <c r="AQM100" s="167"/>
      <c r="AQN100" s="167"/>
      <c r="AQO100" s="167"/>
      <c r="AQP100" s="167"/>
      <c r="AQQ100" s="167"/>
      <c r="AQR100" s="167"/>
      <c r="AQS100" s="167"/>
      <c r="AQT100" s="167"/>
      <c r="AQU100" s="167"/>
      <c r="AQV100" s="167"/>
      <c r="AQW100" s="167"/>
      <c r="AQX100" s="167"/>
      <c r="AQY100" s="167"/>
      <c r="AQZ100" s="167"/>
      <c r="ARA100" s="167"/>
      <c r="ARB100" s="167"/>
      <c r="ARC100" s="167"/>
      <c r="ARD100" s="167"/>
      <c r="ARE100" s="167"/>
      <c r="ARF100" s="167"/>
      <c r="ARG100" s="167"/>
      <c r="ARH100" s="167"/>
      <c r="ARI100" s="167"/>
      <c r="ARJ100" s="167"/>
      <c r="ARK100" s="167"/>
      <c r="ARL100" s="167"/>
      <c r="ARM100" s="167"/>
      <c r="ARN100" s="167"/>
      <c r="ARO100" s="167"/>
      <c r="ARP100" s="167"/>
      <c r="ARQ100" s="167"/>
      <c r="ARR100" s="167"/>
      <c r="ARS100" s="167"/>
      <c r="ART100" s="167"/>
      <c r="ARU100" s="167"/>
      <c r="ARV100" s="167"/>
      <c r="ARW100" s="167"/>
      <c r="ARX100" s="167"/>
      <c r="ARY100" s="167"/>
      <c r="ARZ100" s="167"/>
      <c r="ASA100" s="167"/>
      <c r="ASB100" s="167"/>
      <c r="ASC100" s="167"/>
      <c r="ASD100" s="167"/>
      <c r="ASE100" s="167"/>
      <c r="ASF100" s="167"/>
      <c r="ASG100" s="167"/>
      <c r="ASH100" s="167"/>
      <c r="ASI100" s="167"/>
      <c r="ASJ100" s="167"/>
      <c r="ASK100" s="167"/>
      <c r="ASL100" s="167"/>
      <c r="ASM100" s="167"/>
      <c r="ASN100" s="167"/>
      <c r="ASO100" s="167"/>
      <c r="ASP100" s="167"/>
      <c r="ASQ100" s="167"/>
      <c r="ASR100" s="167"/>
      <c r="ASS100" s="167"/>
      <c r="AST100" s="167"/>
      <c r="ASU100" s="167"/>
      <c r="ASV100" s="167"/>
      <c r="ASW100" s="167"/>
      <c r="ASX100" s="167"/>
      <c r="ASY100" s="167"/>
      <c r="ASZ100" s="167"/>
      <c r="ATA100" s="167"/>
      <c r="ATB100" s="167"/>
      <c r="ATC100" s="167"/>
      <c r="ATD100" s="167"/>
      <c r="ATE100" s="167"/>
      <c r="ATF100" s="167"/>
      <c r="ATG100" s="167"/>
      <c r="ATH100" s="167"/>
      <c r="ATI100" s="167"/>
      <c r="ATJ100" s="167"/>
      <c r="ATK100" s="167"/>
      <c r="ATL100" s="167"/>
      <c r="ATM100" s="167"/>
      <c r="ATN100" s="167"/>
      <c r="ATO100" s="167"/>
      <c r="ATP100" s="167"/>
      <c r="ATQ100" s="167"/>
      <c r="ATR100" s="167"/>
      <c r="ATS100" s="167"/>
      <c r="ATT100" s="167"/>
      <c r="ATU100" s="167"/>
      <c r="ATV100" s="167"/>
      <c r="ATW100" s="167"/>
      <c r="ATX100" s="167"/>
      <c r="ATY100" s="167"/>
      <c r="ATZ100" s="167"/>
      <c r="AUA100" s="167"/>
      <c r="AUB100" s="167"/>
      <c r="AUC100" s="167"/>
      <c r="AUD100" s="167"/>
      <c r="AUE100" s="167"/>
      <c r="AUF100" s="167"/>
      <c r="AUG100" s="167"/>
      <c r="AUH100" s="167"/>
      <c r="AUI100" s="167"/>
      <c r="AUJ100" s="167"/>
      <c r="AUK100" s="167"/>
      <c r="AUL100" s="167"/>
      <c r="AUM100" s="167"/>
      <c r="AUN100" s="167"/>
      <c r="AUO100" s="167"/>
      <c r="AUP100" s="167"/>
      <c r="AUQ100" s="167"/>
      <c r="AUR100" s="167"/>
      <c r="AUS100" s="167"/>
      <c r="AUT100" s="167"/>
      <c r="AUU100" s="167"/>
      <c r="AUV100" s="167"/>
      <c r="AUW100" s="167"/>
      <c r="AUX100" s="167"/>
      <c r="AUY100" s="167"/>
      <c r="AUZ100" s="167"/>
      <c r="AVA100" s="167"/>
      <c r="AVB100" s="167"/>
      <c r="AVC100" s="167"/>
      <c r="AVD100" s="167"/>
      <c r="AVE100" s="167"/>
      <c r="AVF100" s="167"/>
      <c r="AVG100" s="167"/>
      <c r="AVH100" s="167"/>
      <c r="AVI100" s="167"/>
      <c r="AVJ100" s="167"/>
      <c r="AVK100" s="167"/>
      <c r="AVL100" s="167"/>
      <c r="AVM100" s="167"/>
      <c r="AVN100" s="167"/>
      <c r="AVO100" s="167"/>
      <c r="AVP100" s="167"/>
      <c r="AVQ100" s="167"/>
      <c r="AVR100" s="167"/>
      <c r="AVS100" s="167"/>
      <c r="AVT100" s="167"/>
      <c r="AVU100" s="167"/>
      <c r="AVV100" s="167"/>
      <c r="AVW100" s="167"/>
      <c r="AVX100" s="167"/>
      <c r="AVY100" s="167"/>
      <c r="AVZ100" s="167"/>
      <c r="AWA100" s="167"/>
      <c r="AWB100" s="167"/>
      <c r="AWC100" s="167"/>
      <c r="AWD100" s="167"/>
      <c r="AWE100" s="167"/>
      <c r="AWF100" s="167"/>
      <c r="AWG100" s="167"/>
      <c r="AWH100" s="167"/>
      <c r="AWI100" s="167"/>
      <c r="AWJ100" s="167"/>
      <c r="AWK100" s="167"/>
      <c r="AWL100" s="167"/>
      <c r="AWM100" s="167"/>
      <c r="AWN100" s="167"/>
      <c r="AWO100" s="167"/>
      <c r="AWP100" s="167"/>
      <c r="AWQ100" s="167"/>
      <c r="AWR100" s="167"/>
      <c r="AWS100" s="167"/>
      <c r="AWT100" s="167"/>
      <c r="AWU100" s="167"/>
      <c r="AWV100" s="167"/>
      <c r="AWW100" s="167"/>
      <c r="AWX100" s="167"/>
      <c r="AWY100" s="167"/>
      <c r="AWZ100" s="167"/>
      <c r="AXA100" s="167"/>
      <c r="AXB100" s="167"/>
      <c r="AXC100" s="167"/>
      <c r="AXD100" s="167"/>
      <c r="AXE100" s="167"/>
      <c r="AXF100" s="167"/>
      <c r="AXG100" s="167"/>
      <c r="AXH100" s="167"/>
      <c r="AXI100" s="167"/>
      <c r="AXJ100" s="167"/>
      <c r="AXK100" s="167"/>
      <c r="AXL100" s="167"/>
      <c r="AXM100" s="167"/>
      <c r="AXN100" s="167"/>
      <c r="AXO100" s="167"/>
      <c r="AXP100" s="167"/>
      <c r="AXQ100" s="167"/>
      <c r="AXR100" s="167"/>
      <c r="AXS100" s="167"/>
      <c r="AXT100" s="167"/>
      <c r="AXU100" s="167"/>
      <c r="AXV100" s="167"/>
      <c r="AXW100" s="167"/>
      <c r="AXX100" s="167"/>
      <c r="AXY100" s="167"/>
      <c r="AXZ100" s="167"/>
      <c r="AYA100" s="167"/>
      <c r="AYB100" s="167"/>
      <c r="AYC100" s="167"/>
      <c r="AYD100" s="167"/>
      <c r="AYE100" s="167"/>
      <c r="AYF100" s="167"/>
      <c r="AYG100" s="167"/>
      <c r="AYH100" s="167"/>
      <c r="AYI100" s="167"/>
      <c r="AYJ100" s="167"/>
      <c r="AYK100" s="167"/>
      <c r="AYL100" s="167"/>
      <c r="AYM100" s="167"/>
      <c r="AYN100" s="167"/>
      <c r="AYO100" s="167"/>
      <c r="AYP100" s="167"/>
      <c r="AYQ100" s="167"/>
      <c r="AYR100" s="167"/>
      <c r="AYS100" s="167"/>
      <c r="AYT100" s="167"/>
      <c r="AYU100" s="167"/>
      <c r="AYV100" s="167"/>
      <c r="AYW100" s="167"/>
      <c r="AYX100" s="167"/>
      <c r="AYY100" s="167"/>
      <c r="AYZ100" s="167"/>
      <c r="AZA100" s="167"/>
      <c r="AZB100" s="167"/>
      <c r="AZC100" s="167"/>
      <c r="AZD100" s="167"/>
      <c r="AZE100" s="167"/>
      <c r="AZF100" s="167"/>
      <c r="AZG100" s="167"/>
      <c r="AZH100" s="167"/>
      <c r="AZI100" s="167"/>
      <c r="AZJ100" s="167"/>
      <c r="AZK100" s="167"/>
      <c r="AZL100" s="167"/>
      <c r="AZM100" s="167"/>
      <c r="AZN100" s="167"/>
      <c r="AZO100" s="167"/>
      <c r="AZP100" s="167"/>
      <c r="AZQ100" s="167"/>
      <c r="AZR100" s="167"/>
      <c r="AZS100" s="167"/>
      <c r="AZT100" s="167"/>
      <c r="AZU100" s="167"/>
      <c r="AZV100" s="167"/>
      <c r="AZW100" s="167"/>
      <c r="AZX100" s="167"/>
      <c r="AZY100" s="167"/>
      <c r="AZZ100" s="167"/>
      <c r="BAA100" s="167"/>
      <c r="BAB100" s="167"/>
      <c r="BAC100" s="167"/>
      <c r="BAD100" s="167"/>
      <c r="BAE100" s="167"/>
      <c r="BAF100" s="167"/>
      <c r="BAG100" s="167"/>
      <c r="BAH100" s="167"/>
      <c r="BAI100" s="167"/>
      <c r="BAJ100" s="167"/>
      <c r="BAK100" s="167"/>
      <c r="BAL100" s="167"/>
      <c r="BAM100" s="167"/>
      <c r="BAN100" s="167"/>
      <c r="BAO100" s="167"/>
      <c r="BAP100" s="167"/>
      <c r="BAQ100" s="167"/>
      <c r="BAR100" s="167"/>
      <c r="BAS100" s="167"/>
      <c r="BAT100" s="167"/>
      <c r="BAU100" s="167"/>
      <c r="BAV100" s="167"/>
      <c r="BAW100" s="167"/>
      <c r="BAX100" s="167"/>
      <c r="BAY100" s="167"/>
      <c r="BAZ100" s="167"/>
      <c r="BBA100" s="167"/>
      <c r="BBB100" s="167"/>
      <c r="BBC100" s="167"/>
      <c r="BBD100" s="167"/>
      <c r="BBE100" s="167"/>
      <c r="BBF100" s="167"/>
      <c r="BBG100" s="167"/>
      <c r="BBH100" s="167"/>
      <c r="BBI100" s="167"/>
      <c r="BBJ100" s="167"/>
      <c r="BBK100" s="167"/>
      <c r="BBL100" s="167"/>
      <c r="BBM100" s="167"/>
      <c r="BBN100" s="167"/>
      <c r="BBO100" s="167"/>
      <c r="BBP100" s="167"/>
      <c r="BBQ100" s="167"/>
      <c r="BBR100" s="167"/>
      <c r="BBS100" s="167"/>
      <c r="BBT100" s="167"/>
      <c r="BBU100" s="167"/>
      <c r="BBV100" s="167"/>
      <c r="BBW100" s="167"/>
      <c r="BBX100" s="167"/>
      <c r="BBY100" s="167"/>
      <c r="BBZ100" s="167"/>
      <c r="BCA100" s="167"/>
      <c r="BCB100" s="167"/>
      <c r="BCC100" s="167"/>
      <c r="BCD100" s="167"/>
      <c r="BCE100" s="167"/>
      <c r="BCF100" s="167"/>
      <c r="BCG100" s="167"/>
      <c r="BCH100" s="167"/>
      <c r="BCI100" s="167"/>
      <c r="BCJ100" s="167"/>
      <c r="BCK100" s="167"/>
      <c r="BCL100" s="167"/>
      <c r="BCM100" s="167"/>
      <c r="BCN100" s="167"/>
      <c r="BCO100" s="167"/>
      <c r="BCP100" s="167"/>
      <c r="BCQ100" s="167"/>
      <c r="BCR100" s="167"/>
      <c r="BCS100" s="167"/>
      <c r="BCT100" s="167"/>
      <c r="BCU100" s="167"/>
      <c r="BCV100" s="167"/>
      <c r="BCW100" s="167"/>
      <c r="BCX100" s="167"/>
      <c r="BCY100" s="167"/>
      <c r="BCZ100" s="167"/>
      <c r="BDA100" s="167"/>
      <c r="BDB100" s="167"/>
      <c r="BDC100" s="167"/>
      <c r="BDD100" s="167"/>
      <c r="BDE100" s="167"/>
      <c r="BDF100" s="167"/>
      <c r="BDG100" s="167"/>
      <c r="BDH100" s="167"/>
      <c r="BDI100" s="167"/>
      <c r="BDJ100" s="167"/>
      <c r="BDK100" s="167"/>
      <c r="BDL100" s="167"/>
      <c r="BDM100" s="167"/>
      <c r="BDN100" s="167"/>
      <c r="BDO100" s="167"/>
      <c r="BDP100" s="167"/>
      <c r="BDQ100" s="167"/>
      <c r="BDR100" s="167"/>
      <c r="BDS100" s="167"/>
      <c r="BDT100" s="167"/>
      <c r="BDU100" s="167"/>
      <c r="BDV100" s="167"/>
      <c r="BDW100" s="167"/>
      <c r="BDX100" s="167"/>
      <c r="BDY100" s="167"/>
      <c r="BDZ100" s="167"/>
      <c r="BEA100" s="167"/>
      <c r="BEB100" s="167"/>
      <c r="BEC100" s="167"/>
      <c r="BED100" s="167"/>
      <c r="BEE100" s="167"/>
      <c r="BEF100" s="167"/>
      <c r="BEG100" s="167"/>
      <c r="BEH100" s="167"/>
      <c r="BEI100" s="167"/>
      <c r="BEJ100" s="167"/>
      <c r="BEK100" s="167"/>
      <c r="BEL100" s="167"/>
      <c r="BEM100" s="167"/>
      <c r="BEN100" s="167"/>
      <c r="BEO100" s="167"/>
      <c r="BEP100" s="167"/>
      <c r="BEQ100" s="167"/>
      <c r="BER100" s="167"/>
      <c r="BES100" s="167"/>
      <c r="BET100" s="167"/>
      <c r="BEU100" s="167"/>
      <c r="BEV100" s="167"/>
      <c r="BEW100" s="167"/>
      <c r="BEX100" s="167"/>
      <c r="BEY100" s="167"/>
      <c r="BEZ100" s="167"/>
      <c r="BFA100" s="167"/>
      <c r="BFB100" s="167"/>
      <c r="BFC100" s="167"/>
      <c r="BFD100" s="167"/>
      <c r="BFE100" s="167"/>
      <c r="BFF100" s="167"/>
      <c r="BFG100" s="167"/>
      <c r="BFH100" s="167"/>
      <c r="BFI100" s="167"/>
      <c r="BFJ100" s="167"/>
      <c r="BFK100" s="167"/>
      <c r="BFL100" s="167"/>
      <c r="BFM100" s="167"/>
      <c r="BFN100" s="167"/>
      <c r="BFO100" s="167"/>
      <c r="BFP100" s="167"/>
      <c r="BFQ100" s="167"/>
      <c r="BFR100" s="167"/>
      <c r="BFS100" s="167"/>
      <c r="BFT100" s="167"/>
      <c r="BFU100" s="167"/>
      <c r="BFV100" s="167"/>
      <c r="BFW100" s="167"/>
      <c r="BFX100" s="167"/>
      <c r="BFY100" s="167"/>
      <c r="BFZ100" s="167"/>
      <c r="BGA100" s="167"/>
      <c r="BGB100" s="167"/>
      <c r="BGC100" s="167"/>
      <c r="BGD100" s="167"/>
      <c r="BGE100" s="167"/>
      <c r="BGF100" s="167"/>
      <c r="BGG100" s="167"/>
      <c r="BGH100" s="167"/>
      <c r="BGI100" s="167"/>
      <c r="BGJ100" s="167"/>
      <c r="BGK100" s="167"/>
      <c r="BGL100" s="167"/>
      <c r="BGM100" s="167"/>
      <c r="BGN100" s="167"/>
      <c r="BGO100" s="167"/>
      <c r="BGP100" s="167"/>
      <c r="BGQ100" s="167"/>
      <c r="BGR100" s="167"/>
      <c r="BGS100" s="167"/>
      <c r="BGT100" s="167"/>
      <c r="BGU100" s="167"/>
      <c r="BGV100" s="167"/>
      <c r="BGW100" s="167"/>
      <c r="BGX100" s="167"/>
      <c r="BGY100" s="167"/>
      <c r="BGZ100" s="167"/>
      <c r="BHA100" s="167"/>
      <c r="BHB100" s="167"/>
      <c r="BHC100" s="167"/>
      <c r="BHD100" s="167"/>
      <c r="BHE100" s="167"/>
      <c r="BHF100" s="167"/>
      <c r="BHG100" s="167"/>
      <c r="BHH100" s="167"/>
      <c r="BHI100" s="167"/>
      <c r="BHJ100" s="167"/>
      <c r="BHK100" s="167"/>
      <c r="BHL100" s="167"/>
      <c r="BHM100" s="167"/>
      <c r="BHN100" s="167"/>
      <c r="BHO100" s="167"/>
      <c r="BHP100" s="167"/>
      <c r="BHQ100" s="167"/>
      <c r="BHR100" s="167"/>
      <c r="BHS100" s="167"/>
      <c r="BHT100" s="167"/>
      <c r="BHU100" s="167"/>
      <c r="BHV100" s="167"/>
      <c r="BHW100" s="167"/>
      <c r="BHX100" s="167"/>
      <c r="BHY100" s="167"/>
      <c r="BHZ100" s="167"/>
      <c r="BIA100" s="167"/>
      <c r="BIB100" s="167"/>
      <c r="BIC100" s="167"/>
      <c r="BID100" s="167"/>
      <c r="BIE100" s="167"/>
      <c r="BIF100" s="167"/>
      <c r="BIG100" s="167"/>
      <c r="BIH100" s="167"/>
      <c r="BII100" s="167"/>
      <c r="BIJ100" s="167"/>
      <c r="BIK100" s="167"/>
      <c r="BIL100" s="167"/>
      <c r="BIM100" s="167"/>
      <c r="BIN100" s="167"/>
      <c r="BIO100" s="167"/>
      <c r="BIP100" s="167"/>
      <c r="BIQ100" s="167"/>
      <c r="BIR100" s="167"/>
      <c r="BIS100" s="167"/>
      <c r="BIT100" s="167"/>
      <c r="BIU100" s="167"/>
      <c r="BIV100" s="167"/>
      <c r="BIW100" s="167"/>
      <c r="BIX100" s="167"/>
      <c r="BIY100" s="167"/>
      <c r="BIZ100" s="167"/>
      <c r="BJA100" s="167"/>
      <c r="BJB100" s="167"/>
      <c r="BJC100" s="167"/>
      <c r="BJD100" s="167"/>
      <c r="BJE100" s="167"/>
      <c r="BJF100" s="167"/>
      <c r="BJG100" s="167"/>
      <c r="BJH100" s="167"/>
      <c r="BJI100" s="167"/>
      <c r="BJJ100" s="167"/>
      <c r="BJK100" s="167"/>
      <c r="BJL100" s="167"/>
      <c r="BJM100" s="167"/>
      <c r="BJN100" s="167"/>
      <c r="BJO100" s="167"/>
      <c r="BJP100" s="167"/>
      <c r="BJQ100" s="167"/>
      <c r="BJR100" s="167"/>
      <c r="BJS100" s="167"/>
      <c r="BJT100" s="167"/>
      <c r="BJU100" s="167"/>
      <c r="BJV100" s="167"/>
      <c r="BJW100" s="167"/>
      <c r="BJX100" s="167"/>
      <c r="BJY100" s="167"/>
      <c r="BJZ100" s="167"/>
      <c r="BKA100" s="167"/>
      <c r="BKB100" s="167"/>
      <c r="BKC100" s="167"/>
      <c r="BKD100" s="167"/>
      <c r="BKE100" s="167"/>
      <c r="BKF100" s="167"/>
      <c r="BKG100" s="167"/>
      <c r="BKH100" s="167"/>
      <c r="BKI100" s="167"/>
      <c r="BKJ100" s="167"/>
      <c r="BKK100" s="167"/>
      <c r="BKL100" s="167"/>
      <c r="BKM100" s="167"/>
      <c r="BKN100" s="167"/>
      <c r="BKO100" s="167"/>
      <c r="BKP100" s="167"/>
      <c r="BKQ100" s="167"/>
      <c r="BKR100" s="167"/>
      <c r="BKS100" s="167"/>
      <c r="BKT100" s="167"/>
      <c r="BKU100" s="167"/>
      <c r="BKV100" s="167"/>
      <c r="BKW100" s="167"/>
      <c r="BKX100" s="167"/>
      <c r="BKY100" s="167"/>
      <c r="BKZ100" s="167"/>
      <c r="BLA100" s="167"/>
      <c r="BLB100" s="167"/>
      <c r="BLC100" s="167"/>
      <c r="BLD100" s="167"/>
      <c r="BLE100" s="167"/>
      <c r="BLF100" s="167"/>
      <c r="BLG100" s="167"/>
      <c r="BLH100" s="167"/>
      <c r="BLI100" s="167"/>
      <c r="BLJ100" s="167"/>
      <c r="BLK100" s="167"/>
      <c r="BLL100" s="167"/>
      <c r="BLM100" s="167"/>
      <c r="BLN100" s="167"/>
      <c r="BLO100" s="167"/>
      <c r="BLP100" s="167"/>
      <c r="BLQ100" s="167"/>
      <c r="BLR100" s="167"/>
      <c r="BLS100" s="167"/>
      <c r="BLT100" s="167"/>
      <c r="BLU100" s="167"/>
      <c r="BLV100" s="167"/>
      <c r="BLW100" s="167"/>
      <c r="BLX100" s="167"/>
      <c r="BLY100" s="167"/>
      <c r="BLZ100" s="167"/>
      <c r="BMA100" s="167"/>
      <c r="BMB100" s="167"/>
      <c r="BMC100" s="167"/>
      <c r="BMD100" s="167"/>
      <c r="BME100" s="167"/>
      <c r="BMF100" s="167"/>
      <c r="BMG100" s="167"/>
      <c r="BMH100" s="167"/>
      <c r="BMI100" s="167"/>
      <c r="BMJ100" s="167"/>
      <c r="BMK100" s="167"/>
      <c r="BML100" s="167"/>
      <c r="BMM100" s="167"/>
      <c r="BMN100" s="167"/>
      <c r="BMO100" s="167"/>
      <c r="BMP100" s="167"/>
      <c r="BMQ100" s="167"/>
      <c r="BMR100" s="167"/>
      <c r="BMS100" s="167"/>
      <c r="BMT100" s="167"/>
      <c r="BMU100" s="167"/>
      <c r="BMV100" s="167"/>
      <c r="BMW100" s="167"/>
      <c r="BMX100" s="167"/>
      <c r="BMY100" s="167"/>
      <c r="BMZ100" s="167"/>
      <c r="BNA100" s="167"/>
      <c r="BNB100" s="167"/>
      <c r="BNC100" s="167"/>
      <c r="BND100" s="167"/>
      <c r="BNE100" s="167"/>
      <c r="BNF100" s="167"/>
      <c r="BNG100" s="167"/>
      <c r="BNH100" s="167"/>
      <c r="BNI100" s="167"/>
      <c r="BNJ100" s="167"/>
      <c r="BNK100" s="167"/>
      <c r="BNL100" s="167"/>
      <c r="BNM100" s="167"/>
      <c r="BNN100" s="167"/>
      <c r="BNO100" s="167"/>
      <c r="BNP100" s="167"/>
      <c r="BNQ100" s="167"/>
      <c r="BNR100" s="167"/>
      <c r="BNS100" s="167"/>
      <c r="BNT100" s="167"/>
      <c r="BNU100" s="167"/>
      <c r="BNV100" s="167"/>
      <c r="BNW100" s="167"/>
      <c r="BNX100" s="167"/>
      <c r="BNY100" s="167"/>
      <c r="BNZ100" s="167"/>
      <c r="BOA100" s="167"/>
      <c r="BOB100" s="167"/>
      <c r="BOC100" s="167"/>
      <c r="BOD100" s="167"/>
      <c r="BOE100" s="167"/>
      <c r="BOF100" s="167"/>
      <c r="BOG100" s="167"/>
      <c r="BOH100" s="167"/>
      <c r="BOI100" s="167"/>
      <c r="BOJ100" s="167"/>
      <c r="BOK100" s="167"/>
      <c r="BOL100" s="167"/>
      <c r="BOM100" s="167"/>
      <c r="BON100" s="167"/>
      <c r="BOO100" s="167"/>
      <c r="BOP100" s="167"/>
      <c r="BOQ100" s="167"/>
      <c r="BOR100" s="167"/>
      <c r="BOS100" s="167"/>
      <c r="BOT100" s="167"/>
      <c r="BOU100" s="167"/>
      <c r="BOV100" s="167"/>
      <c r="BOW100" s="167"/>
      <c r="BOX100" s="167"/>
      <c r="BOY100" s="167"/>
      <c r="BOZ100" s="167"/>
      <c r="BPA100" s="167"/>
      <c r="BPB100" s="167"/>
      <c r="BPC100" s="167"/>
      <c r="BPD100" s="167"/>
      <c r="BPE100" s="167"/>
      <c r="BPF100" s="167"/>
      <c r="BPG100" s="167"/>
      <c r="BPH100" s="167"/>
      <c r="BPI100" s="167"/>
      <c r="BPJ100" s="167"/>
      <c r="BPK100" s="167"/>
      <c r="BPL100" s="167"/>
      <c r="BPM100" s="167"/>
      <c r="BPN100" s="167"/>
      <c r="BPO100" s="167"/>
      <c r="BPP100" s="167"/>
      <c r="BPQ100" s="167"/>
      <c r="BPR100" s="167"/>
      <c r="BPS100" s="167"/>
      <c r="BPT100" s="167"/>
      <c r="BPU100" s="167"/>
      <c r="BPV100" s="167"/>
      <c r="BPW100" s="167"/>
      <c r="BPX100" s="167"/>
      <c r="BPY100" s="167"/>
      <c r="BPZ100" s="167"/>
      <c r="BQA100" s="167"/>
      <c r="BQB100" s="167"/>
      <c r="BQC100" s="167"/>
      <c r="BQD100" s="167"/>
      <c r="BQE100" s="167"/>
      <c r="BQF100" s="167"/>
      <c r="BQG100" s="167"/>
      <c r="BQH100" s="167"/>
      <c r="BQI100" s="167"/>
      <c r="BQJ100" s="167"/>
      <c r="BQK100" s="167"/>
      <c r="BQL100" s="167"/>
      <c r="BQM100" s="167"/>
      <c r="BQN100" s="167"/>
      <c r="BQO100" s="167"/>
      <c r="BQP100" s="167"/>
      <c r="BQQ100" s="167"/>
      <c r="BQR100" s="167"/>
      <c r="BQS100" s="167"/>
      <c r="BQT100" s="167"/>
      <c r="BQU100" s="167"/>
      <c r="BQV100" s="167"/>
      <c r="BQW100" s="167"/>
      <c r="BQX100" s="167"/>
      <c r="BQY100" s="167"/>
      <c r="BQZ100" s="167"/>
      <c r="BRA100" s="167"/>
      <c r="BRB100" s="167"/>
      <c r="BRC100" s="167"/>
      <c r="BRD100" s="167"/>
      <c r="BRE100" s="167"/>
      <c r="BRF100" s="167"/>
      <c r="BRG100" s="167"/>
      <c r="BRH100" s="167"/>
      <c r="BRI100" s="167"/>
      <c r="BRJ100" s="167"/>
      <c r="BRK100" s="167"/>
      <c r="BRL100" s="167"/>
      <c r="BRM100" s="167"/>
      <c r="BRN100" s="167"/>
      <c r="BRO100" s="167"/>
      <c r="BRP100" s="167"/>
      <c r="BRQ100" s="167"/>
      <c r="BRR100" s="167"/>
      <c r="BRS100" s="167"/>
      <c r="BRT100" s="167"/>
      <c r="BRU100" s="167"/>
      <c r="BRV100" s="167"/>
      <c r="BRW100" s="167"/>
      <c r="BRX100" s="167"/>
      <c r="BRY100" s="167"/>
      <c r="BRZ100" s="167"/>
      <c r="BSA100" s="167"/>
      <c r="BSB100" s="167"/>
      <c r="BSC100" s="167"/>
      <c r="BSD100" s="167"/>
      <c r="BSE100" s="167"/>
      <c r="BSF100" s="167"/>
      <c r="BSG100" s="167"/>
      <c r="BSH100" s="167"/>
      <c r="BSI100" s="167"/>
      <c r="BSJ100" s="167"/>
      <c r="BSK100" s="167"/>
      <c r="BSL100" s="167"/>
      <c r="BSM100" s="167"/>
      <c r="BSN100" s="167"/>
      <c r="BSO100" s="167"/>
      <c r="BSP100" s="167"/>
      <c r="BSQ100" s="167"/>
      <c r="BSR100" s="167"/>
      <c r="BSS100" s="167"/>
      <c r="BST100" s="167"/>
      <c r="BSU100" s="167"/>
      <c r="BSV100" s="167"/>
      <c r="BSW100" s="167"/>
      <c r="BSX100" s="167"/>
      <c r="BSY100" s="167"/>
      <c r="BSZ100" s="167"/>
      <c r="BTA100" s="167"/>
      <c r="BTB100" s="167"/>
      <c r="BTC100" s="167"/>
      <c r="BTD100" s="167"/>
      <c r="BTE100" s="167"/>
      <c r="BTF100" s="167"/>
      <c r="BTG100" s="167"/>
      <c r="BTH100" s="167"/>
      <c r="BTI100" s="167"/>
      <c r="BTJ100" s="167"/>
      <c r="BTK100" s="167"/>
      <c r="BTL100" s="167"/>
      <c r="BTM100" s="167"/>
      <c r="BTN100" s="167"/>
      <c r="BTO100" s="167"/>
      <c r="BTP100" s="167"/>
      <c r="BTQ100" s="167"/>
      <c r="BTR100" s="167"/>
      <c r="BTS100" s="167"/>
      <c r="BTT100" s="167"/>
      <c r="BTU100" s="167"/>
      <c r="BTV100" s="167"/>
      <c r="BTW100" s="167"/>
      <c r="BTX100" s="167"/>
      <c r="BTY100" s="167"/>
      <c r="BTZ100" s="167"/>
      <c r="BUA100" s="167"/>
      <c r="BUB100" s="167"/>
      <c r="BUC100" s="167"/>
      <c r="BUD100" s="167"/>
      <c r="BUE100" s="167"/>
      <c r="BUF100" s="167"/>
      <c r="BUG100" s="167"/>
      <c r="BUH100" s="167"/>
      <c r="BUI100" s="167"/>
      <c r="BUJ100" s="167"/>
      <c r="BUK100" s="167"/>
      <c r="BUL100" s="167"/>
      <c r="BUM100" s="167"/>
      <c r="BUN100" s="167"/>
      <c r="BUO100" s="167"/>
      <c r="BUP100" s="167"/>
      <c r="BUQ100" s="167"/>
      <c r="BUR100" s="167"/>
      <c r="BUS100" s="167"/>
      <c r="BUT100" s="167"/>
      <c r="BUU100" s="167"/>
      <c r="BUV100" s="167"/>
      <c r="BUW100" s="167"/>
      <c r="BUX100" s="167"/>
      <c r="BUY100" s="167"/>
      <c r="BUZ100" s="167"/>
      <c r="BVA100" s="167"/>
      <c r="BVB100" s="167"/>
      <c r="BVC100" s="167"/>
      <c r="BVD100" s="167"/>
      <c r="BVE100" s="167"/>
      <c r="BVF100" s="167"/>
      <c r="BVG100" s="167"/>
      <c r="BVH100" s="167"/>
      <c r="BVI100" s="167"/>
      <c r="BVJ100" s="167"/>
      <c r="BVK100" s="167"/>
      <c r="BVL100" s="167"/>
      <c r="BVM100" s="167"/>
      <c r="BVN100" s="167"/>
      <c r="BVO100" s="167"/>
      <c r="BVP100" s="167"/>
      <c r="BVQ100" s="167"/>
      <c r="BVR100" s="167"/>
      <c r="BVS100" s="167"/>
      <c r="BVT100" s="167"/>
      <c r="BVU100" s="167"/>
      <c r="BVV100" s="167"/>
      <c r="BVW100" s="167"/>
      <c r="BVX100" s="167"/>
      <c r="BVY100" s="167"/>
      <c r="BVZ100" s="167"/>
      <c r="BWA100" s="167"/>
      <c r="BWB100" s="167"/>
      <c r="BWC100" s="167"/>
      <c r="BWD100" s="167"/>
      <c r="BWE100" s="167"/>
      <c r="BWF100" s="167"/>
      <c r="BWG100" s="167"/>
      <c r="BWH100" s="167"/>
      <c r="BWI100" s="167"/>
      <c r="BWJ100" s="167"/>
      <c r="BWK100" s="167"/>
      <c r="BWL100" s="167"/>
      <c r="BWM100" s="167"/>
      <c r="BWN100" s="167"/>
      <c r="BWO100" s="167"/>
      <c r="BWP100" s="167"/>
      <c r="BWQ100" s="167"/>
      <c r="BWR100" s="167"/>
      <c r="BWS100" s="167"/>
      <c r="BWT100" s="167"/>
      <c r="BWU100" s="167"/>
      <c r="BWV100" s="167"/>
      <c r="BWW100" s="167"/>
      <c r="BWX100" s="167"/>
      <c r="BWY100" s="167"/>
      <c r="BWZ100" s="167"/>
      <c r="BXA100" s="167"/>
      <c r="BXB100" s="167"/>
      <c r="BXC100" s="167"/>
      <c r="BXD100" s="167"/>
      <c r="BXE100" s="167"/>
      <c r="BXF100" s="167"/>
      <c r="BXG100" s="167"/>
      <c r="BXH100" s="167"/>
      <c r="BXI100" s="167"/>
      <c r="BXJ100" s="167"/>
      <c r="BXK100" s="167"/>
      <c r="BXL100" s="167"/>
      <c r="BXM100" s="167"/>
      <c r="BXN100" s="167"/>
      <c r="BXO100" s="167"/>
      <c r="BXP100" s="167"/>
      <c r="BXQ100" s="167"/>
      <c r="BXR100" s="167"/>
      <c r="BXS100" s="167"/>
      <c r="BXT100" s="167"/>
      <c r="BXU100" s="167"/>
      <c r="BXV100" s="167"/>
      <c r="BXW100" s="167"/>
      <c r="BXX100" s="167"/>
      <c r="BXY100" s="167"/>
      <c r="BXZ100" s="167"/>
      <c r="BYA100" s="167"/>
      <c r="BYB100" s="167"/>
      <c r="BYC100" s="167"/>
      <c r="BYD100" s="167"/>
      <c r="BYE100" s="167"/>
      <c r="BYF100" s="167"/>
      <c r="BYG100" s="167"/>
      <c r="BYH100" s="167"/>
      <c r="BYI100" s="167"/>
      <c r="BYJ100" s="167"/>
      <c r="BYK100" s="167"/>
      <c r="BYL100" s="167"/>
      <c r="BYM100" s="167"/>
      <c r="BYN100" s="167"/>
      <c r="BYO100" s="167"/>
      <c r="BYP100" s="167"/>
      <c r="BYQ100" s="167"/>
      <c r="BYR100" s="167"/>
      <c r="BYS100" s="167"/>
      <c r="BYT100" s="167"/>
      <c r="BYU100" s="167"/>
      <c r="BYV100" s="167"/>
      <c r="BYW100" s="167"/>
      <c r="BYX100" s="167"/>
      <c r="BYY100" s="167"/>
      <c r="BYZ100" s="167"/>
      <c r="BZA100" s="167"/>
      <c r="BZB100" s="167"/>
      <c r="BZC100" s="167"/>
      <c r="BZD100" s="167"/>
      <c r="BZE100" s="167"/>
      <c r="BZF100" s="167"/>
      <c r="BZG100" s="167"/>
      <c r="BZH100" s="167"/>
      <c r="BZI100" s="167"/>
      <c r="BZJ100" s="167"/>
      <c r="BZK100" s="167"/>
      <c r="BZL100" s="167"/>
      <c r="BZM100" s="167"/>
      <c r="BZN100" s="167"/>
      <c r="BZO100" s="167"/>
      <c r="BZP100" s="167"/>
      <c r="BZQ100" s="167"/>
      <c r="BZR100" s="167"/>
      <c r="BZS100" s="167"/>
      <c r="BZT100" s="167"/>
      <c r="BZU100" s="167"/>
      <c r="BZV100" s="167"/>
      <c r="BZW100" s="167"/>
      <c r="BZX100" s="167"/>
      <c r="BZY100" s="167"/>
      <c r="BZZ100" s="167"/>
      <c r="CAA100" s="167"/>
      <c r="CAB100" s="167"/>
      <c r="CAC100" s="167"/>
      <c r="CAD100" s="167"/>
      <c r="CAE100" s="167"/>
      <c r="CAF100" s="167"/>
      <c r="CAG100" s="167"/>
      <c r="CAH100" s="167"/>
      <c r="CAI100" s="167"/>
      <c r="CAJ100" s="167"/>
      <c r="CAK100" s="167"/>
      <c r="CAL100" s="167"/>
      <c r="CAM100" s="167"/>
      <c r="CAN100" s="167"/>
      <c r="CAO100" s="167"/>
      <c r="CAP100" s="167"/>
      <c r="CAQ100" s="167"/>
      <c r="CAR100" s="167"/>
      <c r="CAS100" s="167"/>
      <c r="CAT100" s="167"/>
      <c r="CAU100" s="167"/>
      <c r="CAV100" s="167"/>
      <c r="CAW100" s="167"/>
      <c r="CAX100" s="167"/>
      <c r="CAY100" s="167"/>
      <c r="CAZ100" s="167"/>
      <c r="CBA100" s="167"/>
      <c r="CBB100" s="167"/>
      <c r="CBC100" s="167"/>
      <c r="CBD100" s="167"/>
      <c r="CBE100" s="167"/>
      <c r="CBF100" s="167"/>
      <c r="CBG100" s="167"/>
      <c r="CBH100" s="167"/>
      <c r="CBI100" s="167"/>
      <c r="CBJ100" s="167"/>
      <c r="CBK100" s="167"/>
      <c r="CBL100" s="167"/>
      <c r="CBM100" s="167"/>
      <c r="CBN100" s="167"/>
      <c r="CBO100" s="167"/>
      <c r="CBP100" s="167"/>
      <c r="CBQ100" s="167"/>
      <c r="CBR100" s="167"/>
      <c r="CBS100" s="167"/>
      <c r="CBT100" s="167"/>
      <c r="CBU100" s="167"/>
      <c r="CBV100" s="167"/>
      <c r="CBW100" s="167"/>
      <c r="CBX100" s="167"/>
      <c r="CBY100" s="167"/>
      <c r="CBZ100" s="167"/>
      <c r="CCA100" s="167"/>
      <c r="CCB100" s="167"/>
      <c r="CCC100" s="167"/>
      <c r="CCD100" s="167"/>
      <c r="CCE100" s="167"/>
      <c r="CCF100" s="167"/>
      <c r="CCG100" s="167"/>
      <c r="CCH100" s="167"/>
      <c r="CCI100" s="167"/>
      <c r="CCJ100" s="167"/>
      <c r="CCK100" s="167"/>
      <c r="CCL100" s="167"/>
      <c r="CCM100" s="167"/>
      <c r="CCN100" s="167"/>
      <c r="CCO100" s="167"/>
      <c r="CCP100" s="167"/>
      <c r="CCQ100" s="167"/>
      <c r="CCR100" s="167"/>
      <c r="CCS100" s="167"/>
      <c r="CCT100" s="167"/>
      <c r="CCU100" s="167"/>
      <c r="CCV100" s="167"/>
      <c r="CCW100" s="167"/>
      <c r="CCX100" s="167"/>
      <c r="CCY100" s="167"/>
      <c r="CCZ100" s="167"/>
      <c r="CDA100" s="167"/>
      <c r="CDB100" s="167"/>
      <c r="CDC100" s="167"/>
      <c r="CDD100" s="167"/>
      <c r="CDE100" s="167"/>
      <c r="CDF100" s="167"/>
      <c r="CDG100" s="167"/>
      <c r="CDH100" s="167"/>
      <c r="CDI100" s="167"/>
      <c r="CDJ100" s="167"/>
      <c r="CDK100" s="167"/>
      <c r="CDL100" s="167"/>
      <c r="CDM100" s="167"/>
      <c r="CDN100" s="167"/>
      <c r="CDO100" s="167"/>
      <c r="CDP100" s="167"/>
      <c r="CDQ100" s="167"/>
      <c r="CDR100" s="167"/>
      <c r="CDS100" s="167"/>
      <c r="CDT100" s="167"/>
      <c r="CDU100" s="167"/>
      <c r="CDV100" s="167"/>
      <c r="CDW100" s="167"/>
      <c r="CDX100" s="167"/>
      <c r="CDY100" s="167"/>
      <c r="CDZ100" s="167"/>
      <c r="CEA100" s="167"/>
      <c r="CEB100" s="167"/>
      <c r="CEC100" s="167"/>
      <c r="CED100" s="167"/>
      <c r="CEE100" s="167"/>
      <c r="CEF100" s="167"/>
      <c r="CEG100" s="167"/>
      <c r="CEH100" s="167"/>
      <c r="CEI100" s="167"/>
      <c r="CEJ100" s="167"/>
      <c r="CEK100" s="167"/>
      <c r="CEL100" s="167"/>
      <c r="CEM100" s="167"/>
      <c r="CEN100" s="167"/>
      <c r="CEO100" s="167"/>
      <c r="CEP100" s="167"/>
      <c r="CEQ100" s="167"/>
      <c r="CER100" s="167"/>
      <c r="CES100" s="167"/>
      <c r="CET100" s="167"/>
      <c r="CEU100" s="167"/>
      <c r="CEV100" s="167"/>
      <c r="CEW100" s="167"/>
      <c r="CEX100" s="167"/>
      <c r="CEY100" s="167"/>
      <c r="CEZ100" s="167"/>
      <c r="CFA100" s="167"/>
      <c r="CFB100" s="167"/>
      <c r="CFC100" s="167"/>
      <c r="CFD100" s="167"/>
      <c r="CFE100" s="167"/>
      <c r="CFF100" s="167"/>
      <c r="CFG100" s="167"/>
      <c r="CFH100" s="167"/>
      <c r="CFI100" s="167"/>
      <c r="CFJ100" s="167"/>
      <c r="CFK100" s="167"/>
      <c r="CFL100" s="167"/>
      <c r="CFM100" s="167"/>
      <c r="CFN100" s="167"/>
      <c r="CFO100" s="167"/>
      <c r="CFP100" s="167"/>
      <c r="CFQ100" s="167"/>
      <c r="CFR100" s="167"/>
      <c r="CFS100" s="167"/>
      <c r="CFT100" s="167"/>
      <c r="CFU100" s="167"/>
      <c r="CFV100" s="167"/>
      <c r="CFW100" s="167"/>
      <c r="CFX100" s="167"/>
      <c r="CFY100" s="167"/>
      <c r="CFZ100" s="167"/>
      <c r="CGA100" s="167"/>
      <c r="CGB100" s="167"/>
      <c r="CGC100" s="167"/>
      <c r="CGD100" s="167"/>
      <c r="CGE100" s="167"/>
      <c r="CGF100" s="167"/>
      <c r="CGG100" s="167"/>
      <c r="CGH100" s="167"/>
      <c r="CGI100" s="167"/>
      <c r="CGJ100" s="167"/>
      <c r="CGK100" s="167"/>
      <c r="CGL100" s="167"/>
      <c r="CGM100" s="167"/>
      <c r="CGN100" s="167"/>
      <c r="CGO100" s="167"/>
      <c r="CGP100" s="167"/>
      <c r="CGQ100" s="167"/>
      <c r="CGR100" s="167"/>
      <c r="CGS100" s="167"/>
      <c r="CGT100" s="167"/>
      <c r="CGU100" s="167"/>
      <c r="CGV100" s="167"/>
      <c r="CGW100" s="167"/>
      <c r="CGX100" s="167"/>
      <c r="CGY100" s="167"/>
      <c r="CGZ100" s="167"/>
      <c r="CHA100" s="167"/>
      <c r="CHB100" s="167"/>
      <c r="CHC100" s="167"/>
      <c r="CHD100" s="167"/>
      <c r="CHE100" s="167"/>
      <c r="CHF100" s="167"/>
      <c r="CHG100" s="167"/>
      <c r="CHH100" s="167"/>
      <c r="CHI100" s="167"/>
      <c r="CHJ100" s="167"/>
      <c r="CHK100" s="167"/>
      <c r="CHL100" s="167"/>
      <c r="CHM100" s="167"/>
      <c r="CHN100" s="167"/>
      <c r="CHO100" s="167"/>
      <c r="CHP100" s="167"/>
      <c r="CHQ100" s="167"/>
      <c r="CHR100" s="167"/>
      <c r="CHS100" s="167"/>
      <c r="CHT100" s="167"/>
      <c r="CHU100" s="167"/>
      <c r="CHV100" s="167"/>
      <c r="CHW100" s="167"/>
      <c r="CHX100" s="167"/>
      <c r="CHY100" s="167"/>
      <c r="CHZ100" s="167"/>
      <c r="CIA100" s="167"/>
      <c r="CIB100" s="167"/>
      <c r="CIC100" s="167"/>
      <c r="CID100" s="167"/>
      <c r="CIE100" s="167"/>
      <c r="CIF100" s="167"/>
      <c r="CIG100" s="167"/>
      <c r="CIH100" s="167"/>
      <c r="CII100" s="167"/>
      <c r="CIJ100" s="167"/>
      <c r="CIK100" s="167"/>
      <c r="CIL100" s="167"/>
      <c r="CIM100" s="167"/>
      <c r="CIN100" s="167"/>
      <c r="CIO100" s="167"/>
      <c r="CIP100" s="167"/>
      <c r="CIQ100" s="167"/>
      <c r="CIR100" s="167"/>
      <c r="CIS100" s="167"/>
      <c r="CIT100" s="167"/>
      <c r="CIU100" s="167"/>
      <c r="CIV100" s="167"/>
      <c r="CIW100" s="167"/>
      <c r="CIX100" s="167"/>
      <c r="CIY100" s="167"/>
      <c r="CIZ100" s="167"/>
      <c r="CJA100" s="167"/>
      <c r="CJB100" s="167"/>
      <c r="CJC100" s="167"/>
      <c r="CJD100" s="167"/>
      <c r="CJE100" s="167"/>
      <c r="CJF100" s="167"/>
      <c r="CJG100" s="167"/>
      <c r="CJH100" s="167"/>
      <c r="CJI100" s="167"/>
      <c r="CJJ100" s="167"/>
      <c r="CJK100" s="167"/>
      <c r="CJL100" s="167"/>
      <c r="CJM100" s="167"/>
      <c r="CJN100" s="167"/>
      <c r="CJO100" s="167"/>
      <c r="CJP100" s="167"/>
      <c r="CJQ100" s="167"/>
      <c r="CJR100" s="167"/>
      <c r="CJS100" s="167"/>
      <c r="CJT100" s="167"/>
      <c r="CJU100" s="167"/>
      <c r="CJV100" s="167"/>
      <c r="CJW100" s="167"/>
      <c r="CJX100" s="167"/>
      <c r="CJY100" s="167"/>
      <c r="CJZ100" s="167"/>
      <c r="CKA100" s="167"/>
      <c r="CKB100" s="167"/>
      <c r="CKC100" s="167"/>
      <c r="CKD100" s="167"/>
      <c r="CKE100" s="167"/>
      <c r="CKF100" s="167"/>
      <c r="CKG100" s="167"/>
      <c r="CKH100" s="167"/>
      <c r="CKI100" s="167"/>
      <c r="CKJ100" s="167"/>
      <c r="CKK100" s="167"/>
      <c r="CKL100" s="167"/>
      <c r="CKM100" s="167"/>
      <c r="CKN100" s="167"/>
      <c r="CKO100" s="167"/>
      <c r="CKP100" s="167"/>
      <c r="CKQ100" s="167"/>
      <c r="CKR100" s="167"/>
      <c r="CKS100" s="167"/>
      <c r="CKT100" s="167"/>
      <c r="CKU100" s="167"/>
      <c r="CKV100" s="167"/>
      <c r="CKW100" s="167"/>
      <c r="CKX100" s="167"/>
      <c r="CKY100" s="167"/>
      <c r="CKZ100" s="167"/>
      <c r="CLA100" s="167"/>
      <c r="CLB100" s="167"/>
      <c r="CLC100" s="167"/>
      <c r="CLD100" s="167"/>
      <c r="CLE100" s="167"/>
      <c r="CLF100" s="167"/>
      <c r="CLG100" s="167"/>
      <c r="CLH100" s="167"/>
      <c r="CLI100" s="167"/>
      <c r="CLJ100" s="167"/>
      <c r="CLK100" s="167"/>
      <c r="CLL100" s="167"/>
      <c r="CLM100" s="167"/>
      <c r="CLN100" s="167"/>
      <c r="CLO100" s="167"/>
      <c r="CLP100" s="167"/>
      <c r="CLQ100" s="167"/>
      <c r="CLR100" s="167"/>
      <c r="CLS100" s="167"/>
      <c r="CLT100" s="167"/>
      <c r="CLU100" s="167"/>
      <c r="CLV100" s="167"/>
      <c r="CLW100" s="167"/>
      <c r="CLX100" s="167"/>
      <c r="CLY100" s="167"/>
      <c r="CLZ100" s="167"/>
      <c r="CMA100" s="167"/>
      <c r="CMB100" s="167"/>
      <c r="CMC100" s="167"/>
      <c r="CMD100" s="167"/>
      <c r="CME100" s="167"/>
      <c r="CMF100" s="167"/>
      <c r="CMG100" s="167"/>
      <c r="CMH100" s="167"/>
      <c r="CMI100" s="167"/>
      <c r="CMJ100" s="167"/>
      <c r="CMK100" s="167"/>
      <c r="CML100" s="167"/>
      <c r="CMM100" s="167"/>
      <c r="CMN100" s="167"/>
      <c r="CMO100" s="167"/>
      <c r="CMP100" s="167"/>
      <c r="CMQ100" s="167"/>
      <c r="CMR100" s="167"/>
      <c r="CMS100" s="167"/>
      <c r="CMT100" s="167"/>
      <c r="CMU100" s="167"/>
      <c r="CMV100" s="167"/>
      <c r="CMW100" s="167"/>
      <c r="CMX100" s="167"/>
      <c r="CMY100" s="167"/>
      <c r="CMZ100" s="167"/>
      <c r="CNA100" s="167"/>
      <c r="CNB100" s="167"/>
      <c r="CNC100" s="167"/>
      <c r="CND100" s="167"/>
      <c r="CNE100" s="167"/>
      <c r="CNF100" s="167"/>
      <c r="CNG100" s="167"/>
      <c r="CNH100" s="167"/>
      <c r="CNI100" s="167"/>
      <c r="CNJ100" s="167"/>
      <c r="CNK100" s="167"/>
      <c r="CNL100" s="167"/>
      <c r="CNM100" s="167"/>
      <c r="CNN100" s="167"/>
      <c r="CNO100" s="167"/>
      <c r="CNP100" s="167"/>
      <c r="CNQ100" s="167"/>
      <c r="CNR100" s="167"/>
      <c r="CNS100" s="167"/>
      <c r="CNT100" s="167"/>
      <c r="CNU100" s="167"/>
      <c r="CNV100" s="167"/>
      <c r="CNW100" s="167"/>
      <c r="CNX100" s="167"/>
      <c r="CNY100" s="167"/>
      <c r="CNZ100" s="167"/>
      <c r="COA100" s="167"/>
      <c r="COB100" s="167"/>
      <c r="COC100" s="167"/>
      <c r="COD100" s="167"/>
      <c r="COE100" s="167"/>
      <c r="COF100" s="167"/>
      <c r="COG100" s="167"/>
      <c r="COH100" s="167"/>
      <c r="COI100" s="167"/>
      <c r="COJ100" s="167"/>
      <c r="COK100" s="167"/>
      <c r="COL100" s="167"/>
      <c r="COM100" s="167"/>
      <c r="CON100" s="167"/>
      <c r="COO100" s="167"/>
      <c r="COP100" s="167"/>
      <c r="COQ100" s="167"/>
      <c r="COR100" s="167"/>
      <c r="COS100" s="167"/>
      <c r="COT100" s="167"/>
      <c r="COU100" s="167"/>
      <c r="COV100" s="167"/>
      <c r="COW100" s="167"/>
      <c r="COX100" s="167"/>
      <c r="COY100" s="167"/>
      <c r="COZ100" s="167"/>
      <c r="CPA100" s="167"/>
      <c r="CPB100" s="167"/>
      <c r="CPC100" s="167"/>
      <c r="CPD100" s="167"/>
      <c r="CPE100" s="167"/>
      <c r="CPF100" s="167"/>
      <c r="CPG100" s="167"/>
      <c r="CPH100" s="167"/>
      <c r="CPI100" s="167"/>
      <c r="CPJ100" s="167"/>
      <c r="CPK100" s="167"/>
      <c r="CPL100" s="167"/>
      <c r="CPM100" s="167"/>
      <c r="CPN100" s="167"/>
      <c r="CPO100" s="167"/>
      <c r="CPP100" s="167"/>
      <c r="CPQ100" s="167"/>
      <c r="CPR100" s="167"/>
      <c r="CPS100" s="167"/>
      <c r="CPT100" s="167"/>
      <c r="CPU100" s="167"/>
      <c r="CPV100" s="167"/>
      <c r="CPW100" s="167"/>
      <c r="CPX100" s="167"/>
      <c r="CPY100" s="167"/>
      <c r="CPZ100" s="167"/>
      <c r="CQA100" s="167"/>
      <c r="CQB100" s="167"/>
      <c r="CQC100" s="167"/>
      <c r="CQD100" s="167"/>
      <c r="CQE100" s="167"/>
      <c r="CQF100" s="167"/>
      <c r="CQG100" s="167"/>
      <c r="CQH100" s="167"/>
      <c r="CQI100" s="167"/>
      <c r="CQJ100" s="167"/>
      <c r="CQK100" s="167"/>
      <c r="CQL100" s="167"/>
      <c r="CQM100" s="167"/>
      <c r="CQN100" s="167"/>
      <c r="CQO100" s="167"/>
      <c r="CQP100" s="167"/>
      <c r="CQQ100" s="167"/>
      <c r="CQR100" s="167"/>
      <c r="CQS100" s="167"/>
      <c r="CQT100" s="167"/>
      <c r="CQU100" s="167"/>
      <c r="CQV100" s="167"/>
      <c r="CQW100" s="167"/>
      <c r="CQX100" s="167"/>
      <c r="CQY100" s="167"/>
      <c r="CQZ100" s="167"/>
      <c r="CRA100" s="167"/>
      <c r="CRB100" s="167"/>
      <c r="CRC100" s="167"/>
      <c r="CRD100" s="167"/>
      <c r="CRE100" s="167"/>
      <c r="CRF100" s="167"/>
      <c r="CRG100" s="167"/>
      <c r="CRH100" s="167"/>
      <c r="CRI100" s="167"/>
      <c r="CRJ100" s="167"/>
      <c r="CRK100" s="167"/>
      <c r="CRL100" s="167"/>
      <c r="CRM100" s="167"/>
      <c r="CRN100" s="167"/>
      <c r="CRO100" s="167"/>
      <c r="CRP100" s="167"/>
      <c r="CRQ100" s="167"/>
      <c r="CRR100" s="167"/>
      <c r="CRS100" s="167"/>
      <c r="CRT100" s="167"/>
      <c r="CRU100" s="167"/>
      <c r="CRV100" s="167"/>
      <c r="CRW100" s="167"/>
      <c r="CRX100" s="167"/>
      <c r="CRY100" s="167"/>
      <c r="CRZ100" s="167"/>
      <c r="CSA100" s="167"/>
      <c r="CSB100" s="167"/>
      <c r="CSC100" s="167"/>
      <c r="CSD100" s="167"/>
      <c r="CSE100" s="167"/>
      <c r="CSF100" s="167"/>
      <c r="CSG100" s="167"/>
      <c r="CSH100" s="167"/>
      <c r="CSI100" s="167"/>
      <c r="CSJ100" s="167"/>
      <c r="CSK100" s="167"/>
      <c r="CSL100" s="167"/>
      <c r="CSM100" s="167"/>
      <c r="CSN100" s="167"/>
      <c r="CSO100" s="167"/>
      <c r="CSP100" s="167"/>
      <c r="CSQ100" s="167"/>
      <c r="CSR100" s="167"/>
      <c r="CSS100" s="167"/>
      <c r="CST100" s="167"/>
      <c r="CSU100" s="167"/>
      <c r="CSV100" s="167"/>
      <c r="CSW100" s="167"/>
      <c r="CSX100" s="167"/>
      <c r="CSY100" s="167"/>
      <c r="CSZ100" s="167"/>
      <c r="CTA100" s="167"/>
      <c r="CTB100" s="167"/>
      <c r="CTC100" s="167"/>
      <c r="CTD100" s="167"/>
      <c r="CTE100" s="167"/>
      <c r="CTF100" s="167"/>
      <c r="CTG100" s="167"/>
      <c r="CTH100" s="167"/>
      <c r="CTI100" s="167"/>
      <c r="CTJ100" s="167"/>
      <c r="CTK100" s="167"/>
      <c r="CTL100" s="167"/>
      <c r="CTM100" s="167"/>
      <c r="CTN100" s="167"/>
      <c r="CTO100" s="167"/>
      <c r="CTP100" s="167"/>
      <c r="CTQ100" s="167"/>
      <c r="CTR100" s="167"/>
      <c r="CTS100" s="167"/>
      <c r="CTT100" s="167"/>
      <c r="CTU100" s="167"/>
      <c r="CTV100" s="167"/>
      <c r="CTW100" s="167"/>
      <c r="CTX100" s="167"/>
      <c r="CTY100" s="167"/>
      <c r="CTZ100" s="167"/>
      <c r="CUA100" s="167"/>
      <c r="CUB100" s="167"/>
      <c r="CUC100" s="167"/>
      <c r="CUD100" s="167"/>
      <c r="CUE100" s="167"/>
      <c r="CUF100" s="167"/>
      <c r="CUG100" s="167"/>
      <c r="CUH100" s="167"/>
      <c r="CUI100" s="167"/>
      <c r="CUJ100" s="167"/>
      <c r="CUK100" s="167"/>
      <c r="CUL100" s="167"/>
      <c r="CUM100" s="167"/>
      <c r="CUN100" s="167"/>
      <c r="CUO100" s="167"/>
      <c r="CUP100" s="167"/>
      <c r="CUQ100" s="167"/>
      <c r="CUR100" s="167"/>
      <c r="CUS100" s="167"/>
      <c r="CUT100" s="167"/>
      <c r="CUU100" s="167"/>
      <c r="CUV100" s="167"/>
      <c r="CUW100" s="167"/>
      <c r="CUX100" s="167"/>
      <c r="CUY100" s="167"/>
      <c r="CUZ100" s="167"/>
      <c r="CVA100" s="167"/>
      <c r="CVB100" s="167"/>
      <c r="CVC100" s="167"/>
      <c r="CVD100" s="167"/>
      <c r="CVE100" s="167"/>
      <c r="CVF100" s="167"/>
      <c r="CVG100" s="167"/>
      <c r="CVH100" s="167"/>
      <c r="CVI100" s="167"/>
      <c r="CVJ100" s="167"/>
      <c r="CVK100" s="167"/>
      <c r="CVL100" s="167"/>
      <c r="CVM100" s="167"/>
      <c r="CVN100" s="167"/>
      <c r="CVO100" s="167"/>
      <c r="CVP100" s="167"/>
      <c r="CVQ100" s="167"/>
      <c r="CVR100" s="167"/>
      <c r="CVS100" s="167"/>
      <c r="CVT100" s="167"/>
      <c r="CVU100" s="167"/>
      <c r="CVV100" s="167"/>
      <c r="CVW100" s="167"/>
      <c r="CVX100" s="167"/>
      <c r="CVY100" s="167"/>
      <c r="CVZ100" s="167"/>
      <c r="CWA100" s="167"/>
      <c r="CWB100" s="167"/>
      <c r="CWC100" s="167"/>
      <c r="CWD100" s="167"/>
      <c r="CWE100" s="167"/>
      <c r="CWF100" s="167"/>
      <c r="CWG100" s="167"/>
      <c r="CWH100" s="167"/>
      <c r="CWI100" s="167"/>
      <c r="CWJ100" s="167"/>
      <c r="CWK100" s="167"/>
      <c r="CWL100" s="167"/>
      <c r="CWM100" s="167"/>
      <c r="CWN100" s="167"/>
      <c r="CWO100" s="167"/>
      <c r="CWP100" s="167"/>
      <c r="CWQ100" s="167"/>
      <c r="CWR100" s="167"/>
      <c r="CWS100" s="167"/>
      <c r="CWT100" s="167"/>
      <c r="CWU100" s="167"/>
      <c r="CWV100" s="167"/>
      <c r="CWW100" s="167"/>
      <c r="CWX100" s="167"/>
      <c r="CWY100" s="167"/>
      <c r="CWZ100" s="167"/>
      <c r="CXA100" s="167"/>
      <c r="CXB100" s="167"/>
      <c r="CXC100" s="167"/>
      <c r="CXD100" s="167"/>
      <c r="CXE100" s="167"/>
      <c r="CXF100" s="167"/>
      <c r="CXG100" s="167"/>
      <c r="CXH100" s="167"/>
      <c r="CXI100" s="167"/>
      <c r="CXJ100" s="167"/>
      <c r="CXK100" s="167"/>
      <c r="CXL100" s="167"/>
      <c r="CXM100" s="167"/>
      <c r="CXN100" s="167"/>
      <c r="CXO100" s="167"/>
      <c r="CXP100" s="167"/>
      <c r="CXQ100" s="167"/>
      <c r="CXR100" s="167"/>
      <c r="CXS100" s="167"/>
      <c r="CXT100" s="167"/>
      <c r="CXU100" s="167"/>
      <c r="CXV100" s="167"/>
      <c r="CXW100" s="167"/>
      <c r="CXX100" s="167"/>
      <c r="CXY100" s="167"/>
      <c r="CXZ100" s="167"/>
      <c r="CYA100" s="167"/>
      <c r="CYB100" s="167"/>
      <c r="CYC100" s="167"/>
      <c r="CYD100" s="167"/>
      <c r="CYE100" s="167"/>
      <c r="CYF100" s="167"/>
      <c r="CYG100" s="167"/>
      <c r="CYH100" s="167"/>
      <c r="CYI100" s="167"/>
      <c r="CYJ100" s="167"/>
      <c r="CYK100" s="167"/>
      <c r="CYL100" s="167"/>
      <c r="CYM100" s="167"/>
      <c r="CYN100" s="167"/>
      <c r="CYO100" s="167"/>
      <c r="CYP100" s="167"/>
      <c r="CYQ100" s="167"/>
      <c r="CYR100" s="167"/>
      <c r="CYS100" s="167"/>
      <c r="CYT100" s="167"/>
      <c r="CYU100" s="167"/>
      <c r="CYV100" s="167"/>
      <c r="CYW100" s="167"/>
      <c r="CYX100" s="167"/>
      <c r="CYY100" s="167"/>
      <c r="CYZ100" s="167"/>
      <c r="CZA100" s="167"/>
      <c r="CZB100" s="167"/>
      <c r="CZC100" s="167"/>
      <c r="CZD100" s="167"/>
      <c r="CZE100" s="167"/>
      <c r="CZF100" s="167"/>
      <c r="CZG100" s="167"/>
      <c r="CZH100" s="167"/>
      <c r="CZI100" s="167"/>
      <c r="CZJ100" s="167"/>
      <c r="CZK100" s="167"/>
      <c r="CZL100" s="167"/>
      <c r="CZM100" s="167"/>
      <c r="CZN100" s="167"/>
      <c r="CZO100" s="167"/>
      <c r="CZP100" s="167"/>
      <c r="CZQ100" s="167"/>
      <c r="CZR100" s="167"/>
      <c r="CZS100" s="167"/>
      <c r="CZT100" s="167"/>
      <c r="CZU100" s="167"/>
      <c r="CZV100" s="167"/>
      <c r="CZW100" s="167"/>
      <c r="CZX100" s="167"/>
      <c r="CZY100" s="167"/>
      <c r="CZZ100" s="167"/>
      <c r="DAA100" s="167"/>
      <c r="DAB100" s="167"/>
      <c r="DAC100" s="167"/>
      <c r="DAD100" s="167"/>
      <c r="DAE100" s="167"/>
      <c r="DAF100" s="167"/>
      <c r="DAG100" s="167"/>
      <c r="DAH100" s="167"/>
      <c r="DAI100" s="167"/>
      <c r="DAJ100" s="167"/>
      <c r="DAK100" s="167"/>
      <c r="DAL100" s="167"/>
      <c r="DAM100" s="167"/>
      <c r="DAN100" s="167"/>
      <c r="DAO100" s="167"/>
      <c r="DAP100" s="167"/>
      <c r="DAQ100" s="167"/>
      <c r="DAR100" s="167"/>
      <c r="DAS100" s="167"/>
      <c r="DAT100" s="167"/>
      <c r="DAU100" s="167"/>
      <c r="DAV100" s="167"/>
      <c r="DAW100" s="167"/>
      <c r="DAX100" s="167"/>
      <c r="DAY100" s="167"/>
      <c r="DAZ100" s="167"/>
      <c r="DBA100" s="167"/>
      <c r="DBB100" s="167"/>
      <c r="DBC100" s="167"/>
      <c r="DBD100" s="167"/>
      <c r="DBE100" s="167"/>
      <c r="DBF100" s="167"/>
      <c r="DBG100" s="167"/>
      <c r="DBH100" s="167"/>
      <c r="DBI100" s="167"/>
      <c r="DBJ100" s="167"/>
      <c r="DBK100" s="167"/>
      <c r="DBL100" s="167"/>
      <c r="DBM100" s="167"/>
      <c r="DBN100" s="167"/>
      <c r="DBO100" s="167"/>
      <c r="DBP100" s="167"/>
      <c r="DBQ100" s="167"/>
      <c r="DBR100" s="167"/>
      <c r="DBS100" s="167"/>
      <c r="DBT100" s="167"/>
      <c r="DBU100" s="167"/>
      <c r="DBV100" s="167"/>
      <c r="DBW100" s="167"/>
      <c r="DBX100" s="167"/>
      <c r="DBY100" s="167"/>
      <c r="DBZ100" s="167"/>
      <c r="DCA100" s="167"/>
      <c r="DCB100" s="167"/>
      <c r="DCC100" s="167"/>
      <c r="DCD100" s="167"/>
      <c r="DCE100" s="167"/>
      <c r="DCF100" s="167"/>
      <c r="DCG100" s="167"/>
      <c r="DCH100" s="167"/>
      <c r="DCI100" s="167"/>
      <c r="DCJ100" s="167"/>
      <c r="DCK100" s="167"/>
      <c r="DCL100" s="167"/>
      <c r="DCM100" s="167"/>
      <c r="DCN100" s="167"/>
      <c r="DCO100" s="167"/>
      <c r="DCP100" s="167"/>
      <c r="DCQ100" s="167"/>
      <c r="DCR100" s="167"/>
      <c r="DCS100" s="167"/>
      <c r="DCT100" s="167"/>
      <c r="DCU100" s="167"/>
      <c r="DCV100" s="167"/>
      <c r="DCW100" s="167"/>
      <c r="DCX100" s="167"/>
      <c r="DCY100" s="167"/>
      <c r="DCZ100" s="167"/>
      <c r="DDA100" s="167"/>
      <c r="DDB100" s="167"/>
      <c r="DDC100" s="167"/>
      <c r="DDD100" s="167"/>
      <c r="DDE100" s="167"/>
      <c r="DDF100" s="167"/>
      <c r="DDG100" s="167"/>
      <c r="DDH100" s="167"/>
      <c r="DDI100" s="167"/>
      <c r="DDJ100" s="167"/>
      <c r="DDK100" s="167"/>
      <c r="DDL100" s="167"/>
      <c r="DDM100" s="167"/>
      <c r="DDN100" s="167"/>
      <c r="DDO100" s="167"/>
      <c r="DDP100" s="167"/>
      <c r="DDQ100" s="167"/>
      <c r="DDR100" s="167"/>
      <c r="DDS100" s="167"/>
      <c r="DDT100" s="167"/>
      <c r="DDU100" s="167"/>
      <c r="DDV100" s="167"/>
      <c r="DDW100" s="167"/>
      <c r="DDX100" s="167"/>
      <c r="DDY100" s="167"/>
      <c r="DDZ100" s="167"/>
      <c r="DEA100" s="167"/>
      <c r="DEB100" s="167"/>
      <c r="DEC100" s="167"/>
      <c r="DED100" s="167"/>
      <c r="DEE100" s="167"/>
      <c r="DEF100" s="167"/>
      <c r="DEG100" s="167"/>
      <c r="DEH100" s="167"/>
      <c r="DEI100" s="167"/>
      <c r="DEJ100" s="167"/>
      <c r="DEK100" s="167"/>
      <c r="DEL100" s="167"/>
      <c r="DEM100" s="167"/>
      <c r="DEN100" s="167"/>
      <c r="DEO100" s="167"/>
      <c r="DEP100" s="167"/>
      <c r="DEQ100" s="167"/>
      <c r="DER100" s="167"/>
      <c r="DES100" s="167"/>
      <c r="DET100" s="167"/>
      <c r="DEU100" s="167"/>
      <c r="DEV100" s="167"/>
      <c r="DEW100" s="167"/>
      <c r="DEX100" s="167"/>
      <c r="DEY100" s="167"/>
      <c r="DEZ100" s="167"/>
      <c r="DFA100" s="167"/>
      <c r="DFB100" s="167"/>
      <c r="DFC100" s="167"/>
      <c r="DFD100" s="167"/>
      <c r="DFE100" s="167"/>
      <c r="DFF100" s="167"/>
      <c r="DFG100" s="167"/>
      <c r="DFH100" s="167"/>
      <c r="DFI100" s="167"/>
      <c r="DFJ100" s="167"/>
      <c r="DFK100" s="167"/>
      <c r="DFL100" s="167"/>
      <c r="DFM100" s="167"/>
      <c r="DFN100" s="167"/>
      <c r="DFO100" s="167"/>
      <c r="DFP100" s="167"/>
      <c r="DFQ100" s="167"/>
      <c r="DFR100" s="167"/>
      <c r="DFS100" s="167"/>
      <c r="DFT100" s="167"/>
      <c r="DFU100" s="167"/>
      <c r="DFV100" s="167"/>
      <c r="DFW100" s="167"/>
      <c r="DFX100" s="167"/>
      <c r="DFY100" s="167"/>
      <c r="DFZ100" s="167"/>
      <c r="DGA100" s="167"/>
      <c r="DGB100" s="167"/>
      <c r="DGC100" s="167"/>
      <c r="DGD100" s="167"/>
      <c r="DGE100" s="167"/>
      <c r="DGF100" s="167"/>
      <c r="DGG100" s="167"/>
      <c r="DGH100" s="167"/>
      <c r="DGI100" s="167"/>
      <c r="DGJ100" s="167"/>
      <c r="DGK100" s="167"/>
      <c r="DGL100" s="167"/>
      <c r="DGM100" s="167"/>
      <c r="DGN100" s="167"/>
      <c r="DGO100" s="167"/>
      <c r="DGP100" s="167"/>
      <c r="DGQ100" s="167"/>
      <c r="DGR100" s="167"/>
      <c r="DGS100" s="167"/>
      <c r="DGT100" s="167"/>
      <c r="DGU100" s="167"/>
      <c r="DGV100" s="167"/>
      <c r="DGW100" s="167"/>
      <c r="DGX100" s="167"/>
      <c r="DGY100" s="167"/>
      <c r="DGZ100" s="167"/>
      <c r="DHA100" s="167"/>
      <c r="DHB100" s="167"/>
      <c r="DHC100" s="167"/>
      <c r="DHD100" s="167"/>
      <c r="DHE100" s="167"/>
      <c r="DHF100" s="167"/>
      <c r="DHG100" s="167"/>
      <c r="DHH100" s="167"/>
      <c r="DHI100" s="167"/>
      <c r="DHJ100" s="167"/>
      <c r="DHK100" s="167"/>
      <c r="DHL100" s="167"/>
      <c r="DHM100" s="167"/>
      <c r="DHN100" s="167"/>
      <c r="DHO100" s="167"/>
      <c r="DHP100" s="167"/>
      <c r="DHQ100" s="167"/>
      <c r="DHR100" s="167"/>
      <c r="DHS100" s="167"/>
      <c r="DHT100" s="167"/>
      <c r="DHU100" s="167"/>
      <c r="DHV100" s="167"/>
      <c r="DHW100" s="167"/>
      <c r="DHX100" s="167"/>
      <c r="DHY100" s="167"/>
      <c r="DHZ100" s="167"/>
      <c r="DIA100" s="167"/>
      <c r="DIB100" s="167"/>
      <c r="DIC100" s="167"/>
      <c r="DID100" s="167"/>
      <c r="DIE100" s="167"/>
      <c r="DIF100" s="167"/>
      <c r="DIG100" s="167"/>
      <c r="DIH100" s="167"/>
      <c r="DII100" s="167"/>
      <c r="DIJ100" s="167"/>
      <c r="DIK100" s="167"/>
      <c r="DIL100" s="167"/>
      <c r="DIM100" s="167"/>
      <c r="DIN100" s="167"/>
      <c r="DIO100" s="167"/>
      <c r="DIP100" s="167"/>
      <c r="DIQ100" s="167"/>
      <c r="DIR100" s="167"/>
      <c r="DIS100" s="167"/>
      <c r="DIT100" s="167"/>
      <c r="DIU100" s="167"/>
      <c r="DIV100" s="167"/>
      <c r="DIW100" s="167"/>
      <c r="DIX100" s="167"/>
      <c r="DIY100" s="167"/>
      <c r="DIZ100" s="167"/>
      <c r="DJA100" s="167"/>
      <c r="DJB100" s="167"/>
      <c r="DJC100" s="167"/>
      <c r="DJD100" s="167"/>
      <c r="DJE100" s="167"/>
      <c r="DJF100" s="167"/>
      <c r="DJG100" s="167"/>
      <c r="DJH100" s="167"/>
      <c r="DJI100" s="167"/>
      <c r="DJJ100" s="167"/>
      <c r="DJK100" s="167"/>
      <c r="DJL100" s="167"/>
      <c r="DJM100" s="167"/>
      <c r="DJN100" s="167"/>
      <c r="DJO100" s="167"/>
      <c r="DJP100" s="167"/>
      <c r="DJQ100" s="167"/>
      <c r="DJR100" s="167"/>
      <c r="DJS100" s="167"/>
      <c r="DJT100" s="167"/>
      <c r="DJU100" s="167"/>
      <c r="DJV100" s="167"/>
      <c r="DJW100" s="167"/>
      <c r="DJX100" s="167"/>
      <c r="DJY100" s="167"/>
      <c r="DJZ100" s="167"/>
      <c r="DKA100" s="167"/>
      <c r="DKB100" s="167"/>
      <c r="DKC100" s="167"/>
      <c r="DKD100" s="167"/>
      <c r="DKE100" s="167"/>
      <c r="DKF100" s="167"/>
      <c r="DKG100" s="167"/>
      <c r="DKH100" s="167"/>
      <c r="DKI100" s="167"/>
      <c r="DKJ100" s="167"/>
      <c r="DKK100" s="167"/>
      <c r="DKL100" s="167"/>
      <c r="DKM100" s="167"/>
      <c r="DKN100" s="167"/>
      <c r="DKO100" s="167"/>
      <c r="DKP100" s="167"/>
      <c r="DKQ100" s="167"/>
      <c r="DKR100" s="167"/>
      <c r="DKS100" s="167"/>
      <c r="DKT100" s="167"/>
      <c r="DKU100" s="167"/>
      <c r="DKV100" s="167"/>
      <c r="DKW100" s="167"/>
      <c r="DKX100" s="167"/>
      <c r="DKY100" s="167"/>
      <c r="DKZ100" s="167"/>
      <c r="DLA100" s="167"/>
      <c r="DLB100" s="167"/>
      <c r="DLC100" s="167"/>
      <c r="DLD100" s="167"/>
      <c r="DLE100" s="167"/>
      <c r="DLF100" s="167"/>
      <c r="DLG100" s="167"/>
      <c r="DLH100" s="167"/>
      <c r="DLI100" s="167"/>
      <c r="DLJ100" s="167"/>
      <c r="DLK100" s="167"/>
      <c r="DLL100" s="167"/>
      <c r="DLM100" s="167"/>
      <c r="DLN100" s="167"/>
      <c r="DLO100" s="167"/>
      <c r="DLP100" s="167"/>
      <c r="DLQ100" s="167"/>
      <c r="DLR100" s="167"/>
      <c r="DLS100" s="167"/>
      <c r="DLT100" s="167"/>
      <c r="DLU100" s="167"/>
      <c r="DLV100" s="167"/>
      <c r="DLW100" s="167"/>
      <c r="DLX100" s="167"/>
      <c r="DLY100" s="167"/>
      <c r="DLZ100" s="167"/>
      <c r="DMA100" s="167"/>
      <c r="DMB100" s="167"/>
      <c r="DMC100" s="167"/>
      <c r="DMD100" s="167"/>
      <c r="DME100" s="167"/>
      <c r="DMF100" s="167"/>
      <c r="DMG100" s="167"/>
      <c r="DMH100" s="167"/>
      <c r="DMI100" s="167"/>
      <c r="DMJ100" s="167"/>
      <c r="DMK100" s="167"/>
      <c r="DML100" s="167"/>
      <c r="DMM100" s="167"/>
      <c r="DMN100" s="167"/>
      <c r="DMO100" s="167"/>
      <c r="DMP100" s="167"/>
      <c r="DMQ100" s="167"/>
      <c r="DMR100" s="167"/>
      <c r="DMS100" s="167"/>
      <c r="DMT100" s="167"/>
      <c r="DMU100" s="167"/>
      <c r="DMV100" s="167"/>
      <c r="DMW100" s="167"/>
      <c r="DMX100" s="167"/>
      <c r="DMY100" s="167"/>
      <c r="DMZ100" s="167"/>
      <c r="DNA100" s="167"/>
      <c r="DNB100" s="167"/>
      <c r="DNC100" s="167"/>
      <c r="DND100" s="167"/>
      <c r="DNE100" s="167"/>
      <c r="DNF100" s="167"/>
      <c r="DNG100" s="167"/>
      <c r="DNH100" s="167"/>
      <c r="DNI100" s="167"/>
      <c r="DNJ100" s="167"/>
      <c r="DNK100" s="167"/>
      <c r="DNL100" s="167"/>
      <c r="DNM100" s="167"/>
      <c r="DNN100" s="167"/>
      <c r="DNO100" s="167"/>
      <c r="DNP100" s="167"/>
      <c r="DNQ100" s="167"/>
      <c r="DNR100" s="167"/>
      <c r="DNS100" s="167"/>
      <c r="DNT100" s="167"/>
      <c r="DNU100" s="167"/>
      <c r="DNV100" s="167"/>
      <c r="DNW100" s="167"/>
      <c r="DNX100" s="167"/>
      <c r="DNY100" s="167"/>
      <c r="DNZ100" s="167"/>
      <c r="DOA100" s="167"/>
      <c r="DOB100" s="167"/>
      <c r="DOC100" s="167"/>
      <c r="DOD100" s="167"/>
      <c r="DOE100" s="167"/>
      <c r="DOF100" s="167"/>
      <c r="DOG100" s="167"/>
      <c r="DOH100" s="167"/>
      <c r="DOI100" s="167"/>
      <c r="DOJ100" s="167"/>
      <c r="DOK100" s="167"/>
      <c r="DOL100" s="167"/>
      <c r="DOM100" s="167"/>
      <c r="DON100" s="167"/>
      <c r="DOO100" s="167"/>
      <c r="DOP100" s="167"/>
      <c r="DOQ100" s="167"/>
      <c r="DOR100" s="167"/>
      <c r="DOS100" s="167"/>
      <c r="DOT100" s="167"/>
      <c r="DOU100" s="167"/>
      <c r="DOV100" s="167"/>
      <c r="DOW100" s="167"/>
      <c r="DOX100" s="167"/>
      <c r="DOY100" s="167"/>
      <c r="DOZ100" s="167"/>
      <c r="DPA100" s="167"/>
      <c r="DPB100" s="167"/>
      <c r="DPC100" s="167"/>
      <c r="DPD100" s="167"/>
      <c r="DPE100" s="167"/>
      <c r="DPF100" s="167"/>
      <c r="DPG100" s="167"/>
      <c r="DPH100" s="167"/>
      <c r="DPI100" s="167"/>
      <c r="DPJ100" s="167"/>
      <c r="DPK100" s="167"/>
      <c r="DPL100" s="167"/>
      <c r="DPM100" s="167"/>
      <c r="DPN100" s="167"/>
      <c r="DPO100" s="167"/>
      <c r="DPP100" s="167"/>
      <c r="DPQ100" s="167"/>
      <c r="DPR100" s="167"/>
      <c r="DPS100" s="167"/>
      <c r="DPT100" s="167"/>
      <c r="DPU100" s="167"/>
      <c r="DPV100" s="167"/>
      <c r="DPW100" s="167"/>
      <c r="DPX100" s="167"/>
      <c r="DPY100" s="167"/>
      <c r="DPZ100" s="167"/>
      <c r="DQA100" s="167"/>
      <c r="DQB100" s="167"/>
      <c r="DQC100" s="167"/>
      <c r="DQD100" s="167"/>
      <c r="DQE100" s="167"/>
      <c r="DQF100" s="167"/>
      <c r="DQG100" s="167"/>
      <c r="DQH100" s="167"/>
      <c r="DQI100" s="167"/>
      <c r="DQJ100" s="167"/>
      <c r="DQK100" s="167"/>
      <c r="DQL100" s="167"/>
      <c r="DQM100" s="167"/>
      <c r="DQN100" s="167"/>
      <c r="DQO100" s="167"/>
      <c r="DQP100" s="167"/>
      <c r="DQQ100" s="167"/>
      <c r="DQR100" s="167"/>
      <c r="DQS100" s="167"/>
      <c r="DQT100" s="167"/>
      <c r="DQU100" s="167"/>
      <c r="DQV100" s="167"/>
      <c r="DQW100" s="167"/>
      <c r="DQX100" s="167"/>
      <c r="DQY100" s="167"/>
      <c r="DQZ100" s="167"/>
      <c r="DRA100" s="167"/>
      <c r="DRB100" s="167"/>
      <c r="DRC100" s="167"/>
      <c r="DRD100" s="167"/>
      <c r="DRE100" s="167"/>
      <c r="DRF100" s="167"/>
      <c r="DRG100" s="167"/>
      <c r="DRH100" s="167"/>
      <c r="DRI100" s="167"/>
      <c r="DRJ100" s="167"/>
      <c r="DRK100" s="167"/>
      <c r="DRL100" s="167"/>
      <c r="DRM100" s="167"/>
      <c r="DRN100" s="167"/>
      <c r="DRO100" s="167"/>
      <c r="DRP100" s="167"/>
      <c r="DRQ100" s="167"/>
      <c r="DRR100" s="167"/>
      <c r="DRS100" s="167"/>
      <c r="DRT100" s="167"/>
      <c r="DRU100" s="167"/>
      <c r="DRV100" s="167"/>
      <c r="DRW100" s="167"/>
      <c r="DRX100" s="167"/>
      <c r="DRY100" s="167"/>
      <c r="DRZ100" s="167"/>
      <c r="DSA100" s="167"/>
      <c r="DSB100" s="167"/>
      <c r="DSC100" s="167"/>
      <c r="DSD100" s="167"/>
      <c r="DSE100" s="167"/>
      <c r="DSF100" s="167"/>
      <c r="DSG100" s="167"/>
      <c r="DSH100" s="167"/>
      <c r="DSI100" s="167"/>
      <c r="DSJ100" s="167"/>
      <c r="DSK100" s="167"/>
      <c r="DSL100" s="167"/>
      <c r="DSM100" s="167"/>
      <c r="DSN100" s="167"/>
      <c r="DSO100" s="167"/>
      <c r="DSP100" s="167"/>
      <c r="DSQ100" s="167"/>
      <c r="DSR100" s="167"/>
      <c r="DSS100" s="167"/>
      <c r="DST100" s="167"/>
      <c r="DSU100" s="167"/>
      <c r="DSV100" s="167"/>
      <c r="DSW100" s="167"/>
      <c r="DSX100" s="167"/>
      <c r="DSY100" s="167"/>
      <c r="DSZ100" s="167"/>
      <c r="DTA100" s="167"/>
      <c r="DTB100" s="167"/>
      <c r="DTC100" s="167"/>
      <c r="DTD100" s="167"/>
      <c r="DTE100" s="167"/>
      <c r="DTF100" s="167"/>
      <c r="DTG100" s="167"/>
      <c r="DTH100" s="167"/>
      <c r="DTI100" s="167"/>
      <c r="DTJ100" s="167"/>
      <c r="DTK100" s="167"/>
      <c r="DTL100" s="167"/>
      <c r="DTM100" s="167"/>
      <c r="DTN100" s="167"/>
      <c r="DTO100" s="167"/>
      <c r="DTP100" s="167"/>
      <c r="DTQ100" s="167"/>
      <c r="DTR100" s="167"/>
      <c r="DTS100" s="167"/>
      <c r="DTT100" s="167"/>
      <c r="DTU100" s="167"/>
      <c r="DTV100" s="167"/>
      <c r="DTW100" s="167"/>
      <c r="DTX100" s="167"/>
      <c r="DTY100" s="167"/>
      <c r="DTZ100" s="167"/>
      <c r="DUA100" s="167"/>
      <c r="DUB100" s="167"/>
      <c r="DUC100" s="167"/>
      <c r="DUD100" s="167"/>
      <c r="DUE100" s="167"/>
      <c r="DUF100" s="167"/>
      <c r="DUG100" s="167"/>
      <c r="DUH100" s="167"/>
      <c r="DUI100" s="167"/>
      <c r="DUJ100" s="167"/>
      <c r="DUK100" s="167"/>
      <c r="DUL100" s="167"/>
      <c r="DUM100" s="167"/>
      <c r="DUN100" s="167"/>
      <c r="DUO100" s="167"/>
      <c r="DUP100" s="167"/>
      <c r="DUQ100" s="167"/>
      <c r="DUR100" s="167"/>
      <c r="DUS100" s="167"/>
      <c r="DUT100" s="167"/>
      <c r="DUU100" s="167"/>
      <c r="DUV100" s="167"/>
      <c r="DUW100" s="167"/>
      <c r="DUX100" s="167"/>
      <c r="DUY100" s="167"/>
      <c r="DUZ100" s="167"/>
      <c r="DVA100" s="167"/>
      <c r="DVB100" s="167"/>
      <c r="DVC100" s="167"/>
      <c r="DVD100" s="167"/>
      <c r="DVE100" s="167"/>
      <c r="DVF100" s="167"/>
      <c r="DVG100" s="167"/>
      <c r="DVH100" s="167"/>
      <c r="DVI100" s="167"/>
      <c r="DVJ100" s="167"/>
      <c r="DVK100" s="167"/>
      <c r="DVL100" s="167"/>
      <c r="DVM100" s="167"/>
      <c r="DVN100" s="167"/>
      <c r="DVO100" s="167"/>
      <c r="DVP100" s="167"/>
      <c r="DVQ100" s="167"/>
      <c r="DVR100" s="167"/>
      <c r="DVS100" s="167"/>
      <c r="DVT100" s="167"/>
      <c r="DVU100" s="167"/>
      <c r="DVV100" s="167"/>
      <c r="DVW100" s="167"/>
      <c r="DVX100" s="167"/>
      <c r="DVY100" s="167"/>
      <c r="DVZ100" s="167"/>
      <c r="DWA100" s="167"/>
      <c r="DWB100" s="167"/>
      <c r="DWC100" s="167"/>
      <c r="DWD100" s="167"/>
      <c r="DWE100" s="167"/>
      <c r="DWF100" s="167"/>
      <c r="DWG100" s="167"/>
      <c r="DWH100" s="167"/>
      <c r="DWI100" s="167"/>
      <c r="DWJ100" s="167"/>
      <c r="DWK100" s="167"/>
      <c r="DWL100" s="167"/>
      <c r="DWM100" s="167"/>
      <c r="DWN100" s="167"/>
      <c r="DWO100" s="167"/>
      <c r="DWP100" s="167"/>
      <c r="DWQ100" s="167"/>
      <c r="DWR100" s="167"/>
      <c r="DWS100" s="167"/>
      <c r="DWT100" s="167"/>
      <c r="DWU100" s="167"/>
      <c r="DWV100" s="167"/>
      <c r="DWW100" s="167"/>
      <c r="DWX100" s="167"/>
      <c r="DWY100" s="167"/>
      <c r="DWZ100" s="167"/>
      <c r="DXA100" s="167"/>
      <c r="DXB100" s="167"/>
      <c r="DXC100" s="167"/>
      <c r="DXD100" s="167"/>
      <c r="DXE100" s="167"/>
      <c r="DXF100" s="167"/>
      <c r="DXG100" s="167"/>
      <c r="DXH100" s="167"/>
      <c r="DXI100" s="167"/>
      <c r="DXJ100" s="167"/>
      <c r="DXK100" s="167"/>
      <c r="DXL100" s="167"/>
      <c r="DXM100" s="167"/>
      <c r="DXN100" s="167"/>
      <c r="DXO100" s="167"/>
      <c r="DXP100" s="167"/>
      <c r="DXQ100" s="167"/>
      <c r="DXR100" s="167"/>
      <c r="DXS100" s="167"/>
      <c r="DXT100" s="167"/>
      <c r="DXU100" s="167"/>
      <c r="DXV100" s="167"/>
      <c r="DXW100" s="167"/>
      <c r="DXX100" s="167"/>
      <c r="DXY100" s="167"/>
      <c r="DXZ100" s="167"/>
      <c r="DYA100" s="167"/>
      <c r="DYB100" s="167"/>
      <c r="DYC100" s="167"/>
      <c r="DYD100" s="167"/>
      <c r="DYE100" s="167"/>
      <c r="DYF100" s="167"/>
      <c r="DYG100" s="167"/>
      <c r="DYH100" s="167"/>
      <c r="DYI100" s="167"/>
      <c r="DYJ100" s="167"/>
      <c r="DYK100" s="167"/>
      <c r="DYL100" s="167"/>
      <c r="DYM100" s="167"/>
      <c r="DYN100" s="167"/>
      <c r="DYO100" s="167"/>
      <c r="DYP100" s="167"/>
      <c r="DYQ100" s="167"/>
      <c r="DYR100" s="167"/>
      <c r="DYS100" s="167"/>
      <c r="DYT100" s="167"/>
      <c r="DYU100" s="167"/>
      <c r="DYV100" s="167"/>
      <c r="DYW100" s="167"/>
      <c r="DYX100" s="167"/>
      <c r="DYY100" s="167"/>
      <c r="DYZ100" s="167"/>
      <c r="DZA100" s="167"/>
      <c r="DZB100" s="167"/>
      <c r="DZC100" s="167"/>
      <c r="DZD100" s="167"/>
      <c r="DZE100" s="167"/>
      <c r="DZF100" s="167"/>
      <c r="DZG100" s="167"/>
      <c r="DZH100" s="167"/>
      <c r="DZI100" s="167"/>
      <c r="DZJ100" s="167"/>
      <c r="DZK100" s="167"/>
      <c r="DZL100" s="167"/>
      <c r="DZM100" s="167"/>
      <c r="DZN100" s="167"/>
      <c r="DZO100" s="167"/>
      <c r="DZP100" s="167"/>
      <c r="DZQ100" s="167"/>
      <c r="DZR100" s="167"/>
      <c r="DZS100" s="167"/>
      <c r="DZT100" s="167"/>
      <c r="DZU100" s="167"/>
      <c r="DZV100" s="167"/>
      <c r="DZW100" s="167"/>
      <c r="DZX100" s="167"/>
      <c r="DZY100" s="167"/>
      <c r="DZZ100" s="167"/>
      <c r="EAA100" s="167"/>
      <c r="EAB100" s="167"/>
      <c r="EAC100" s="167"/>
      <c r="EAD100" s="167"/>
      <c r="EAE100" s="167"/>
      <c r="EAF100" s="167"/>
      <c r="EAG100" s="167"/>
      <c r="EAH100" s="167"/>
      <c r="EAI100" s="167"/>
      <c r="EAJ100" s="167"/>
      <c r="EAK100" s="167"/>
      <c r="EAL100" s="167"/>
      <c r="EAM100" s="167"/>
      <c r="EAN100" s="167"/>
      <c r="EAO100" s="167"/>
      <c r="EAP100" s="167"/>
      <c r="EAQ100" s="167"/>
      <c r="EAR100" s="167"/>
      <c r="EAS100" s="167"/>
      <c r="EAT100" s="167"/>
      <c r="EAU100" s="167"/>
      <c r="EAV100" s="167"/>
      <c r="EAW100" s="167"/>
      <c r="EAX100" s="167"/>
      <c r="EAY100" s="167"/>
      <c r="EAZ100" s="167"/>
      <c r="EBA100" s="167"/>
      <c r="EBB100" s="167"/>
      <c r="EBC100" s="167"/>
      <c r="EBD100" s="167"/>
      <c r="EBE100" s="167"/>
      <c r="EBF100" s="167"/>
      <c r="EBG100" s="167"/>
      <c r="EBH100" s="167"/>
      <c r="EBI100" s="167"/>
      <c r="EBJ100" s="167"/>
      <c r="EBK100" s="167"/>
      <c r="EBL100" s="167"/>
      <c r="EBM100" s="167"/>
      <c r="EBN100" s="167"/>
      <c r="EBO100" s="167"/>
      <c r="EBP100" s="167"/>
      <c r="EBQ100" s="167"/>
      <c r="EBR100" s="167"/>
      <c r="EBS100" s="167"/>
      <c r="EBT100" s="167"/>
      <c r="EBU100" s="167"/>
      <c r="EBV100" s="167"/>
      <c r="EBW100" s="167"/>
      <c r="EBX100" s="167"/>
      <c r="EBY100" s="167"/>
      <c r="EBZ100" s="167"/>
      <c r="ECA100" s="167"/>
      <c r="ECB100" s="167"/>
      <c r="ECC100" s="167"/>
      <c r="ECD100" s="167"/>
      <c r="ECE100" s="167"/>
      <c r="ECF100" s="167"/>
      <c r="ECG100" s="167"/>
      <c r="ECH100" s="167"/>
      <c r="ECI100" s="167"/>
      <c r="ECJ100" s="167"/>
      <c r="ECK100" s="167"/>
      <c r="ECL100" s="167"/>
      <c r="ECM100" s="167"/>
      <c r="ECN100" s="167"/>
      <c r="ECO100" s="167"/>
      <c r="ECP100" s="167"/>
      <c r="ECQ100" s="167"/>
      <c r="ECR100" s="167"/>
      <c r="ECS100" s="167"/>
      <c r="ECT100" s="167"/>
      <c r="ECU100" s="167"/>
      <c r="ECV100" s="167"/>
      <c r="ECW100" s="167"/>
      <c r="ECX100" s="167"/>
      <c r="ECY100" s="167"/>
      <c r="ECZ100" s="167"/>
      <c r="EDA100" s="167"/>
      <c r="EDB100" s="167"/>
      <c r="EDC100" s="167"/>
      <c r="EDD100" s="167"/>
      <c r="EDE100" s="167"/>
      <c r="EDF100" s="167"/>
      <c r="EDG100" s="167"/>
      <c r="EDH100" s="167"/>
      <c r="EDI100" s="167"/>
      <c r="EDJ100" s="167"/>
      <c r="EDK100" s="167"/>
      <c r="EDL100" s="167"/>
      <c r="EDM100" s="167"/>
      <c r="EDN100" s="167"/>
      <c r="EDO100" s="167"/>
      <c r="EDP100" s="167"/>
      <c r="EDQ100" s="167"/>
      <c r="EDR100" s="167"/>
      <c r="EDS100" s="167"/>
      <c r="EDT100" s="167"/>
      <c r="EDU100" s="167"/>
      <c r="EDV100" s="167"/>
      <c r="EDW100" s="167"/>
      <c r="EDX100" s="167"/>
      <c r="EDY100" s="167"/>
      <c r="EDZ100" s="167"/>
      <c r="EEA100" s="167"/>
      <c r="EEB100" s="167"/>
      <c r="EEC100" s="167"/>
      <c r="EED100" s="167"/>
      <c r="EEE100" s="167"/>
      <c r="EEF100" s="167"/>
      <c r="EEG100" s="167"/>
      <c r="EEH100" s="167"/>
      <c r="EEI100" s="167"/>
      <c r="EEJ100" s="167"/>
      <c r="EEK100" s="167"/>
      <c r="EEL100" s="167"/>
      <c r="EEM100" s="167"/>
      <c r="EEN100" s="167"/>
      <c r="EEO100" s="167"/>
      <c r="EEP100" s="167"/>
      <c r="EEQ100" s="167"/>
      <c r="EER100" s="167"/>
      <c r="EES100" s="167"/>
      <c r="EET100" s="167"/>
      <c r="EEU100" s="167"/>
      <c r="EEV100" s="167"/>
      <c r="EEW100" s="167"/>
      <c r="EEX100" s="167"/>
      <c r="EEY100" s="167"/>
      <c r="EEZ100" s="167"/>
      <c r="EFA100" s="167"/>
      <c r="EFB100" s="167"/>
      <c r="EFC100" s="167"/>
      <c r="EFD100" s="167"/>
      <c r="EFE100" s="167"/>
      <c r="EFF100" s="167"/>
      <c r="EFG100" s="167"/>
      <c r="EFH100" s="167"/>
      <c r="EFI100" s="167"/>
      <c r="EFJ100" s="167"/>
      <c r="EFK100" s="167"/>
      <c r="EFL100" s="167"/>
      <c r="EFM100" s="167"/>
      <c r="EFN100" s="167"/>
      <c r="EFO100" s="167"/>
      <c r="EFP100" s="167"/>
      <c r="EFQ100" s="167"/>
      <c r="EFR100" s="167"/>
      <c r="EFS100" s="167"/>
      <c r="EFT100" s="167"/>
      <c r="EFU100" s="167"/>
      <c r="EFV100" s="167"/>
      <c r="EFW100" s="167"/>
      <c r="EFX100" s="167"/>
      <c r="EFY100" s="167"/>
      <c r="EFZ100" s="167"/>
      <c r="EGA100" s="167"/>
      <c r="EGB100" s="167"/>
      <c r="EGC100" s="167"/>
      <c r="EGD100" s="167"/>
      <c r="EGE100" s="167"/>
      <c r="EGF100" s="167"/>
      <c r="EGG100" s="167"/>
      <c r="EGH100" s="167"/>
      <c r="EGI100" s="167"/>
      <c r="EGJ100" s="167"/>
      <c r="EGK100" s="167"/>
      <c r="EGL100" s="167"/>
      <c r="EGM100" s="167"/>
      <c r="EGN100" s="167"/>
      <c r="EGO100" s="167"/>
      <c r="EGP100" s="167"/>
      <c r="EGQ100" s="167"/>
      <c r="EGR100" s="167"/>
      <c r="EGS100" s="167"/>
      <c r="EGT100" s="167"/>
      <c r="EGU100" s="167"/>
      <c r="EGV100" s="167"/>
      <c r="EGW100" s="167"/>
      <c r="EGX100" s="167"/>
      <c r="EGY100" s="167"/>
      <c r="EGZ100" s="167"/>
      <c r="EHA100" s="167"/>
      <c r="EHB100" s="167"/>
      <c r="EHC100" s="167"/>
      <c r="EHD100" s="167"/>
      <c r="EHE100" s="167"/>
      <c r="EHF100" s="167"/>
      <c r="EHG100" s="167"/>
      <c r="EHH100" s="167"/>
      <c r="EHI100" s="167"/>
      <c r="EHJ100" s="167"/>
      <c r="EHK100" s="167"/>
      <c r="EHL100" s="167"/>
      <c r="EHM100" s="167"/>
      <c r="EHN100" s="167"/>
      <c r="EHO100" s="167"/>
      <c r="EHP100" s="167"/>
      <c r="EHQ100" s="167"/>
      <c r="EHR100" s="167"/>
      <c r="EHS100" s="167"/>
      <c r="EHT100" s="167"/>
      <c r="EHU100" s="167"/>
      <c r="EHV100" s="167"/>
      <c r="EHW100" s="167"/>
      <c r="EHX100" s="167"/>
      <c r="EHY100" s="167"/>
      <c r="EHZ100" s="167"/>
      <c r="EIA100" s="167"/>
      <c r="EIB100" s="167"/>
      <c r="EIC100" s="167"/>
      <c r="EID100" s="167"/>
      <c r="EIE100" s="167"/>
      <c r="EIF100" s="167"/>
      <c r="EIG100" s="167"/>
      <c r="EIH100" s="167"/>
      <c r="EII100" s="167"/>
      <c r="EIJ100" s="167"/>
      <c r="EIK100" s="167"/>
      <c r="EIL100" s="167"/>
      <c r="EIM100" s="167"/>
      <c r="EIN100" s="167"/>
      <c r="EIO100" s="167"/>
      <c r="EIP100" s="167"/>
      <c r="EIQ100" s="167"/>
      <c r="EIR100" s="167"/>
      <c r="EIS100" s="167"/>
      <c r="EIT100" s="167"/>
      <c r="EIU100" s="167"/>
      <c r="EIV100" s="167"/>
      <c r="EIW100" s="167"/>
      <c r="EIX100" s="167"/>
      <c r="EIY100" s="167"/>
      <c r="EIZ100" s="167"/>
      <c r="EJA100" s="167"/>
      <c r="EJB100" s="167"/>
      <c r="EJC100" s="167"/>
      <c r="EJD100" s="167"/>
      <c r="EJE100" s="167"/>
      <c r="EJF100" s="167"/>
      <c r="EJG100" s="167"/>
      <c r="EJH100" s="167"/>
      <c r="EJI100" s="167"/>
      <c r="EJJ100" s="167"/>
      <c r="EJK100" s="167"/>
      <c r="EJL100" s="167"/>
      <c r="EJM100" s="167"/>
      <c r="EJN100" s="167"/>
      <c r="EJO100" s="167"/>
      <c r="EJP100" s="167"/>
      <c r="EJQ100" s="167"/>
      <c r="EJR100" s="167"/>
      <c r="EJS100" s="167"/>
      <c r="EJT100" s="167"/>
      <c r="EJU100" s="167"/>
      <c r="EJV100" s="167"/>
      <c r="EJW100" s="167"/>
      <c r="EJX100" s="167"/>
      <c r="EJY100" s="167"/>
      <c r="EJZ100" s="167"/>
      <c r="EKA100" s="167"/>
      <c r="EKB100" s="167"/>
      <c r="EKC100" s="167"/>
      <c r="EKD100" s="167"/>
      <c r="EKE100" s="167"/>
      <c r="EKF100" s="167"/>
      <c r="EKG100" s="167"/>
      <c r="EKH100" s="167"/>
      <c r="EKI100" s="167"/>
      <c r="EKJ100" s="167"/>
      <c r="EKK100" s="167"/>
      <c r="EKL100" s="167"/>
      <c r="EKM100" s="167"/>
      <c r="EKN100" s="167"/>
      <c r="EKO100" s="167"/>
      <c r="EKP100" s="167"/>
      <c r="EKQ100" s="167"/>
      <c r="EKR100" s="167"/>
      <c r="EKS100" s="167"/>
      <c r="EKT100" s="167"/>
      <c r="EKU100" s="167"/>
      <c r="EKV100" s="167"/>
      <c r="EKW100" s="167"/>
      <c r="EKX100" s="167"/>
      <c r="EKY100" s="167"/>
      <c r="EKZ100" s="167"/>
      <c r="ELA100" s="167"/>
      <c r="ELB100" s="167"/>
      <c r="ELC100" s="167"/>
      <c r="ELD100" s="167"/>
      <c r="ELE100" s="167"/>
      <c r="ELF100" s="167"/>
      <c r="ELG100" s="167"/>
      <c r="ELH100" s="167"/>
      <c r="ELI100" s="167"/>
      <c r="ELJ100" s="167"/>
      <c r="ELK100" s="167"/>
      <c r="ELL100" s="167"/>
      <c r="ELM100" s="167"/>
      <c r="ELN100" s="167"/>
      <c r="ELO100" s="167"/>
      <c r="ELP100" s="167"/>
      <c r="ELQ100" s="167"/>
      <c r="ELR100" s="167"/>
      <c r="ELS100" s="167"/>
      <c r="ELT100" s="167"/>
      <c r="ELU100" s="167"/>
      <c r="ELV100" s="167"/>
      <c r="ELW100" s="167"/>
      <c r="ELX100" s="167"/>
      <c r="ELY100" s="167"/>
      <c r="ELZ100" s="167"/>
      <c r="EMA100" s="167"/>
      <c r="EMB100" s="167"/>
      <c r="EMC100" s="167"/>
      <c r="EMD100" s="167"/>
      <c r="EME100" s="167"/>
      <c r="EMF100" s="167"/>
      <c r="EMG100" s="167"/>
      <c r="EMH100" s="167"/>
      <c r="EMI100" s="167"/>
      <c r="EMJ100" s="167"/>
      <c r="EMK100" s="167"/>
      <c r="EML100" s="167"/>
      <c r="EMM100" s="167"/>
      <c r="EMN100" s="167"/>
      <c r="EMO100" s="167"/>
      <c r="EMP100" s="167"/>
      <c r="EMQ100" s="167"/>
      <c r="EMR100" s="167"/>
      <c r="EMS100" s="167"/>
      <c r="EMT100" s="167"/>
      <c r="EMU100" s="167"/>
      <c r="EMV100" s="167"/>
      <c r="EMW100" s="167"/>
      <c r="EMX100" s="167"/>
      <c r="EMY100" s="167"/>
      <c r="EMZ100" s="167"/>
      <c r="ENA100" s="167"/>
      <c r="ENB100" s="167"/>
      <c r="ENC100" s="167"/>
      <c r="END100" s="167"/>
      <c r="ENE100" s="167"/>
      <c r="ENF100" s="167"/>
      <c r="ENG100" s="167"/>
      <c r="ENH100" s="167"/>
      <c r="ENI100" s="167"/>
      <c r="ENJ100" s="167"/>
      <c r="ENK100" s="167"/>
      <c r="ENL100" s="167"/>
      <c r="ENM100" s="167"/>
      <c r="ENN100" s="167"/>
      <c r="ENO100" s="167"/>
      <c r="ENP100" s="167"/>
      <c r="ENQ100" s="167"/>
      <c r="ENR100" s="167"/>
      <c r="ENS100" s="167"/>
      <c r="ENT100" s="167"/>
      <c r="ENU100" s="167"/>
      <c r="ENV100" s="167"/>
      <c r="ENW100" s="167"/>
      <c r="ENX100" s="167"/>
      <c r="ENY100" s="167"/>
      <c r="ENZ100" s="167"/>
      <c r="EOA100" s="167"/>
      <c r="EOB100" s="167"/>
      <c r="EOC100" s="167"/>
      <c r="EOD100" s="167"/>
      <c r="EOE100" s="167"/>
      <c r="EOF100" s="167"/>
      <c r="EOG100" s="167"/>
      <c r="EOH100" s="167"/>
      <c r="EOI100" s="167"/>
      <c r="EOJ100" s="167"/>
      <c r="EOK100" s="167"/>
      <c r="EOL100" s="167"/>
      <c r="EOM100" s="167"/>
      <c r="EON100" s="167"/>
      <c r="EOO100" s="167"/>
      <c r="EOP100" s="167"/>
      <c r="EOQ100" s="167"/>
      <c r="EOR100" s="167"/>
      <c r="EOS100" s="167"/>
      <c r="EOT100" s="167"/>
      <c r="EOU100" s="167"/>
      <c r="EOV100" s="167"/>
      <c r="EOW100" s="167"/>
      <c r="EOX100" s="167"/>
      <c r="EOY100" s="167"/>
      <c r="EOZ100" s="167"/>
      <c r="EPA100" s="167"/>
      <c r="EPB100" s="167"/>
      <c r="EPC100" s="167"/>
      <c r="EPD100" s="167"/>
      <c r="EPE100" s="167"/>
      <c r="EPF100" s="167"/>
      <c r="EPG100" s="167"/>
      <c r="EPH100" s="167"/>
      <c r="EPI100" s="167"/>
      <c r="EPJ100" s="167"/>
      <c r="EPK100" s="167"/>
      <c r="EPL100" s="167"/>
      <c r="EPM100" s="167"/>
      <c r="EPN100" s="167"/>
      <c r="EPO100" s="167"/>
      <c r="EPP100" s="167"/>
      <c r="EPQ100" s="167"/>
      <c r="EPR100" s="167"/>
      <c r="EPS100" s="167"/>
      <c r="EPT100" s="167"/>
      <c r="EPU100" s="167"/>
      <c r="EPV100" s="167"/>
      <c r="EPW100" s="167"/>
      <c r="EPX100" s="167"/>
      <c r="EPY100" s="167"/>
      <c r="EPZ100" s="167"/>
      <c r="EQA100" s="167"/>
      <c r="EQB100" s="167"/>
      <c r="EQC100" s="167"/>
      <c r="EQD100" s="167"/>
      <c r="EQE100" s="167"/>
      <c r="EQF100" s="167"/>
      <c r="EQG100" s="167"/>
      <c r="EQH100" s="167"/>
      <c r="EQI100" s="167"/>
      <c r="EQJ100" s="167"/>
      <c r="EQK100" s="167"/>
      <c r="EQL100" s="167"/>
      <c r="EQM100" s="167"/>
      <c r="EQN100" s="167"/>
      <c r="EQO100" s="167"/>
      <c r="EQP100" s="167"/>
      <c r="EQQ100" s="167"/>
      <c r="EQR100" s="167"/>
      <c r="EQS100" s="167"/>
      <c r="EQT100" s="167"/>
      <c r="EQU100" s="167"/>
      <c r="EQV100" s="167"/>
      <c r="EQW100" s="167"/>
      <c r="EQX100" s="167"/>
      <c r="EQY100" s="167"/>
      <c r="EQZ100" s="167"/>
      <c r="ERA100" s="167"/>
      <c r="ERB100" s="167"/>
      <c r="ERC100" s="167"/>
      <c r="ERD100" s="167"/>
      <c r="ERE100" s="167"/>
      <c r="ERF100" s="167"/>
      <c r="ERG100" s="167"/>
      <c r="ERH100" s="167"/>
      <c r="ERI100" s="167"/>
      <c r="ERJ100" s="167"/>
      <c r="ERK100" s="167"/>
      <c r="ERL100" s="167"/>
      <c r="ERM100" s="167"/>
      <c r="ERN100" s="167"/>
      <c r="ERO100" s="167"/>
      <c r="ERP100" s="167"/>
      <c r="ERQ100" s="167"/>
      <c r="ERR100" s="167"/>
      <c r="ERS100" s="167"/>
      <c r="ERT100" s="167"/>
      <c r="ERU100" s="167"/>
      <c r="ERV100" s="167"/>
      <c r="ERW100" s="167"/>
      <c r="ERX100" s="167"/>
      <c r="ERY100" s="167"/>
      <c r="ERZ100" s="167"/>
      <c r="ESA100" s="167"/>
      <c r="ESB100" s="167"/>
      <c r="ESC100" s="167"/>
      <c r="ESD100" s="167"/>
      <c r="ESE100" s="167"/>
      <c r="ESF100" s="167"/>
      <c r="ESG100" s="167"/>
      <c r="ESH100" s="167"/>
      <c r="ESI100" s="167"/>
      <c r="ESJ100" s="167"/>
      <c r="ESK100" s="167"/>
      <c r="ESL100" s="167"/>
      <c r="ESM100" s="167"/>
      <c r="ESN100" s="167"/>
      <c r="ESO100" s="167"/>
      <c r="ESP100" s="167"/>
      <c r="ESQ100" s="167"/>
      <c r="ESR100" s="167"/>
      <c r="ESS100" s="167"/>
      <c r="EST100" s="167"/>
      <c r="ESU100" s="167"/>
      <c r="ESV100" s="167"/>
      <c r="ESW100" s="167"/>
      <c r="ESX100" s="167"/>
      <c r="ESY100" s="167"/>
      <c r="ESZ100" s="167"/>
      <c r="ETA100" s="167"/>
      <c r="ETB100" s="167"/>
      <c r="ETC100" s="167"/>
      <c r="ETD100" s="167"/>
      <c r="ETE100" s="167"/>
      <c r="ETF100" s="167"/>
      <c r="ETG100" s="167"/>
      <c r="ETH100" s="167"/>
      <c r="ETI100" s="167"/>
      <c r="ETJ100" s="167"/>
      <c r="ETK100" s="167"/>
      <c r="ETL100" s="167"/>
      <c r="ETM100" s="167"/>
      <c r="ETN100" s="167"/>
      <c r="ETO100" s="167"/>
      <c r="ETP100" s="167"/>
      <c r="ETQ100" s="167"/>
      <c r="ETR100" s="167"/>
      <c r="ETS100" s="167"/>
      <c r="ETT100" s="167"/>
      <c r="ETU100" s="167"/>
      <c r="ETV100" s="167"/>
      <c r="ETW100" s="167"/>
      <c r="ETX100" s="167"/>
      <c r="ETY100" s="167"/>
      <c r="ETZ100" s="167"/>
      <c r="EUA100" s="167"/>
      <c r="EUB100" s="167"/>
      <c r="EUC100" s="167"/>
      <c r="EUD100" s="167"/>
      <c r="EUE100" s="167"/>
      <c r="EUF100" s="167"/>
      <c r="EUG100" s="167"/>
      <c r="EUH100" s="167"/>
      <c r="EUI100" s="167"/>
      <c r="EUJ100" s="167"/>
      <c r="EUK100" s="167"/>
      <c r="EUL100" s="167"/>
      <c r="EUM100" s="167"/>
      <c r="EUN100" s="167"/>
      <c r="EUO100" s="167"/>
      <c r="EUP100" s="167"/>
      <c r="EUQ100" s="167"/>
      <c r="EUR100" s="167"/>
      <c r="EUS100" s="167"/>
      <c r="EUT100" s="167"/>
      <c r="EUU100" s="167"/>
      <c r="EUV100" s="167"/>
      <c r="EUW100" s="167"/>
      <c r="EUX100" s="167"/>
      <c r="EUY100" s="167"/>
      <c r="EUZ100" s="167"/>
      <c r="EVA100" s="167"/>
      <c r="EVB100" s="167"/>
      <c r="EVC100" s="167"/>
      <c r="EVD100" s="167"/>
      <c r="EVE100" s="167"/>
      <c r="EVF100" s="167"/>
      <c r="EVG100" s="167"/>
      <c r="EVH100" s="167"/>
      <c r="EVI100" s="167"/>
      <c r="EVJ100" s="167"/>
      <c r="EVK100" s="167"/>
      <c r="EVL100" s="167"/>
      <c r="EVM100" s="167"/>
      <c r="EVN100" s="167"/>
      <c r="EVO100" s="167"/>
      <c r="EVP100" s="167"/>
      <c r="EVQ100" s="167"/>
      <c r="EVR100" s="167"/>
      <c r="EVS100" s="167"/>
      <c r="EVT100" s="167"/>
      <c r="EVU100" s="167"/>
      <c r="EVV100" s="167"/>
      <c r="EVW100" s="167"/>
      <c r="EVX100" s="167"/>
      <c r="EVY100" s="167"/>
      <c r="EVZ100" s="167"/>
      <c r="EWA100" s="167"/>
      <c r="EWB100" s="167"/>
      <c r="EWC100" s="167"/>
      <c r="EWD100" s="167"/>
      <c r="EWE100" s="167"/>
      <c r="EWF100" s="167"/>
      <c r="EWG100" s="167"/>
      <c r="EWH100" s="167"/>
      <c r="EWI100" s="167"/>
      <c r="EWJ100" s="167"/>
      <c r="EWK100" s="167"/>
      <c r="EWL100" s="167"/>
      <c r="EWM100" s="167"/>
      <c r="EWN100" s="167"/>
      <c r="EWO100" s="167"/>
      <c r="EWP100" s="167"/>
      <c r="EWQ100" s="167"/>
      <c r="EWR100" s="167"/>
      <c r="EWS100" s="167"/>
      <c r="EWT100" s="167"/>
      <c r="EWU100" s="167"/>
      <c r="EWV100" s="167"/>
      <c r="EWW100" s="167"/>
      <c r="EWX100" s="167"/>
      <c r="EWY100" s="167"/>
      <c r="EWZ100" s="167"/>
      <c r="EXA100" s="167"/>
      <c r="EXB100" s="167"/>
      <c r="EXC100" s="167"/>
      <c r="EXD100" s="167"/>
      <c r="EXE100" s="167"/>
      <c r="EXF100" s="167"/>
      <c r="EXG100" s="167"/>
      <c r="EXH100" s="167"/>
      <c r="EXI100" s="167"/>
      <c r="EXJ100" s="167"/>
      <c r="EXK100" s="167"/>
      <c r="EXL100" s="167"/>
      <c r="EXM100" s="167"/>
      <c r="EXN100" s="167"/>
      <c r="EXO100" s="167"/>
      <c r="EXP100" s="167"/>
      <c r="EXQ100" s="167"/>
      <c r="EXR100" s="167"/>
      <c r="EXS100" s="167"/>
      <c r="EXT100" s="167"/>
      <c r="EXU100" s="167"/>
      <c r="EXV100" s="167"/>
      <c r="EXW100" s="167"/>
      <c r="EXX100" s="167"/>
      <c r="EXY100" s="167"/>
      <c r="EXZ100" s="167"/>
      <c r="EYA100" s="167"/>
      <c r="EYB100" s="167"/>
      <c r="EYC100" s="167"/>
      <c r="EYD100" s="167"/>
      <c r="EYE100" s="167"/>
      <c r="EYF100" s="167"/>
      <c r="EYG100" s="167"/>
      <c r="EYH100" s="167"/>
      <c r="EYI100" s="167"/>
      <c r="EYJ100" s="167"/>
      <c r="EYK100" s="167"/>
      <c r="EYL100" s="167"/>
      <c r="EYM100" s="167"/>
      <c r="EYN100" s="167"/>
      <c r="EYO100" s="167"/>
      <c r="EYP100" s="167"/>
      <c r="EYQ100" s="167"/>
      <c r="EYR100" s="167"/>
      <c r="EYS100" s="167"/>
      <c r="EYT100" s="167"/>
      <c r="EYU100" s="167"/>
      <c r="EYV100" s="167"/>
      <c r="EYW100" s="167"/>
      <c r="EYX100" s="167"/>
      <c r="EYY100" s="167"/>
      <c r="EYZ100" s="167"/>
      <c r="EZA100" s="167"/>
      <c r="EZB100" s="167"/>
      <c r="EZC100" s="167"/>
      <c r="EZD100" s="167"/>
      <c r="EZE100" s="167"/>
      <c r="EZF100" s="167"/>
      <c r="EZG100" s="167"/>
      <c r="EZH100" s="167"/>
      <c r="EZI100" s="167"/>
      <c r="EZJ100" s="167"/>
      <c r="EZK100" s="167"/>
      <c r="EZL100" s="167"/>
      <c r="EZM100" s="167"/>
      <c r="EZN100" s="167"/>
      <c r="EZO100" s="167"/>
      <c r="EZP100" s="167"/>
      <c r="EZQ100" s="167"/>
      <c r="EZR100" s="167"/>
      <c r="EZS100" s="167"/>
      <c r="EZT100" s="167"/>
      <c r="EZU100" s="167"/>
      <c r="EZV100" s="167"/>
      <c r="EZW100" s="167"/>
      <c r="EZX100" s="167"/>
      <c r="EZY100" s="167"/>
      <c r="EZZ100" s="167"/>
      <c r="FAA100" s="167"/>
      <c r="FAB100" s="167"/>
      <c r="FAC100" s="167"/>
      <c r="FAD100" s="167"/>
      <c r="FAE100" s="167"/>
      <c r="FAF100" s="167"/>
      <c r="FAG100" s="167"/>
      <c r="FAH100" s="167"/>
      <c r="FAI100" s="167"/>
      <c r="FAJ100" s="167"/>
      <c r="FAK100" s="167"/>
      <c r="FAL100" s="167"/>
      <c r="FAM100" s="167"/>
      <c r="FAN100" s="167"/>
      <c r="FAO100" s="167"/>
      <c r="FAP100" s="167"/>
      <c r="FAQ100" s="167"/>
      <c r="FAR100" s="167"/>
      <c r="FAS100" s="167"/>
      <c r="FAT100" s="167"/>
      <c r="FAU100" s="167"/>
      <c r="FAV100" s="167"/>
      <c r="FAW100" s="167"/>
      <c r="FAX100" s="167"/>
      <c r="FAY100" s="167"/>
      <c r="FAZ100" s="167"/>
      <c r="FBA100" s="167"/>
      <c r="FBB100" s="167"/>
      <c r="FBC100" s="167"/>
      <c r="FBD100" s="167"/>
      <c r="FBE100" s="167"/>
      <c r="FBF100" s="167"/>
      <c r="FBG100" s="167"/>
      <c r="FBH100" s="167"/>
      <c r="FBI100" s="167"/>
      <c r="FBJ100" s="167"/>
      <c r="FBK100" s="167"/>
      <c r="FBL100" s="167"/>
      <c r="FBM100" s="167"/>
      <c r="FBN100" s="167"/>
      <c r="FBO100" s="167"/>
      <c r="FBP100" s="167"/>
      <c r="FBQ100" s="167"/>
      <c r="FBR100" s="167"/>
      <c r="FBS100" s="167"/>
      <c r="FBT100" s="167"/>
      <c r="FBU100" s="167"/>
      <c r="FBV100" s="167"/>
      <c r="FBW100" s="167"/>
      <c r="FBX100" s="167"/>
      <c r="FBY100" s="167"/>
      <c r="FBZ100" s="167"/>
      <c r="FCA100" s="167"/>
      <c r="FCB100" s="167"/>
      <c r="FCC100" s="167"/>
      <c r="FCD100" s="167"/>
      <c r="FCE100" s="167"/>
      <c r="FCF100" s="167"/>
      <c r="FCG100" s="167"/>
      <c r="FCH100" s="167"/>
      <c r="FCI100" s="167"/>
      <c r="FCJ100" s="167"/>
      <c r="FCK100" s="167"/>
      <c r="FCL100" s="167"/>
      <c r="FCM100" s="167"/>
      <c r="FCN100" s="167"/>
      <c r="FCO100" s="167"/>
      <c r="FCP100" s="167"/>
      <c r="FCQ100" s="167"/>
      <c r="FCR100" s="167"/>
      <c r="FCS100" s="167"/>
      <c r="FCT100" s="167"/>
      <c r="FCU100" s="167"/>
      <c r="FCV100" s="167"/>
      <c r="FCW100" s="167"/>
      <c r="FCX100" s="167"/>
      <c r="FCY100" s="167"/>
      <c r="FCZ100" s="167"/>
      <c r="FDA100" s="167"/>
      <c r="FDB100" s="167"/>
      <c r="FDC100" s="167"/>
      <c r="FDD100" s="167"/>
      <c r="FDE100" s="167"/>
      <c r="FDF100" s="167"/>
      <c r="FDG100" s="167"/>
      <c r="FDH100" s="167"/>
      <c r="FDI100" s="167"/>
      <c r="FDJ100" s="167"/>
      <c r="FDK100" s="167"/>
      <c r="FDL100" s="167"/>
      <c r="FDM100" s="167"/>
      <c r="FDN100" s="167"/>
      <c r="FDO100" s="167"/>
      <c r="FDP100" s="167"/>
      <c r="FDQ100" s="167"/>
      <c r="FDR100" s="167"/>
      <c r="FDS100" s="167"/>
      <c r="FDT100" s="167"/>
      <c r="FDU100" s="167"/>
      <c r="FDV100" s="167"/>
      <c r="FDW100" s="167"/>
      <c r="FDX100" s="167"/>
      <c r="FDY100" s="167"/>
      <c r="FDZ100" s="167"/>
      <c r="FEA100" s="167"/>
      <c r="FEB100" s="167"/>
      <c r="FEC100" s="167"/>
      <c r="FED100" s="167"/>
      <c r="FEE100" s="167"/>
      <c r="FEF100" s="167"/>
      <c r="FEG100" s="167"/>
      <c r="FEH100" s="167"/>
      <c r="FEI100" s="167"/>
      <c r="FEJ100" s="167"/>
      <c r="FEK100" s="167"/>
      <c r="FEL100" s="167"/>
      <c r="FEM100" s="167"/>
      <c r="FEN100" s="167"/>
      <c r="FEO100" s="167"/>
      <c r="FEP100" s="167"/>
      <c r="FEQ100" s="167"/>
      <c r="FER100" s="167"/>
      <c r="FES100" s="167"/>
      <c r="FET100" s="167"/>
      <c r="FEU100" s="167"/>
      <c r="FEV100" s="167"/>
      <c r="FEW100" s="167"/>
      <c r="FEX100" s="167"/>
      <c r="FEY100" s="167"/>
      <c r="FEZ100" s="167"/>
      <c r="FFA100" s="167"/>
      <c r="FFB100" s="167"/>
      <c r="FFC100" s="167"/>
      <c r="FFD100" s="167"/>
      <c r="FFE100" s="167"/>
      <c r="FFF100" s="167"/>
      <c r="FFG100" s="167"/>
      <c r="FFH100" s="167"/>
      <c r="FFI100" s="167"/>
      <c r="FFJ100" s="167"/>
      <c r="FFK100" s="167"/>
      <c r="FFL100" s="167"/>
      <c r="FFM100" s="167"/>
      <c r="FFN100" s="167"/>
      <c r="FFO100" s="167"/>
      <c r="FFP100" s="167"/>
      <c r="FFQ100" s="167"/>
      <c r="FFR100" s="167"/>
      <c r="FFS100" s="167"/>
      <c r="FFT100" s="167"/>
      <c r="FFU100" s="167"/>
      <c r="FFV100" s="167"/>
      <c r="FFW100" s="167"/>
      <c r="FFX100" s="167"/>
      <c r="FFY100" s="167"/>
      <c r="FFZ100" s="167"/>
      <c r="FGA100" s="167"/>
      <c r="FGB100" s="167"/>
      <c r="FGC100" s="167"/>
      <c r="FGD100" s="167"/>
      <c r="FGE100" s="167"/>
      <c r="FGF100" s="167"/>
      <c r="FGG100" s="167"/>
      <c r="FGH100" s="167"/>
      <c r="FGI100" s="167"/>
      <c r="FGJ100" s="167"/>
      <c r="FGK100" s="167"/>
      <c r="FGL100" s="167"/>
      <c r="FGM100" s="167"/>
      <c r="FGN100" s="167"/>
      <c r="FGO100" s="167"/>
      <c r="FGP100" s="167"/>
      <c r="FGQ100" s="167"/>
      <c r="FGR100" s="167"/>
      <c r="FGS100" s="167"/>
      <c r="FGT100" s="167"/>
      <c r="FGU100" s="167"/>
      <c r="FGV100" s="167"/>
      <c r="FGW100" s="167"/>
      <c r="FGX100" s="167"/>
      <c r="FGY100" s="167"/>
      <c r="FGZ100" s="167"/>
      <c r="FHA100" s="167"/>
      <c r="FHB100" s="167"/>
      <c r="FHC100" s="167"/>
      <c r="FHD100" s="167"/>
      <c r="FHE100" s="167"/>
      <c r="FHF100" s="167"/>
      <c r="FHG100" s="167"/>
      <c r="FHH100" s="167"/>
      <c r="FHI100" s="167"/>
      <c r="FHJ100" s="167"/>
      <c r="FHK100" s="167"/>
      <c r="FHL100" s="167"/>
      <c r="FHM100" s="167"/>
      <c r="FHN100" s="167"/>
      <c r="FHO100" s="167"/>
      <c r="FHP100" s="167"/>
      <c r="FHQ100" s="167"/>
      <c r="FHR100" s="167"/>
      <c r="FHS100" s="167"/>
      <c r="FHT100" s="167"/>
      <c r="FHU100" s="167"/>
      <c r="FHV100" s="167"/>
      <c r="FHW100" s="167"/>
      <c r="FHX100" s="167"/>
      <c r="FHY100" s="167"/>
      <c r="FHZ100" s="167"/>
      <c r="FIA100" s="167"/>
      <c r="FIB100" s="167"/>
      <c r="FIC100" s="167"/>
      <c r="FID100" s="167"/>
      <c r="FIE100" s="167"/>
      <c r="FIF100" s="167"/>
      <c r="FIG100" s="167"/>
      <c r="FIH100" s="167"/>
      <c r="FII100" s="167"/>
      <c r="FIJ100" s="167"/>
      <c r="FIK100" s="167"/>
      <c r="FIL100" s="167"/>
      <c r="FIM100" s="167"/>
      <c r="FIN100" s="167"/>
      <c r="FIO100" s="167"/>
      <c r="FIP100" s="167"/>
      <c r="FIQ100" s="167"/>
      <c r="FIR100" s="167"/>
      <c r="FIS100" s="167"/>
      <c r="FIT100" s="167"/>
      <c r="FIU100" s="167"/>
      <c r="FIV100" s="167"/>
      <c r="FIW100" s="167"/>
      <c r="FIX100" s="167"/>
      <c r="FIY100" s="167"/>
      <c r="FIZ100" s="167"/>
      <c r="FJA100" s="167"/>
      <c r="FJB100" s="167"/>
      <c r="FJC100" s="167"/>
      <c r="FJD100" s="167"/>
      <c r="FJE100" s="167"/>
      <c r="FJF100" s="167"/>
      <c r="FJG100" s="167"/>
      <c r="FJH100" s="167"/>
      <c r="FJI100" s="167"/>
      <c r="FJJ100" s="167"/>
      <c r="FJK100" s="167"/>
      <c r="FJL100" s="167"/>
      <c r="FJM100" s="167"/>
      <c r="FJN100" s="167"/>
      <c r="FJO100" s="167"/>
      <c r="FJP100" s="167"/>
      <c r="FJQ100" s="167"/>
      <c r="FJR100" s="167"/>
      <c r="FJS100" s="167"/>
      <c r="FJT100" s="167"/>
      <c r="FJU100" s="167"/>
      <c r="FJV100" s="167"/>
      <c r="FJW100" s="167"/>
      <c r="FJX100" s="167"/>
      <c r="FJY100" s="167"/>
      <c r="FJZ100" s="167"/>
      <c r="FKA100" s="167"/>
      <c r="FKB100" s="167"/>
      <c r="FKC100" s="167"/>
      <c r="FKD100" s="167"/>
      <c r="FKE100" s="167"/>
      <c r="FKF100" s="167"/>
      <c r="FKG100" s="167"/>
      <c r="FKH100" s="167"/>
      <c r="FKI100" s="167"/>
      <c r="FKJ100" s="167"/>
      <c r="FKK100" s="167"/>
      <c r="FKL100" s="167"/>
      <c r="FKM100" s="167"/>
      <c r="FKN100" s="167"/>
      <c r="FKO100" s="167"/>
      <c r="FKP100" s="167"/>
      <c r="FKQ100" s="167"/>
      <c r="FKR100" s="167"/>
      <c r="FKS100" s="167"/>
      <c r="FKT100" s="167"/>
      <c r="FKU100" s="167"/>
      <c r="FKV100" s="167"/>
      <c r="FKW100" s="167"/>
      <c r="FKX100" s="167"/>
      <c r="FKY100" s="167"/>
      <c r="FKZ100" s="167"/>
      <c r="FLA100" s="167"/>
      <c r="FLB100" s="167"/>
      <c r="FLC100" s="167"/>
      <c r="FLD100" s="167"/>
      <c r="FLE100" s="167"/>
      <c r="FLF100" s="167"/>
      <c r="FLG100" s="167"/>
      <c r="FLH100" s="167"/>
      <c r="FLI100" s="167"/>
      <c r="FLJ100" s="167"/>
      <c r="FLK100" s="167"/>
      <c r="FLL100" s="167"/>
      <c r="FLM100" s="167"/>
      <c r="FLN100" s="167"/>
      <c r="FLO100" s="167"/>
      <c r="FLP100" s="167"/>
      <c r="FLQ100" s="167"/>
      <c r="FLR100" s="167"/>
      <c r="FLS100" s="167"/>
      <c r="FLT100" s="167"/>
      <c r="FLU100" s="167"/>
      <c r="FLV100" s="167"/>
      <c r="FLW100" s="167"/>
      <c r="FLX100" s="167"/>
      <c r="FLY100" s="167"/>
      <c r="FLZ100" s="167"/>
      <c r="FMA100" s="167"/>
      <c r="FMB100" s="167"/>
      <c r="FMC100" s="167"/>
      <c r="FMD100" s="167"/>
      <c r="FME100" s="167"/>
      <c r="FMF100" s="167"/>
      <c r="FMG100" s="167"/>
      <c r="FMH100" s="167"/>
      <c r="FMI100" s="167"/>
      <c r="FMJ100" s="167"/>
      <c r="FMK100" s="167"/>
      <c r="FML100" s="167"/>
      <c r="FMM100" s="167"/>
      <c r="FMN100" s="167"/>
      <c r="FMO100" s="167"/>
      <c r="FMP100" s="167"/>
      <c r="FMQ100" s="167"/>
      <c r="FMR100" s="167"/>
      <c r="FMS100" s="167"/>
      <c r="FMT100" s="167"/>
      <c r="FMU100" s="167"/>
      <c r="FMV100" s="167"/>
      <c r="FMW100" s="167"/>
      <c r="FMX100" s="167"/>
      <c r="FMY100" s="167"/>
      <c r="FMZ100" s="167"/>
      <c r="FNA100" s="167"/>
      <c r="FNB100" s="167"/>
      <c r="FNC100" s="167"/>
      <c r="FND100" s="167"/>
      <c r="FNE100" s="167"/>
      <c r="FNF100" s="167"/>
      <c r="FNG100" s="167"/>
      <c r="FNH100" s="167"/>
      <c r="FNI100" s="167"/>
      <c r="FNJ100" s="167"/>
      <c r="FNK100" s="167"/>
      <c r="FNL100" s="167"/>
      <c r="FNM100" s="167"/>
      <c r="FNN100" s="167"/>
      <c r="FNO100" s="167"/>
      <c r="FNP100" s="167"/>
      <c r="FNQ100" s="167"/>
      <c r="FNR100" s="167"/>
      <c r="FNS100" s="167"/>
      <c r="FNT100" s="167"/>
      <c r="FNU100" s="167"/>
      <c r="FNV100" s="167"/>
      <c r="FNW100" s="167"/>
      <c r="FNX100" s="167"/>
      <c r="FNY100" s="167"/>
      <c r="FNZ100" s="167"/>
      <c r="FOA100" s="167"/>
      <c r="FOB100" s="167"/>
      <c r="FOC100" s="167"/>
      <c r="FOD100" s="167"/>
      <c r="FOE100" s="167"/>
      <c r="FOF100" s="167"/>
      <c r="FOG100" s="167"/>
      <c r="FOH100" s="167"/>
      <c r="FOI100" s="167"/>
      <c r="FOJ100" s="167"/>
      <c r="FOK100" s="167"/>
      <c r="FOL100" s="167"/>
      <c r="FOM100" s="167"/>
      <c r="FON100" s="167"/>
      <c r="FOO100" s="167"/>
      <c r="FOP100" s="167"/>
      <c r="FOQ100" s="167"/>
      <c r="FOR100" s="167"/>
      <c r="FOS100" s="167"/>
      <c r="FOT100" s="167"/>
      <c r="FOU100" s="167"/>
      <c r="FOV100" s="167"/>
      <c r="FOW100" s="167"/>
      <c r="FOX100" s="167"/>
      <c r="FOY100" s="167"/>
      <c r="FOZ100" s="167"/>
      <c r="FPA100" s="167"/>
      <c r="FPB100" s="167"/>
      <c r="FPC100" s="167"/>
      <c r="FPD100" s="167"/>
      <c r="FPE100" s="167"/>
      <c r="FPF100" s="167"/>
      <c r="FPG100" s="167"/>
      <c r="FPH100" s="167"/>
      <c r="FPI100" s="167"/>
      <c r="FPJ100" s="167"/>
      <c r="FPK100" s="167"/>
      <c r="FPL100" s="167"/>
      <c r="FPM100" s="167"/>
      <c r="FPN100" s="167"/>
      <c r="FPO100" s="167"/>
      <c r="FPP100" s="167"/>
      <c r="FPQ100" s="167"/>
      <c r="FPR100" s="167"/>
      <c r="FPS100" s="167"/>
      <c r="FPT100" s="167"/>
      <c r="FPU100" s="167"/>
      <c r="FPV100" s="167"/>
      <c r="FPW100" s="167"/>
      <c r="FPX100" s="167"/>
      <c r="FPY100" s="167"/>
      <c r="FPZ100" s="167"/>
      <c r="FQA100" s="167"/>
      <c r="FQB100" s="167"/>
      <c r="FQC100" s="167"/>
      <c r="FQD100" s="167"/>
      <c r="FQE100" s="167"/>
      <c r="FQF100" s="167"/>
      <c r="FQG100" s="167"/>
      <c r="FQH100" s="167"/>
      <c r="FQI100" s="167"/>
      <c r="FQJ100" s="167"/>
      <c r="FQK100" s="167"/>
      <c r="FQL100" s="167"/>
      <c r="FQM100" s="167"/>
      <c r="FQN100" s="167"/>
      <c r="FQO100" s="167"/>
      <c r="FQP100" s="167"/>
      <c r="FQQ100" s="167"/>
      <c r="FQR100" s="167"/>
      <c r="FQS100" s="167"/>
      <c r="FQT100" s="167"/>
      <c r="FQU100" s="167"/>
      <c r="FQV100" s="167"/>
      <c r="FQW100" s="167"/>
      <c r="FQX100" s="167"/>
      <c r="FQY100" s="167"/>
      <c r="FQZ100" s="167"/>
      <c r="FRA100" s="167"/>
      <c r="FRB100" s="167"/>
      <c r="FRC100" s="167"/>
      <c r="FRD100" s="167"/>
      <c r="FRE100" s="167"/>
      <c r="FRF100" s="167"/>
      <c r="FRG100" s="167"/>
      <c r="FRH100" s="167"/>
      <c r="FRI100" s="167"/>
      <c r="FRJ100" s="167"/>
      <c r="FRK100" s="167"/>
      <c r="FRL100" s="167"/>
      <c r="FRM100" s="167"/>
      <c r="FRN100" s="167"/>
      <c r="FRO100" s="167"/>
      <c r="FRP100" s="167"/>
      <c r="FRQ100" s="167"/>
      <c r="FRR100" s="167"/>
      <c r="FRS100" s="167"/>
      <c r="FRT100" s="167"/>
      <c r="FRU100" s="167"/>
      <c r="FRV100" s="167"/>
      <c r="FRW100" s="167"/>
      <c r="FRX100" s="167"/>
      <c r="FRY100" s="167"/>
      <c r="FRZ100" s="167"/>
      <c r="FSA100" s="167"/>
      <c r="FSB100" s="167"/>
      <c r="FSC100" s="167"/>
      <c r="FSD100" s="167"/>
      <c r="FSE100" s="167"/>
      <c r="FSF100" s="167"/>
      <c r="FSG100" s="167"/>
      <c r="FSH100" s="167"/>
      <c r="FSI100" s="167"/>
      <c r="FSJ100" s="167"/>
      <c r="FSK100" s="167"/>
      <c r="FSL100" s="167"/>
      <c r="FSM100" s="167"/>
      <c r="FSN100" s="167"/>
      <c r="FSO100" s="167"/>
      <c r="FSP100" s="167"/>
      <c r="FSQ100" s="167"/>
      <c r="FSR100" s="167"/>
      <c r="FSS100" s="167"/>
      <c r="FST100" s="167"/>
      <c r="FSU100" s="167"/>
      <c r="FSV100" s="167"/>
      <c r="FSW100" s="167"/>
      <c r="FSX100" s="167"/>
      <c r="FSY100" s="167"/>
      <c r="FSZ100" s="167"/>
      <c r="FTA100" s="167"/>
      <c r="FTB100" s="167"/>
      <c r="FTC100" s="167"/>
      <c r="FTD100" s="167"/>
      <c r="FTE100" s="167"/>
      <c r="FTF100" s="167"/>
      <c r="FTG100" s="167"/>
      <c r="FTH100" s="167"/>
      <c r="FTI100" s="167"/>
      <c r="FTJ100" s="167"/>
      <c r="FTK100" s="167"/>
      <c r="FTL100" s="167"/>
      <c r="FTM100" s="167"/>
      <c r="FTN100" s="167"/>
      <c r="FTO100" s="167"/>
      <c r="FTP100" s="167"/>
      <c r="FTQ100" s="167"/>
      <c r="FTR100" s="167"/>
      <c r="FTS100" s="167"/>
      <c r="FTT100" s="167"/>
      <c r="FTU100" s="167"/>
      <c r="FTV100" s="167"/>
      <c r="FTW100" s="167"/>
      <c r="FTX100" s="167"/>
      <c r="FTY100" s="167"/>
      <c r="FTZ100" s="167"/>
      <c r="FUA100" s="167"/>
      <c r="FUB100" s="167"/>
      <c r="FUC100" s="167"/>
      <c r="FUD100" s="167"/>
      <c r="FUE100" s="167"/>
      <c r="FUF100" s="167"/>
      <c r="FUG100" s="167"/>
      <c r="FUH100" s="167"/>
      <c r="FUI100" s="167"/>
      <c r="FUJ100" s="167"/>
      <c r="FUK100" s="167"/>
      <c r="FUL100" s="167"/>
      <c r="FUM100" s="167"/>
      <c r="FUN100" s="167"/>
      <c r="FUO100" s="167"/>
      <c r="FUP100" s="167"/>
      <c r="FUQ100" s="167"/>
      <c r="FUR100" s="167"/>
      <c r="FUS100" s="167"/>
      <c r="FUT100" s="167"/>
      <c r="FUU100" s="167"/>
      <c r="FUV100" s="167"/>
      <c r="FUW100" s="167"/>
      <c r="FUX100" s="167"/>
      <c r="FUY100" s="167"/>
      <c r="FUZ100" s="167"/>
      <c r="FVA100" s="167"/>
      <c r="FVB100" s="167"/>
      <c r="FVC100" s="167"/>
      <c r="FVD100" s="167"/>
      <c r="FVE100" s="167"/>
      <c r="FVF100" s="167"/>
      <c r="FVG100" s="167"/>
      <c r="FVH100" s="167"/>
      <c r="FVI100" s="167"/>
      <c r="FVJ100" s="167"/>
      <c r="FVK100" s="167"/>
      <c r="FVL100" s="167"/>
      <c r="FVM100" s="167"/>
      <c r="FVN100" s="167"/>
      <c r="FVO100" s="167"/>
      <c r="FVP100" s="167"/>
      <c r="FVQ100" s="167"/>
      <c r="FVR100" s="167"/>
      <c r="FVS100" s="167"/>
      <c r="FVT100" s="167"/>
      <c r="FVU100" s="167"/>
      <c r="FVV100" s="167"/>
      <c r="FVW100" s="167"/>
      <c r="FVX100" s="167"/>
      <c r="FVY100" s="167"/>
      <c r="FVZ100" s="167"/>
      <c r="FWA100" s="167"/>
      <c r="FWB100" s="167"/>
      <c r="FWC100" s="167"/>
      <c r="FWD100" s="167"/>
      <c r="FWE100" s="167"/>
      <c r="FWF100" s="167"/>
      <c r="FWG100" s="167"/>
      <c r="FWH100" s="167"/>
      <c r="FWI100" s="167"/>
      <c r="FWJ100" s="167"/>
      <c r="FWK100" s="167"/>
      <c r="FWL100" s="167"/>
      <c r="FWM100" s="167"/>
      <c r="FWN100" s="167"/>
      <c r="FWO100" s="167"/>
      <c r="FWP100" s="167"/>
      <c r="FWQ100" s="167"/>
      <c r="FWR100" s="167"/>
      <c r="FWS100" s="167"/>
      <c r="FWT100" s="167"/>
      <c r="FWU100" s="167"/>
      <c r="FWV100" s="167"/>
      <c r="FWW100" s="167"/>
      <c r="FWX100" s="167"/>
      <c r="FWY100" s="167"/>
      <c r="FWZ100" s="167"/>
      <c r="FXA100" s="167"/>
      <c r="FXB100" s="167"/>
      <c r="FXC100" s="167"/>
      <c r="FXD100" s="167"/>
      <c r="FXE100" s="167"/>
      <c r="FXF100" s="167"/>
      <c r="FXG100" s="167"/>
      <c r="FXH100" s="167"/>
      <c r="FXI100" s="167"/>
      <c r="FXJ100" s="167"/>
      <c r="FXK100" s="167"/>
      <c r="FXL100" s="167"/>
      <c r="FXM100" s="167"/>
      <c r="FXN100" s="167"/>
      <c r="FXO100" s="167"/>
      <c r="FXP100" s="167"/>
      <c r="FXQ100" s="167"/>
      <c r="FXR100" s="167"/>
      <c r="FXS100" s="167"/>
      <c r="FXT100" s="167"/>
      <c r="FXU100" s="167"/>
      <c r="FXV100" s="167"/>
      <c r="FXW100" s="167"/>
      <c r="FXX100" s="167"/>
      <c r="FXY100" s="167"/>
      <c r="FXZ100" s="167"/>
      <c r="FYA100" s="167"/>
      <c r="FYB100" s="167"/>
      <c r="FYC100" s="167"/>
      <c r="FYD100" s="167"/>
      <c r="FYE100" s="167"/>
      <c r="FYF100" s="167"/>
      <c r="FYG100" s="167"/>
      <c r="FYH100" s="167"/>
      <c r="FYI100" s="167"/>
      <c r="FYJ100" s="167"/>
      <c r="FYK100" s="167"/>
      <c r="FYL100" s="167"/>
      <c r="FYM100" s="167"/>
      <c r="FYN100" s="167"/>
      <c r="FYO100" s="167"/>
      <c r="FYP100" s="167"/>
      <c r="FYQ100" s="167"/>
      <c r="FYR100" s="167"/>
      <c r="FYS100" s="167"/>
      <c r="FYT100" s="167"/>
      <c r="FYU100" s="167"/>
      <c r="FYV100" s="167"/>
      <c r="FYW100" s="167"/>
      <c r="FYX100" s="167"/>
      <c r="FYY100" s="167"/>
      <c r="FYZ100" s="167"/>
      <c r="FZA100" s="167"/>
      <c r="FZB100" s="167"/>
      <c r="FZC100" s="167"/>
      <c r="FZD100" s="167"/>
      <c r="FZE100" s="167"/>
      <c r="FZF100" s="167"/>
      <c r="FZG100" s="167"/>
      <c r="FZH100" s="167"/>
      <c r="FZI100" s="167"/>
      <c r="FZJ100" s="167"/>
      <c r="FZK100" s="167"/>
      <c r="FZL100" s="167"/>
      <c r="FZM100" s="167"/>
      <c r="FZN100" s="167"/>
      <c r="FZO100" s="167"/>
      <c r="FZP100" s="167"/>
      <c r="FZQ100" s="167"/>
      <c r="FZR100" s="167"/>
      <c r="FZS100" s="167"/>
      <c r="FZT100" s="167"/>
      <c r="FZU100" s="167"/>
      <c r="FZV100" s="167"/>
      <c r="FZW100" s="167"/>
      <c r="FZX100" s="167"/>
      <c r="FZY100" s="167"/>
      <c r="FZZ100" s="167"/>
      <c r="GAA100" s="167"/>
      <c r="GAB100" s="167"/>
      <c r="GAC100" s="167"/>
      <c r="GAD100" s="167"/>
      <c r="GAE100" s="167"/>
      <c r="GAF100" s="167"/>
      <c r="GAG100" s="167"/>
      <c r="GAH100" s="167"/>
      <c r="GAI100" s="167"/>
      <c r="GAJ100" s="167"/>
      <c r="GAK100" s="167"/>
      <c r="GAL100" s="167"/>
      <c r="GAM100" s="167"/>
      <c r="GAN100" s="167"/>
      <c r="GAO100" s="167"/>
      <c r="GAP100" s="167"/>
      <c r="GAQ100" s="167"/>
      <c r="GAR100" s="167"/>
      <c r="GAS100" s="167"/>
      <c r="GAT100" s="167"/>
      <c r="GAU100" s="167"/>
      <c r="GAV100" s="167"/>
      <c r="GAW100" s="167"/>
      <c r="GAX100" s="167"/>
      <c r="GAY100" s="167"/>
      <c r="GAZ100" s="167"/>
      <c r="GBA100" s="167"/>
      <c r="GBB100" s="167"/>
      <c r="GBC100" s="167"/>
      <c r="GBD100" s="167"/>
      <c r="GBE100" s="167"/>
      <c r="GBF100" s="167"/>
      <c r="GBG100" s="167"/>
      <c r="GBH100" s="167"/>
      <c r="GBI100" s="167"/>
      <c r="GBJ100" s="167"/>
      <c r="GBK100" s="167"/>
      <c r="GBL100" s="167"/>
      <c r="GBM100" s="167"/>
      <c r="GBN100" s="167"/>
      <c r="GBO100" s="167"/>
      <c r="GBP100" s="167"/>
      <c r="GBQ100" s="167"/>
      <c r="GBR100" s="167"/>
      <c r="GBS100" s="167"/>
      <c r="GBT100" s="167"/>
      <c r="GBU100" s="167"/>
      <c r="GBV100" s="167"/>
      <c r="GBW100" s="167"/>
      <c r="GBX100" s="167"/>
      <c r="GBY100" s="167"/>
      <c r="GBZ100" s="167"/>
      <c r="GCA100" s="167"/>
      <c r="GCB100" s="167"/>
      <c r="GCC100" s="167"/>
      <c r="GCD100" s="167"/>
      <c r="GCE100" s="167"/>
      <c r="GCF100" s="167"/>
      <c r="GCG100" s="167"/>
      <c r="GCH100" s="167"/>
      <c r="GCI100" s="167"/>
      <c r="GCJ100" s="167"/>
      <c r="GCK100" s="167"/>
      <c r="GCL100" s="167"/>
      <c r="GCM100" s="167"/>
      <c r="GCN100" s="167"/>
      <c r="GCO100" s="167"/>
      <c r="GCP100" s="167"/>
      <c r="GCQ100" s="167"/>
      <c r="GCR100" s="167"/>
      <c r="GCS100" s="167"/>
      <c r="GCT100" s="167"/>
      <c r="GCU100" s="167"/>
      <c r="GCV100" s="167"/>
      <c r="GCW100" s="167"/>
      <c r="GCX100" s="167"/>
      <c r="GCY100" s="167"/>
      <c r="GCZ100" s="167"/>
      <c r="GDA100" s="167"/>
      <c r="GDB100" s="167"/>
      <c r="GDC100" s="167"/>
      <c r="GDD100" s="167"/>
      <c r="GDE100" s="167"/>
      <c r="GDF100" s="167"/>
      <c r="GDG100" s="167"/>
      <c r="GDH100" s="167"/>
      <c r="GDI100" s="167"/>
      <c r="GDJ100" s="167"/>
      <c r="GDK100" s="167"/>
      <c r="GDL100" s="167"/>
      <c r="GDM100" s="167"/>
      <c r="GDN100" s="167"/>
      <c r="GDO100" s="167"/>
      <c r="GDP100" s="167"/>
      <c r="GDQ100" s="167"/>
      <c r="GDR100" s="167"/>
      <c r="GDS100" s="167"/>
      <c r="GDT100" s="167"/>
      <c r="GDU100" s="167"/>
      <c r="GDV100" s="167"/>
      <c r="GDW100" s="167"/>
      <c r="GDX100" s="167"/>
      <c r="GDY100" s="167"/>
      <c r="GDZ100" s="167"/>
      <c r="GEA100" s="167"/>
      <c r="GEB100" s="167"/>
      <c r="GEC100" s="167"/>
      <c r="GED100" s="167"/>
      <c r="GEE100" s="167"/>
      <c r="GEF100" s="167"/>
      <c r="GEG100" s="167"/>
      <c r="GEH100" s="167"/>
      <c r="GEI100" s="167"/>
      <c r="GEJ100" s="167"/>
      <c r="GEK100" s="167"/>
      <c r="GEL100" s="167"/>
      <c r="GEM100" s="167"/>
      <c r="GEN100" s="167"/>
      <c r="GEO100" s="167"/>
      <c r="GEP100" s="167"/>
      <c r="GEQ100" s="167"/>
      <c r="GER100" s="167"/>
      <c r="GES100" s="167"/>
      <c r="GET100" s="167"/>
      <c r="GEU100" s="167"/>
      <c r="GEV100" s="167"/>
      <c r="GEW100" s="167"/>
      <c r="GEX100" s="167"/>
      <c r="GEY100" s="167"/>
      <c r="GEZ100" s="167"/>
      <c r="GFA100" s="167"/>
      <c r="GFB100" s="167"/>
      <c r="GFC100" s="167"/>
      <c r="GFD100" s="167"/>
      <c r="GFE100" s="167"/>
      <c r="GFF100" s="167"/>
      <c r="GFG100" s="167"/>
      <c r="GFH100" s="167"/>
      <c r="GFI100" s="167"/>
      <c r="GFJ100" s="167"/>
      <c r="GFK100" s="167"/>
      <c r="GFL100" s="167"/>
      <c r="GFM100" s="167"/>
      <c r="GFN100" s="167"/>
      <c r="GFO100" s="167"/>
      <c r="GFP100" s="167"/>
      <c r="GFQ100" s="167"/>
      <c r="GFR100" s="167"/>
      <c r="GFS100" s="167"/>
      <c r="GFT100" s="167"/>
      <c r="GFU100" s="167"/>
      <c r="GFV100" s="167"/>
      <c r="GFW100" s="167"/>
      <c r="GFX100" s="167"/>
      <c r="GFY100" s="167"/>
      <c r="GFZ100" s="167"/>
      <c r="GGA100" s="167"/>
      <c r="GGB100" s="167"/>
      <c r="GGC100" s="167"/>
      <c r="GGD100" s="167"/>
      <c r="GGE100" s="167"/>
      <c r="GGF100" s="167"/>
      <c r="GGG100" s="167"/>
      <c r="GGH100" s="167"/>
      <c r="GGI100" s="167"/>
      <c r="GGJ100" s="167"/>
      <c r="GGK100" s="167"/>
      <c r="GGL100" s="167"/>
      <c r="GGM100" s="167"/>
      <c r="GGN100" s="167"/>
      <c r="GGO100" s="167"/>
      <c r="GGP100" s="167"/>
      <c r="GGQ100" s="167"/>
      <c r="GGR100" s="167"/>
      <c r="GGS100" s="167"/>
      <c r="GGT100" s="167"/>
      <c r="GGU100" s="167"/>
      <c r="GGV100" s="167"/>
      <c r="GGW100" s="167"/>
      <c r="GGX100" s="167"/>
      <c r="GGY100" s="167"/>
      <c r="GGZ100" s="167"/>
      <c r="GHA100" s="167"/>
      <c r="GHB100" s="167"/>
      <c r="GHC100" s="167"/>
      <c r="GHD100" s="167"/>
      <c r="GHE100" s="167"/>
      <c r="GHF100" s="167"/>
      <c r="GHG100" s="167"/>
      <c r="GHH100" s="167"/>
      <c r="GHI100" s="167"/>
      <c r="GHJ100" s="167"/>
      <c r="GHK100" s="167"/>
      <c r="GHL100" s="167"/>
      <c r="GHM100" s="167"/>
      <c r="GHN100" s="167"/>
      <c r="GHO100" s="167"/>
      <c r="GHP100" s="167"/>
      <c r="GHQ100" s="167"/>
      <c r="GHR100" s="167"/>
      <c r="GHS100" s="167"/>
      <c r="GHT100" s="167"/>
      <c r="GHU100" s="167"/>
      <c r="GHV100" s="167"/>
      <c r="GHW100" s="167"/>
      <c r="GHX100" s="167"/>
      <c r="GHY100" s="167"/>
      <c r="GHZ100" s="167"/>
      <c r="GIA100" s="167"/>
      <c r="GIB100" s="167"/>
      <c r="GIC100" s="167"/>
      <c r="GID100" s="167"/>
      <c r="GIE100" s="167"/>
      <c r="GIF100" s="167"/>
      <c r="GIG100" s="167"/>
      <c r="GIH100" s="167"/>
      <c r="GII100" s="167"/>
      <c r="GIJ100" s="167"/>
      <c r="GIK100" s="167"/>
      <c r="GIL100" s="167"/>
      <c r="GIM100" s="167"/>
      <c r="GIN100" s="167"/>
      <c r="GIO100" s="167"/>
      <c r="GIP100" s="167"/>
      <c r="GIQ100" s="167"/>
      <c r="GIR100" s="167"/>
      <c r="GIS100" s="167"/>
      <c r="GIT100" s="167"/>
      <c r="GIU100" s="167"/>
      <c r="GIV100" s="167"/>
      <c r="GIW100" s="167"/>
      <c r="GIX100" s="167"/>
      <c r="GIY100" s="167"/>
      <c r="GIZ100" s="167"/>
      <c r="GJA100" s="167"/>
      <c r="GJB100" s="167"/>
      <c r="GJC100" s="167"/>
      <c r="GJD100" s="167"/>
      <c r="GJE100" s="167"/>
      <c r="GJF100" s="167"/>
      <c r="GJG100" s="167"/>
      <c r="GJH100" s="167"/>
      <c r="GJI100" s="167"/>
      <c r="GJJ100" s="167"/>
      <c r="GJK100" s="167"/>
      <c r="GJL100" s="167"/>
      <c r="GJM100" s="167"/>
      <c r="GJN100" s="167"/>
      <c r="GJO100" s="167"/>
      <c r="GJP100" s="167"/>
      <c r="GJQ100" s="167"/>
      <c r="GJR100" s="167"/>
      <c r="GJS100" s="167"/>
      <c r="GJT100" s="167"/>
      <c r="GJU100" s="167"/>
      <c r="GJV100" s="167"/>
      <c r="GJW100" s="167"/>
      <c r="GJX100" s="167"/>
      <c r="GJY100" s="167"/>
      <c r="GJZ100" s="167"/>
      <c r="GKA100" s="167"/>
      <c r="GKB100" s="167"/>
      <c r="GKC100" s="167"/>
      <c r="GKD100" s="167"/>
      <c r="GKE100" s="167"/>
      <c r="GKF100" s="167"/>
      <c r="GKG100" s="167"/>
      <c r="GKH100" s="167"/>
      <c r="GKI100" s="167"/>
      <c r="GKJ100" s="167"/>
      <c r="GKK100" s="167"/>
      <c r="GKL100" s="167"/>
      <c r="GKM100" s="167"/>
      <c r="GKN100" s="167"/>
      <c r="GKO100" s="167"/>
      <c r="GKP100" s="167"/>
      <c r="GKQ100" s="167"/>
      <c r="GKR100" s="167"/>
      <c r="GKS100" s="167"/>
      <c r="GKT100" s="167"/>
      <c r="GKU100" s="167"/>
      <c r="GKV100" s="167"/>
      <c r="GKW100" s="167"/>
      <c r="GKX100" s="167"/>
      <c r="GKY100" s="167"/>
      <c r="GKZ100" s="167"/>
      <c r="GLA100" s="167"/>
      <c r="GLB100" s="167"/>
      <c r="GLC100" s="167"/>
      <c r="GLD100" s="167"/>
      <c r="GLE100" s="167"/>
      <c r="GLF100" s="167"/>
      <c r="GLG100" s="167"/>
      <c r="GLH100" s="167"/>
      <c r="GLI100" s="167"/>
      <c r="GLJ100" s="167"/>
      <c r="GLK100" s="167"/>
      <c r="GLL100" s="167"/>
      <c r="GLM100" s="167"/>
      <c r="GLN100" s="167"/>
      <c r="GLO100" s="167"/>
      <c r="GLP100" s="167"/>
      <c r="GLQ100" s="167"/>
      <c r="GLR100" s="167"/>
      <c r="GLS100" s="167"/>
      <c r="GLT100" s="167"/>
      <c r="GLU100" s="167"/>
      <c r="GLV100" s="167"/>
      <c r="GLW100" s="167"/>
      <c r="GLX100" s="167"/>
      <c r="GLY100" s="167"/>
      <c r="GLZ100" s="167"/>
      <c r="GMA100" s="167"/>
      <c r="GMB100" s="167"/>
      <c r="GMC100" s="167"/>
      <c r="GMD100" s="167"/>
      <c r="GME100" s="167"/>
      <c r="GMF100" s="167"/>
      <c r="GMG100" s="167"/>
      <c r="GMH100" s="167"/>
      <c r="GMI100" s="167"/>
      <c r="GMJ100" s="167"/>
      <c r="GMK100" s="167"/>
      <c r="GML100" s="167"/>
      <c r="GMM100" s="167"/>
      <c r="GMN100" s="167"/>
      <c r="GMO100" s="167"/>
      <c r="GMP100" s="167"/>
      <c r="GMQ100" s="167"/>
      <c r="GMR100" s="167"/>
      <c r="GMS100" s="167"/>
      <c r="GMT100" s="167"/>
      <c r="GMU100" s="167"/>
      <c r="GMV100" s="167"/>
      <c r="GMW100" s="167"/>
      <c r="GMX100" s="167"/>
      <c r="GMY100" s="167"/>
      <c r="GMZ100" s="167"/>
      <c r="GNA100" s="167"/>
      <c r="GNB100" s="167"/>
      <c r="GNC100" s="167"/>
      <c r="GND100" s="167"/>
      <c r="GNE100" s="167"/>
      <c r="GNF100" s="167"/>
      <c r="GNG100" s="167"/>
      <c r="GNH100" s="167"/>
      <c r="GNI100" s="167"/>
      <c r="GNJ100" s="167"/>
      <c r="GNK100" s="167"/>
      <c r="GNL100" s="167"/>
      <c r="GNM100" s="167"/>
      <c r="GNN100" s="167"/>
      <c r="GNO100" s="167"/>
      <c r="GNP100" s="167"/>
      <c r="GNQ100" s="167"/>
      <c r="GNR100" s="167"/>
      <c r="GNS100" s="167"/>
      <c r="GNT100" s="167"/>
      <c r="GNU100" s="167"/>
      <c r="GNV100" s="167"/>
      <c r="GNW100" s="167"/>
      <c r="GNX100" s="167"/>
      <c r="GNY100" s="167"/>
      <c r="GNZ100" s="167"/>
      <c r="GOA100" s="167"/>
      <c r="GOB100" s="167"/>
      <c r="GOC100" s="167"/>
      <c r="GOD100" s="167"/>
      <c r="GOE100" s="167"/>
      <c r="GOF100" s="167"/>
      <c r="GOG100" s="167"/>
      <c r="GOH100" s="167"/>
      <c r="GOI100" s="167"/>
      <c r="GOJ100" s="167"/>
      <c r="GOK100" s="167"/>
      <c r="GOL100" s="167"/>
      <c r="GOM100" s="167"/>
      <c r="GON100" s="167"/>
      <c r="GOO100" s="167"/>
      <c r="GOP100" s="167"/>
      <c r="GOQ100" s="167"/>
      <c r="GOR100" s="167"/>
      <c r="GOS100" s="167"/>
      <c r="GOT100" s="167"/>
      <c r="GOU100" s="167"/>
      <c r="GOV100" s="167"/>
      <c r="GOW100" s="167"/>
      <c r="GOX100" s="167"/>
      <c r="GOY100" s="167"/>
      <c r="GOZ100" s="167"/>
      <c r="GPA100" s="167"/>
      <c r="GPB100" s="167"/>
      <c r="GPC100" s="167"/>
      <c r="GPD100" s="167"/>
      <c r="GPE100" s="167"/>
      <c r="GPF100" s="167"/>
      <c r="GPG100" s="167"/>
      <c r="GPH100" s="167"/>
      <c r="GPI100" s="167"/>
      <c r="GPJ100" s="167"/>
      <c r="GPK100" s="167"/>
      <c r="GPL100" s="167"/>
      <c r="GPM100" s="167"/>
      <c r="GPN100" s="167"/>
      <c r="GPO100" s="167"/>
      <c r="GPP100" s="167"/>
      <c r="GPQ100" s="167"/>
      <c r="GPR100" s="167"/>
      <c r="GPS100" s="167"/>
      <c r="GPT100" s="167"/>
      <c r="GPU100" s="167"/>
      <c r="GPV100" s="167"/>
      <c r="GPW100" s="167"/>
      <c r="GPX100" s="167"/>
      <c r="GPY100" s="167"/>
      <c r="GPZ100" s="167"/>
      <c r="GQA100" s="167"/>
      <c r="GQB100" s="167"/>
      <c r="GQC100" s="167"/>
      <c r="GQD100" s="167"/>
      <c r="GQE100" s="167"/>
      <c r="GQF100" s="167"/>
      <c r="GQG100" s="167"/>
      <c r="GQH100" s="167"/>
      <c r="GQI100" s="167"/>
      <c r="GQJ100" s="167"/>
      <c r="GQK100" s="167"/>
      <c r="GQL100" s="167"/>
      <c r="GQM100" s="167"/>
      <c r="GQN100" s="167"/>
      <c r="GQO100" s="167"/>
      <c r="GQP100" s="167"/>
      <c r="GQQ100" s="167"/>
      <c r="GQR100" s="167"/>
      <c r="GQS100" s="167"/>
      <c r="GQT100" s="167"/>
      <c r="GQU100" s="167"/>
      <c r="GQV100" s="167"/>
      <c r="GQW100" s="167"/>
      <c r="GQX100" s="167"/>
      <c r="GQY100" s="167"/>
      <c r="GQZ100" s="167"/>
      <c r="GRA100" s="167"/>
      <c r="GRB100" s="167"/>
      <c r="GRC100" s="167"/>
      <c r="GRD100" s="167"/>
      <c r="GRE100" s="167"/>
      <c r="GRF100" s="167"/>
      <c r="GRG100" s="167"/>
      <c r="GRH100" s="167"/>
      <c r="GRI100" s="167"/>
      <c r="GRJ100" s="167"/>
      <c r="GRK100" s="167"/>
      <c r="GRL100" s="167"/>
      <c r="GRM100" s="167"/>
      <c r="GRN100" s="167"/>
      <c r="GRO100" s="167"/>
      <c r="GRP100" s="167"/>
      <c r="GRQ100" s="167"/>
      <c r="GRR100" s="167"/>
      <c r="GRS100" s="167"/>
      <c r="GRT100" s="167"/>
      <c r="GRU100" s="167"/>
      <c r="GRV100" s="167"/>
      <c r="GRW100" s="167"/>
      <c r="GRX100" s="167"/>
      <c r="GRY100" s="167"/>
      <c r="GRZ100" s="167"/>
      <c r="GSA100" s="167"/>
      <c r="GSB100" s="167"/>
      <c r="GSC100" s="167"/>
      <c r="GSD100" s="167"/>
      <c r="GSE100" s="167"/>
      <c r="GSF100" s="167"/>
      <c r="GSG100" s="167"/>
      <c r="GSH100" s="167"/>
      <c r="GSI100" s="167"/>
      <c r="GSJ100" s="167"/>
      <c r="GSK100" s="167"/>
      <c r="GSL100" s="167"/>
      <c r="GSM100" s="167"/>
      <c r="GSN100" s="167"/>
      <c r="GSO100" s="167"/>
      <c r="GSP100" s="167"/>
      <c r="GSQ100" s="167"/>
      <c r="GSR100" s="167"/>
      <c r="GSS100" s="167"/>
      <c r="GST100" s="167"/>
      <c r="GSU100" s="167"/>
      <c r="GSV100" s="167"/>
      <c r="GSW100" s="167"/>
      <c r="GSX100" s="167"/>
      <c r="GSY100" s="167"/>
      <c r="GSZ100" s="167"/>
      <c r="GTA100" s="167"/>
      <c r="GTB100" s="167"/>
      <c r="GTC100" s="167"/>
      <c r="GTD100" s="167"/>
      <c r="GTE100" s="167"/>
      <c r="GTF100" s="167"/>
      <c r="GTG100" s="167"/>
      <c r="GTH100" s="167"/>
      <c r="GTI100" s="167"/>
      <c r="GTJ100" s="167"/>
      <c r="GTK100" s="167"/>
      <c r="GTL100" s="167"/>
      <c r="GTM100" s="167"/>
      <c r="GTN100" s="167"/>
      <c r="GTO100" s="167"/>
      <c r="GTP100" s="167"/>
      <c r="GTQ100" s="167"/>
      <c r="GTR100" s="167"/>
      <c r="GTS100" s="167"/>
      <c r="GTT100" s="167"/>
      <c r="GTU100" s="167"/>
      <c r="GTV100" s="167"/>
      <c r="GTW100" s="167"/>
      <c r="GTX100" s="167"/>
      <c r="GTY100" s="167"/>
      <c r="GTZ100" s="167"/>
      <c r="GUA100" s="167"/>
      <c r="GUB100" s="167"/>
      <c r="GUC100" s="167"/>
      <c r="GUD100" s="167"/>
      <c r="GUE100" s="167"/>
      <c r="GUF100" s="167"/>
      <c r="GUG100" s="167"/>
      <c r="GUH100" s="167"/>
      <c r="GUI100" s="167"/>
      <c r="GUJ100" s="167"/>
      <c r="GUK100" s="167"/>
      <c r="GUL100" s="167"/>
      <c r="GUM100" s="167"/>
      <c r="GUN100" s="167"/>
      <c r="GUO100" s="167"/>
      <c r="GUP100" s="167"/>
      <c r="GUQ100" s="167"/>
      <c r="GUR100" s="167"/>
      <c r="GUS100" s="167"/>
      <c r="GUT100" s="167"/>
      <c r="GUU100" s="167"/>
      <c r="GUV100" s="167"/>
      <c r="GUW100" s="167"/>
      <c r="GUX100" s="167"/>
      <c r="GUY100" s="167"/>
      <c r="GUZ100" s="167"/>
      <c r="GVA100" s="167"/>
      <c r="GVB100" s="167"/>
      <c r="GVC100" s="167"/>
      <c r="GVD100" s="167"/>
      <c r="GVE100" s="167"/>
      <c r="GVF100" s="167"/>
      <c r="GVG100" s="167"/>
      <c r="GVH100" s="167"/>
      <c r="GVI100" s="167"/>
      <c r="GVJ100" s="167"/>
      <c r="GVK100" s="167"/>
      <c r="GVL100" s="167"/>
      <c r="GVM100" s="167"/>
      <c r="GVN100" s="167"/>
      <c r="GVO100" s="167"/>
      <c r="GVP100" s="167"/>
      <c r="GVQ100" s="167"/>
      <c r="GVR100" s="167"/>
      <c r="GVS100" s="167"/>
      <c r="GVT100" s="167"/>
      <c r="GVU100" s="167"/>
      <c r="GVV100" s="167"/>
      <c r="GVW100" s="167"/>
      <c r="GVX100" s="167"/>
      <c r="GVY100" s="167"/>
      <c r="GVZ100" s="167"/>
      <c r="GWA100" s="167"/>
      <c r="GWB100" s="167"/>
      <c r="GWC100" s="167"/>
      <c r="GWD100" s="167"/>
      <c r="GWE100" s="167"/>
      <c r="GWF100" s="167"/>
      <c r="GWG100" s="167"/>
      <c r="GWH100" s="167"/>
      <c r="GWI100" s="167"/>
      <c r="GWJ100" s="167"/>
      <c r="GWK100" s="167"/>
      <c r="GWL100" s="167"/>
      <c r="GWM100" s="167"/>
      <c r="GWN100" s="167"/>
      <c r="GWO100" s="167"/>
      <c r="GWP100" s="167"/>
      <c r="GWQ100" s="167"/>
      <c r="GWR100" s="167"/>
      <c r="GWS100" s="167"/>
      <c r="GWT100" s="167"/>
      <c r="GWU100" s="167"/>
      <c r="GWV100" s="167"/>
      <c r="GWW100" s="167"/>
      <c r="GWX100" s="167"/>
      <c r="GWY100" s="167"/>
      <c r="GWZ100" s="167"/>
      <c r="GXA100" s="167"/>
      <c r="GXB100" s="167"/>
      <c r="GXC100" s="167"/>
      <c r="GXD100" s="167"/>
      <c r="GXE100" s="167"/>
      <c r="GXF100" s="167"/>
      <c r="GXG100" s="167"/>
      <c r="GXH100" s="167"/>
      <c r="GXI100" s="167"/>
      <c r="GXJ100" s="167"/>
      <c r="GXK100" s="167"/>
      <c r="GXL100" s="167"/>
      <c r="GXM100" s="167"/>
      <c r="GXN100" s="167"/>
      <c r="GXO100" s="167"/>
      <c r="GXP100" s="167"/>
      <c r="GXQ100" s="167"/>
      <c r="GXR100" s="167"/>
      <c r="GXS100" s="167"/>
      <c r="GXT100" s="167"/>
      <c r="GXU100" s="167"/>
      <c r="GXV100" s="167"/>
      <c r="GXW100" s="167"/>
      <c r="GXX100" s="167"/>
      <c r="GXY100" s="167"/>
      <c r="GXZ100" s="167"/>
      <c r="GYA100" s="167"/>
      <c r="GYB100" s="167"/>
      <c r="GYC100" s="167"/>
      <c r="GYD100" s="167"/>
      <c r="GYE100" s="167"/>
      <c r="GYF100" s="167"/>
      <c r="GYG100" s="167"/>
      <c r="GYH100" s="167"/>
      <c r="GYI100" s="167"/>
      <c r="GYJ100" s="167"/>
      <c r="GYK100" s="167"/>
      <c r="GYL100" s="167"/>
      <c r="GYM100" s="167"/>
      <c r="GYN100" s="167"/>
      <c r="GYO100" s="167"/>
      <c r="GYP100" s="167"/>
      <c r="GYQ100" s="167"/>
      <c r="GYR100" s="167"/>
      <c r="GYS100" s="167"/>
      <c r="GYT100" s="167"/>
      <c r="GYU100" s="167"/>
      <c r="GYV100" s="167"/>
      <c r="GYW100" s="167"/>
      <c r="GYX100" s="167"/>
      <c r="GYY100" s="167"/>
      <c r="GYZ100" s="167"/>
      <c r="GZA100" s="167"/>
      <c r="GZB100" s="167"/>
      <c r="GZC100" s="167"/>
      <c r="GZD100" s="167"/>
      <c r="GZE100" s="167"/>
      <c r="GZF100" s="167"/>
      <c r="GZG100" s="167"/>
      <c r="GZH100" s="167"/>
      <c r="GZI100" s="167"/>
      <c r="GZJ100" s="167"/>
      <c r="GZK100" s="167"/>
      <c r="GZL100" s="167"/>
      <c r="GZM100" s="167"/>
      <c r="GZN100" s="167"/>
      <c r="GZO100" s="167"/>
      <c r="GZP100" s="167"/>
      <c r="GZQ100" s="167"/>
      <c r="GZR100" s="167"/>
      <c r="GZS100" s="167"/>
      <c r="GZT100" s="167"/>
      <c r="GZU100" s="167"/>
      <c r="GZV100" s="167"/>
      <c r="GZW100" s="167"/>
      <c r="GZX100" s="167"/>
      <c r="GZY100" s="167"/>
      <c r="GZZ100" s="167"/>
      <c r="HAA100" s="167"/>
      <c r="HAB100" s="167"/>
      <c r="HAC100" s="167"/>
      <c r="HAD100" s="167"/>
      <c r="HAE100" s="167"/>
      <c r="HAF100" s="167"/>
      <c r="HAG100" s="167"/>
      <c r="HAH100" s="167"/>
      <c r="HAI100" s="167"/>
      <c r="HAJ100" s="167"/>
      <c r="HAK100" s="167"/>
      <c r="HAL100" s="167"/>
      <c r="HAM100" s="167"/>
      <c r="HAN100" s="167"/>
      <c r="HAO100" s="167"/>
      <c r="HAP100" s="167"/>
      <c r="HAQ100" s="167"/>
      <c r="HAR100" s="167"/>
      <c r="HAS100" s="167"/>
      <c r="HAT100" s="167"/>
      <c r="HAU100" s="167"/>
      <c r="HAV100" s="167"/>
      <c r="HAW100" s="167"/>
      <c r="HAX100" s="167"/>
      <c r="HAY100" s="167"/>
      <c r="HAZ100" s="167"/>
      <c r="HBA100" s="167"/>
      <c r="HBB100" s="167"/>
      <c r="HBC100" s="167"/>
      <c r="HBD100" s="167"/>
      <c r="HBE100" s="167"/>
      <c r="HBF100" s="167"/>
      <c r="HBG100" s="167"/>
      <c r="HBH100" s="167"/>
      <c r="HBI100" s="167"/>
      <c r="HBJ100" s="167"/>
      <c r="HBK100" s="167"/>
      <c r="HBL100" s="167"/>
      <c r="HBM100" s="167"/>
      <c r="HBN100" s="167"/>
      <c r="HBO100" s="167"/>
      <c r="HBP100" s="167"/>
      <c r="HBQ100" s="167"/>
      <c r="HBR100" s="167"/>
      <c r="HBS100" s="167"/>
      <c r="HBT100" s="167"/>
      <c r="HBU100" s="167"/>
      <c r="HBV100" s="167"/>
      <c r="HBW100" s="167"/>
      <c r="HBX100" s="167"/>
      <c r="HBY100" s="167"/>
      <c r="HBZ100" s="167"/>
      <c r="HCA100" s="167"/>
      <c r="HCB100" s="167"/>
      <c r="HCC100" s="167"/>
      <c r="HCD100" s="167"/>
      <c r="HCE100" s="167"/>
      <c r="HCF100" s="167"/>
      <c r="HCG100" s="167"/>
      <c r="HCH100" s="167"/>
      <c r="HCI100" s="167"/>
      <c r="HCJ100" s="167"/>
      <c r="HCK100" s="167"/>
      <c r="HCL100" s="167"/>
      <c r="HCM100" s="167"/>
      <c r="HCN100" s="167"/>
      <c r="HCO100" s="167"/>
      <c r="HCP100" s="167"/>
      <c r="HCQ100" s="167"/>
      <c r="HCR100" s="167"/>
      <c r="HCS100" s="167"/>
      <c r="HCT100" s="167"/>
      <c r="HCU100" s="167"/>
      <c r="HCV100" s="167"/>
      <c r="HCW100" s="167"/>
      <c r="HCX100" s="167"/>
      <c r="HCY100" s="167"/>
      <c r="HCZ100" s="167"/>
      <c r="HDA100" s="167"/>
      <c r="HDB100" s="167"/>
      <c r="HDC100" s="167"/>
      <c r="HDD100" s="167"/>
      <c r="HDE100" s="167"/>
      <c r="HDF100" s="167"/>
      <c r="HDG100" s="167"/>
      <c r="HDH100" s="167"/>
      <c r="HDI100" s="167"/>
      <c r="HDJ100" s="167"/>
      <c r="HDK100" s="167"/>
      <c r="HDL100" s="167"/>
      <c r="HDM100" s="167"/>
      <c r="HDN100" s="167"/>
      <c r="HDO100" s="167"/>
      <c r="HDP100" s="167"/>
      <c r="HDQ100" s="167"/>
      <c r="HDR100" s="167"/>
      <c r="HDS100" s="167"/>
      <c r="HDT100" s="167"/>
      <c r="HDU100" s="167"/>
      <c r="HDV100" s="167"/>
      <c r="HDW100" s="167"/>
      <c r="HDX100" s="167"/>
      <c r="HDY100" s="167"/>
      <c r="HDZ100" s="167"/>
      <c r="HEA100" s="167"/>
      <c r="HEB100" s="167"/>
      <c r="HEC100" s="167"/>
      <c r="HED100" s="167"/>
      <c r="HEE100" s="167"/>
      <c r="HEF100" s="167"/>
      <c r="HEG100" s="167"/>
      <c r="HEH100" s="167"/>
      <c r="HEI100" s="167"/>
      <c r="HEJ100" s="167"/>
      <c r="HEK100" s="167"/>
      <c r="HEL100" s="167"/>
      <c r="HEM100" s="167"/>
      <c r="HEN100" s="167"/>
      <c r="HEO100" s="167"/>
      <c r="HEP100" s="167"/>
      <c r="HEQ100" s="167"/>
      <c r="HER100" s="167"/>
      <c r="HES100" s="167"/>
      <c r="HET100" s="167"/>
      <c r="HEU100" s="167"/>
      <c r="HEV100" s="167"/>
      <c r="HEW100" s="167"/>
      <c r="HEX100" s="167"/>
      <c r="HEY100" s="167"/>
      <c r="HEZ100" s="167"/>
      <c r="HFA100" s="167"/>
      <c r="HFB100" s="167"/>
      <c r="HFC100" s="167"/>
      <c r="HFD100" s="167"/>
      <c r="HFE100" s="167"/>
      <c r="HFF100" s="167"/>
      <c r="HFG100" s="167"/>
      <c r="HFH100" s="167"/>
      <c r="HFI100" s="167"/>
      <c r="HFJ100" s="167"/>
      <c r="HFK100" s="167"/>
      <c r="HFL100" s="167"/>
      <c r="HFM100" s="167"/>
      <c r="HFN100" s="167"/>
      <c r="HFO100" s="167"/>
      <c r="HFP100" s="167"/>
      <c r="HFQ100" s="167"/>
      <c r="HFR100" s="167"/>
      <c r="HFS100" s="167"/>
      <c r="HFT100" s="167"/>
      <c r="HFU100" s="167"/>
      <c r="HFV100" s="167"/>
      <c r="HFW100" s="167"/>
      <c r="HFX100" s="167"/>
      <c r="HFY100" s="167"/>
      <c r="HFZ100" s="167"/>
      <c r="HGA100" s="167"/>
      <c r="HGB100" s="167"/>
      <c r="HGC100" s="167"/>
      <c r="HGD100" s="167"/>
      <c r="HGE100" s="167"/>
      <c r="HGF100" s="167"/>
      <c r="HGG100" s="167"/>
      <c r="HGH100" s="167"/>
      <c r="HGI100" s="167"/>
      <c r="HGJ100" s="167"/>
      <c r="HGK100" s="167"/>
      <c r="HGL100" s="167"/>
      <c r="HGM100" s="167"/>
      <c r="HGN100" s="167"/>
      <c r="HGO100" s="167"/>
      <c r="HGP100" s="167"/>
      <c r="HGQ100" s="167"/>
      <c r="HGR100" s="167"/>
      <c r="HGS100" s="167"/>
      <c r="HGT100" s="167"/>
      <c r="HGU100" s="167"/>
      <c r="HGV100" s="167"/>
      <c r="HGW100" s="167"/>
      <c r="HGX100" s="167"/>
      <c r="HGY100" s="167"/>
      <c r="HGZ100" s="167"/>
      <c r="HHA100" s="167"/>
      <c r="HHB100" s="167"/>
      <c r="HHC100" s="167"/>
      <c r="HHD100" s="167"/>
      <c r="HHE100" s="167"/>
      <c r="HHF100" s="167"/>
      <c r="HHG100" s="167"/>
      <c r="HHH100" s="167"/>
      <c r="HHI100" s="167"/>
      <c r="HHJ100" s="167"/>
      <c r="HHK100" s="167"/>
      <c r="HHL100" s="167"/>
      <c r="HHM100" s="167"/>
      <c r="HHN100" s="167"/>
      <c r="HHO100" s="167"/>
      <c r="HHP100" s="167"/>
      <c r="HHQ100" s="167"/>
      <c r="HHR100" s="167"/>
      <c r="HHS100" s="167"/>
      <c r="HHT100" s="167"/>
      <c r="HHU100" s="167"/>
      <c r="HHV100" s="167"/>
      <c r="HHW100" s="167"/>
      <c r="HHX100" s="167"/>
      <c r="HHY100" s="167"/>
      <c r="HHZ100" s="167"/>
      <c r="HIA100" s="167"/>
      <c r="HIB100" s="167"/>
      <c r="HIC100" s="167"/>
      <c r="HID100" s="167"/>
      <c r="HIE100" s="167"/>
      <c r="HIF100" s="167"/>
      <c r="HIG100" s="167"/>
      <c r="HIH100" s="167"/>
      <c r="HII100" s="167"/>
      <c r="HIJ100" s="167"/>
      <c r="HIK100" s="167"/>
      <c r="HIL100" s="167"/>
      <c r="HIM100" s="167"/>
      <c r="HIN100" s="167"/>
      <c r="HIO100" s="167"/>
      <c r="HIP100" s="167"/>
      <c r="HIQ100" s="167"/>
      <c r="HIR100" s="167"/>
      <c r="HIS100" s="167"/>
      <c r="HIT100" s="167"/>
      <c r="HIU100" s="167"/>
      <c r="HIV100" s="167"/>
      <c r="HIW100" s="167"/>
      <c r="HIX100" s="167"/>
      <c r="HIY100" s="167"/>
      <c r="HIZ100" s="167"/>
      <c r="HJA100" s="167"/>
      <c r="HJB100" s="167"/>
      <c r="HJC100" s="167"/>
      <c r="HJD100" s="167"/>
      <c r="HJE100" s="167"/>
      <c r="HJF100" s="167"/>
      <c r="HJG100" s="167"/>
      <c r="HJH100" s="167"/>
      <c r="HJI100" s="167"/>
      <c r="HJJ100" s="167"/>
      <c r="HJK100" s="167"/>
      <c r="HJL100" s="167"/>
      <c r="HJM100" s="167"/>
      <c r="HJN100" s="167"/>
      <c r="HJO100" s="167"/>
      <c r="HJP100" s="167"/>
      <c r="HJQ100" s="167"/>
      <c r="HJR100" s="167"/>
      <c r="HJS100" s="167"/>
      <c r="HJT100" s="167"/>
      <c r="HJU100" s="167"/>
      <c r="HJV100" s="167"/>
      <c r="HJW100" s="167"/>
      <c r="HJX100" s="167"/>
      <c r="HJY100" s="167"/>
      <c r="HJZ100" s="167"/>
      <c r="HKA100" s="167"/>
      <c r="HKB100" s="167"/>
      <c r="HKC100" s="167"/>
      <c r="HKD100" s="167"/>
      <c r="HKE100" s="167"/>
      <c r="HKF100" s="167"/>
      <c r="HKG100" s="167"/>
      <c r="HKH100" s="167"/>
      <c r="HKI100" s="167"/>
      <c r="HKJ100" s="167"/>
      <c r="HKK100" s="167"/>
      <c r="HKL100" s="167"/>
      <c r="HKM100" s="167"/>
      <c r="HKN100" s="167"/>
      <c r="HKO100" s="167"/>
      <c r="HKP100" s="167"/>
      <c r="HKQ100" s="167"/>
      <c r="HKR100" s="167"/>
      <c r="HKS100" s="167"/>
      <c r="HKT100" s="167"/>
      <c r="HKU100" s="167"/>
      <c r="HKV100" s="167"/>
      <c r="HKW100" s="167"/>
      <c r="HKX100" s="167"/>
      <c r="HKY100" s="167"/>
      <c r="HKZ100" s="167"/>
      <c r="HLA100" s="167"/>
      <c r="HLB100" s="167"/>
      <c r="HLC100" s="167"/>
      <c r="HLD100" s="167"/>
      <c r="HLE100" s="167"/>
      <c r="HLF100" s="167"/>
      <c r="HLG100" s="167"/>
      <c r="HLH100" s="167"/>
      <c r="HLI100" s="167"/>
      <c r="HLJ100" s="167"/>
      <c r="HLK100" s="167"/>
      <c r="HLL100" s="167"/>
      <c r="HLM100" s="167"/>
      <c r="HLN100" s="167"/>
      <c r="HLO100" s="167"/>
      <c r="HLP100" s="167"/>
      <c r="HLQ100" s="167"/>
      <c r="HLR100" s="167"/>
      <c r="HLS100" s="167"/>
      <c r="HLT100" s="167"/>
      <c r="HLU100" s="167"/>
      <c r="HLV100" s="167"/>
      <c r="HLW100" s="167"/>
      <c r="HLX100" s="167"/>
      <c r="HLY100" s="167"/>
      <c r="HLZ100" s="167"/>
      <c r="HMA100" s="167"/>
      <c r="HMB100" s="167"/>
      <c r="HMC100" s="167"/>
      <c r="HMD100" s="167"/>
      <c r="HME100" s="167"/>
      <c r="HMF100" s="167"/>
      <c r="HMG100" s="167"/>
      <c r="HMH100" s="167"/>
      <c r="HMI100" s="167"/>
      <c r="HMJ100" s="167"/>
      <c r="HMK100" s="167"/>
      <c r="HML100" s="167"/>
      <c r="HMM100" s="167"/>
      <c r="HMN100" s="167"/>
      <c r="HMO100" s="167"/>
      <c r="HMP100" s="167"/>
      <c r="HMQ100" s="167"/>
      <c r="HMR100" s="167"/>
      <c r="HMS100" s="167"/>
      <c r="HMT100" s="167"/>
      <c r="HMU100" s="167"/>
      <c r="HMV100" s="167"/>
      <c r="HMW100" s="167"/>
      <c r="HMX100" s="167"/>
      <c r="HMY100" s="167"/>
      <c r="HMZ100" s="167"/>
      <c r="HNA100" s="167"/>
      <c r="HNB100" s="167"/>
      <c r="HNC100" s="167"/>
      <c r="HND100" s="167"/>
      <c r="HNE100" s="167"/>
      <c r="HNF100" s="167"/>
      <c r="HNG100" s="167"/>
      <c r="HNH100" s="167"/>
      <c r="HNI100" s="167"/>
      <c r="HNJ100" s="167"/>
      <c r="HNK100" s="167"/>
      <c r="HNL100" s="167"/>
      <c r="HNM100" s="167"/>
      <c r="HNN100" s="167"/>
      <c r="HNO100" s="167"/>
      <c r="HNP100" s="167"/>
      <c r="HNQ100" s="167"/>
      <c r="HNR100" s="167"/>
      <c r="HNS100" s="167"/>
      <c r="HNT100" s="167"/>
      <c r="HNU100" s="167"/>
      <c r="HNV100" s="167"/>
      <c r="HNW100" s="167"/>
      <c r="HNX100" s="167"/>
      <c r="HNY100" s="167"/>
      <c r="HNZ100" s="167"/>
      <c r="HOA100" s="167"/>
      <c r="HOB100" s="167"/>
      <c r="HOC100" s="167"/>
      <c r="HOD100" s="167"/>
      <c r="HOE100" s="167"/>
      <c r="HOF100" s="167"/>
      <c r="HOG100" s="167"/>
      <c r="HOH100" s="167"/>
      <c r="HOI100" s="167"/>
      <c r="HOJ100" s="167"/>
      <c r="HOK100" s="167"/>
      <c r="HOL100" s="167"/>
      <c r="HOM100" s="167"/>
      <c r="HON100" s="167"/>
      <c r="HOO100" s="167"/>
      <c r="HOP100" s="167"/>
      <c r="HOQ100" s="167"/>
      <c r="HOR100" s="167"/>
      <c r="HOS100" s="167"/>
      <c r="HOT100" s="167"/>
      <c r="HOU100" s="167"/>
      <c r="HOV100" s="167"/>
      <c r="HOW100" s="167"/>
      <c r="HOX100" s="167"/>
      <c r="HOY100" s="167"/>
      <c r="HOZ100" s="167"/>
      <c r="HPA100" s="167"/>
      <c r="HPB100" s="167"/>
      <c r="HPC100" s="167"/>
      <c r="HPD100" s="167"/>
      <c r="HPE100" s="167"/>
      <c r="HPF100" s="167"/>
      <c r="HPG100" s="167"/>
      <c r="HPH100" s="167"/>
      <c r="HPI100" s="167"/>
      <c r="HPJ100" s="167"/>
      <c r="HPK100" s="167"/>
      <c r="HPL100" s="167"/>
      <c r="HPM100" s="167"/>
      <c r="HPN100" s="167"/>
      <c r="HPO100" s="167"/>
      <c r="HPP100" s="167"/>
      <c r="HPQ100" s="167"/>
      <c r="HPR100" s="167"/>
      <c r="HPS100" s="167"/>
      <c r="HPT100" s="167"/>
      <c r="HPU100" s="167"/>
      <c r="HPV100" s="167"/>
      <c r="HPW100" s="167"/>
      <c r="HPX100" s="167"/>
      <c r="HPY100" s="167"/>
      <c r="HPZ100" s="167"/>
      <c r="HQA100" s="167"/>
      <c r="HQB100" s="167"/>
      <c r="HQC100" s="167"/>
      <c r="HQD100" s="167"/>
      <c r="HQE100" s="167"/>
      <c r="HQF100" s="167"/>
      <c r="HQG100" s="167"/>
      <c r="HQH100" s="167"/>
      <c r="HQI100" s="167"/>
      <c r="HQJ100" s="167"/>
      <c r="HQK100" s="167"/>
      <c r="HQL100" s="167"/>
      <c r="HQM100" s="167"/>
      <c r="HQN100" s="167"/>
      <c r="HQO100" s="167"/>
      <c r="HQP100" s="167"/>
      <c r="HQQ100" s="167"/>
      <c r="HQR100" s="167"/>
      <c r="HQS100" s="167"/>
      <c r="HQT100" s="167"/>
      <c r="HQU100" s="167"/>
      <c r="HQV100" s="167"/>
      <c r="HQW100" s="167"/>
      <c r="HQX100" s="167"/>
      <c r="HQY100" s="167"/>
      <c r="HQZ100" s="167"/>
      <c r="HRA100" s="167"/>
      <c r="HRB100" s="167"/>
      <c r="HRC100" s="167"/>
      <c r="HRD100" s="167"/>
      <c r="HRE100" s="167"/>
      <c r="HRF100" s="167"/>
      <c r="HRG100" s="167"/>
      <c r="HRH100" s="167"/>
      <c r="HRI100" s="167"/>
      <c r="HRJ100" s="167"/>
      <c r="HRK100" s="167"/>
      <c r="HRL100" s="167"/>
      <c r="HRM100" s="167"/>
      <c r="HRN100" s="167"/>
      <c r="HRO100" s="167"/>
      <c r="HRP100" s="167"/>
      <c r="HRQ100" s="167"/>
      <c r="HRR100" s="167"/>
      <c r="HRS100" s="167"/>
      <c r="HRT100" s="167"/>
      <c r="HRU100" s="167"/>
      <c r="HRV100" s="167"/>
      <c r="HRW100" s="167"/>
      <c r="HRX100" s="167"/>
      <c r="HRY100" s="167"/>
      <c r="HRZ100" s="167"/>
      <c r="HSA100" s="167"/>
      <c r="HSB100" s="167"/>
      <c r="HSC100" s="167"/>
      <c r="HSD100" s="167"/>
      <c r="HSE100" s="167"/>
      <c r="HSF100" s="167"/>
      <c r="HSG100" s="167"/>
      <c r="HSH100" s="167"/>
      <c r="HSI100" s="167"/>
      <c r="HSJ100" s="167"/>
      <c r="HSK100" s="167"/>
      <c r="HSL100" s="167"/>
      <c r="HSM100" s="167"/>
      <c r="HSN100" s="167"/>
      <c r="HSO100" s="167"/>
      <c r="HSP100" s="167"/>
      <c r="HSQ100" s="167"/>
      <c r="HSR100" s="167"/>
      <c r="HSS100" s="167"/>
      <c r="HST100" s="167"/>
      <c r="HSU100" s="167"/>
      <c r="HSV100" s="167"/>
      <c r="HSW100" s="167"/>
      <c r="HSX100" s="167"/>
      <c r="HSY100" s="167"/>
      <c r="HSZ100" s="167"/>
      <c r="HTA100" s="167"/>
      <c r="HTB100" s="167"/>
      <c r="HTC100" s="167"/>
      <c r="HTD100" s="167"/>
      <c r="HTE100" s="167"/>
      <c r="HTF100" s="167"/>
      <c r="HTG100" s="167"/>
      <c r="HTH100" s="167"/>
      <c r="HTI100" s="167"/>
      <c r="HTJ100" s="167"/>
      <c r="HTK100" s="167"/>
      <c r="HTL100" s="167"/>
      <c r="HTM100" s="167"/>
      <c r="HTN100" s="167"/>
      <c r="HTO100" s="167"/>
      <c r="HTP100" s="167"/>
      <c r="HTQ100" s="167"/>
      <c r="HTR100" s="167"/>
      <c r="HTS100" s="167"/>
      <c r="HTT100" s="167"/>
      <c r="HTU100" s="167"/>
      <c r="HTV100" s="167"/>
      <c r="HTW100" s="167"/>
      <c r="HTX100" s="167"/>
      <c r="HTY100" s="167"/>
      <c r="HTZ100" s="167"/>
      <c r="HUA100" s="167"/>
      <c r="HUB100" s="167"/>
      <c r="HUC100" s="167"/>
      <c r="HUD100" s="167"/>
      <c r="HUE100" s="167"/>
      <c r="HUF100" s="167"/>
      <c r="HUG100" s="167"/>
      <c r="HUH100" s="167"/>
      <c r="HUI100" s="167"/>
      <c r="HUJ100" s="167"/>
      <c r="HUK100" s="167"/>
      <c r="HUL100" s="167"/>
      <c r="HUM100" s="167"/>
      <c r="HUN100" s="167"/>
      <c r="HUO100" s="167"/>
      <c r="HUP100" s="167"/>
      <c r="HUQ100" s="167"/>
      <c r="HUR100" s="167"/>
      <c r="HUS100" s="167"/>
      <c r="HUT100" s="167"/>
      <c r="HUU100" s="167"/>
      <c r="HUV100" s="167"/>
      <c r="HUW100" s="167"/>
      <c r="HUX100" s="167"/>
      <c r="HUY100" s="167"/>
      <c r="HUZ100" s="167"/>
      <c r="HVA100" s="167"/>
      <c r="HVB100" s="167"/>
      <c r="HVC100" s="167"/>
      <c r="HVD100" s="167"/>
      <c r="HVE100" s="167"/>
      <c r="HVF100" s="167"/>
      <c r="HVG100" s="167"/>
      <c r="HVH100" s="167"/>
      <c r="HVI100" s="167"/>
      <c r="HVJ100" s="167"/>
      <c r="HVK100" s="167"/>
      <c r="HVL100" s="167"/>
      <c r="HVM100" s="167"/>
      <c r="HVN100" s="167"/>
      <c r="HVO100" s="167"/>
      <c r="HVP100" s="167"/>
      <c r="HVQ100" s="167"/>
      <c r="HVR100" s="167"/>
      <c r="HVS100" s="167"/>
      <c r="HVT100" s="167"/>
      <c r="HVU100" s="167"/>
      <c r="HVV100" s="167"/>
      <c r="HVW100" s="167"/>
      <c r="HVX100" s="167"/>
      <c r="HVY100" s="167"/>
      <c r="HVZ100" s="167"/>
      <c r="HWA100" s="167"/>
      <c r="HWB100" s="167"/>
      <c r="HWC100" s="167"/>
      <c r="HWD100" s="167"/>
      <c r="HWE100" s="167"/>
      <c r="HWF100" s="167"/>
      <c r="HWG100" s="167"/>
      <c r="HWH100" s="167"/>
      <c r="HWI100" s="167"/>
      <c r="HWJ100" s="167"/>
      <c r="HWK100" s="167"/>
      <c r="HWL100" s="167"/>
      <c r="HWM100" s="167"/>
      <c r="HWN100" s="167"/>
      <c r="HWO100" s="167"/>
      <c r="HWP100" s="167"/>
      <c r="HWQ100" s="167"/>
      <c r="HWR100" s="167"/>
      <c r="HWS100" s="167"/>
      <c r="HWT100" s="167"/>
      <c r="HWU100" s="167"/>
      <c r="HWV100" s="167"/>
      <c r="HWW100" s="167"/>
      <c r="HWX100" s="167"/>
      <c r="HWY100" s="167"/>
      <c r="HWZ100" s="167"/>
      <c r="HXA100" s="167"/>
      <c r="HXB100" s="167"/>
      <c r="HXC100" s="167"/>
      <c r="HXD100" s="167"/>
      <c r="HXE100" s="167"/>
      <c r="HXF100" s="167"/>
      <c r="HXG100" s="167"/>
      <c r="HXH100" s="167"/>
      <c r="HXI100" s="167"/>
      <c r="HXJ100" s="167"/>
      <c r="HXK100" s="167"/>
      <c r="HXL100" s="167"/>
      <c r="HXM100" s="167"/>
      <c r="HXN100" s="167"/>
      <c r="HXO100" s="167"/>
      <c r="HXP100" s="167"/>
      <c r="HXQ100" s="167"/>
      <c r="HXR100" s="167"/>
      <c r="HXS100" s="167"/>
      <c r="HXT100" s="167"/>
      <c r="HXU100" s="167"/>
      <c r="HXV100" s="167"/>
      <c r="HXW100" s="167"/>
      <c r="HXX100" s="167"/>
      <c r="HXY100" s="167"/>
      <c r="HXZ100" s="167"/>
      <c r="HYA100" s="167"/>
      <c r="HYB100" s="167"/>
      <c r="HYC100" s="167"/>
      <c r="HYD100" s="167"/>
      <c r="HYE100" s="167"/>
      <c r="HYF100" s="167"/>
      <c r="HYG100" s="167"/>
      <c r="HYH100" s="167"/>
      <c r="HYI100" s="167"/>
      <c r="HYJ100" s="167"/>
      <c r="HYK100" s="167"/>
      <c r="HYL100" s="167"/>
      <c r="HYM100" s="167"/>
      <c r="HYN100" s="167"/>
      <c r="HYO100" s="167"/>
      <c r="HYP100" s="167"/>
      <c r="HYQ100" s="167"/>
      <c r="HYR100" s="167"/>
      <c r="HYS100" s="167"/>
      <c r="HYT100" s="167"/>
      <c r="HYU100" s="167"/>
      <c r="HYV100" s="167"/>
      <c r="HYW100" s="167"/>
      <c r="HYX100" s="167"/>
      <c r="HYY100" s="167"/>
      <c r="HYZ100" s="167"/>
      <c r="HZA100" s="167"/>
      <c r="HZB100" s="167"/>
      <c r="HZC100" s="167"/>
      <c r="HZD100" s="167"/>
      <c r="HZE100" s="167"/>
      <c r="HZF100" s="167"/>
      <c r="HZG100" s="167"/>
      <c r="HZH100" s="167"/>
      <c r="HZI100" s="167"/>
      <c r="HZJ100" s="167"/>
      <c r="HZK100" s="167"/>
      <c r="HZL100" s="167"/>
      <c r="HZM100" s="167"/>
      <c r="HZN100" s="167"/>
      <c r="HZO100" s="167"/>
      <c r="HZP100" s="167"/>
      <c r="HZQ100" s="167"/>
      <c r="HZR100" s="167"/>
      <c r="HZS100" s="167"/>
      <c r="HZT100" s="167"/>
      <c r="HZU100" s="167"/>
      <c r="HZV100" s="167"/>
      <c r="HZW100" s="167"/>
      <c r="HZX100" s="167"/>
      <c r="HZY100" s="167"/>
      <c r="HZZ100" s="167"/>
      <c r="IAA100" s="167"/>
      <c r="IAB100" s="167"/>
      <c r="IAC100" s="167"/>
      <c r="IAD100" s="167"/>
      <c r="IAE100" s="167"/>
      <c r="IAF100" s="167"/>
      <c r="IAG100" s="167"/>
      <c r="IAH100" s="167"/>
      <c r="IAI100" s="167"/>
      <c r="IAJ100" s="167"/>
      <c r="IAK100" s="167"/>
      <c r="IAL100" s="167"/>
      <c r="IAM100" s="167"/>
      <c r="IAN100" s="167"/>
      <c r="IAO100" s="167"/>
      <c r="IAP100" s="167"/>
      <c r="IAQ100" s="167"/>
      <c r="IAR100" s="167"/>
      <c r="IAS100" s="167"/>
      <c r="IAT100" s="167"/>
      <c r="IAU100" s="167"/>
      <c r="IAV100" s="167"/>
      <c r="IAW100" s="167"/>
      <c r="IAX100" s="167"/>
      <c r="IAY100" s="167"/>
      <c r="IAZ100" s="167"/>
      <c r="IBA100" s="167"/>
      <c r="IBB100" s="167"/>
      <c r="IBC100" s="167"/>
      <c r="IBD100" s="167"/>
      <c r="IBE100" s="167"/>
      <c r="IBF100" s="167"/>
      <c r="IBG100" s="167"/>
      <c r="IBH100" s="167"/>
      <c r="IBI100" s="167"/>
      <c r="IBJ100" s="167"/>
      <c r="IBK100" s="167"/>
      <c r="IBL100" s="167"/>
      <c r="IBM100" s="167"/>
      <c r="IBN100" s="167"/>
      <c r="IBO100" s="167"/>
      <c r="IBP100" s="167"/>
      <c r="IBQ100" s="167"/>
      <c r="IBR100" s="167"/>
      <c r="IBS100" s="167"/>
      <c r="IBT100" s="167"/>
      <c r="IBU100" s="167"/>
      <c r="IBV100" s="167"/>
      <c r="IBW100" s="167"/>
      <c r="IBX100" s="167"/>
      <c r="IBY100" s="167"/>
      <c r="IBZ100" s="167"/>
      <c r="ICA100" s="167"/>
      <c r="ICB100" s="167"/>
      <c r="ICC100" s="167"/>
      <c r="ICD100" s="167"/>
      <c r="ICE100" s="167"/>
      <c r="ICF100" s="167"/>
      <c r="ICG100" s="167"/>
      <c r="ICH100" s="167"/>
      <c r="ICI100" s="167"/>
      <c r="ICJ100" s="167"/>
      <c r="ICK100" s="167"/>
      <c r="ICL100" s="167"/>
      <c r="ICM100" s="167"/>
      <c r="ICN100" s="167"/>
      <c r="ICO100" s="167"/>
      <c r="ICP100" s="167"/>
      <c r="ICQ100" s="167"/>
      <c r="ICR100" s="167"/>
      <c r="ICS100" s="167"/>
      <c r="ICT100" s="167"/>
      <c r="ICU100" s="167"/>
      <c r="ICV100" s="167"/>
      <c r="ICW100" s="167"/>
      <c r="ICX100" s="167"/>
      <c r="ICY100" s="167"/>
      <c r="ICZ100" s="167"/>
      <c r="IDA100" s="167"/>
      <c r="IDB100" s="167"/>
      <c r="IDC100" s="167"/>
      <c r="IDD100" s="167"/>
      <c r="IDE100" s="167"/>
      <c r="IDF100" s="167"/>
      <c r="IDG100" s="167"/>
      <c r="IDH100" s="167"/>
      <c r="IDI100" s="167"/>
      <c r="IDJ100" s="167"/>
      <c r="IDK100" s="167"/>
      <c r="IDL100" s="167"/>
      <c r="IDM100" s="167"/>
      <c r="IDN100" s="167"/>
      <c r="IDO100" s="167"/>
      <c r="IDP100" s="167"/>
      <c r="IDQ100" s="167"/>
      <c r="IDR100" s="167"/>
      <c r="IDS100" s="167"/>
      <c r="IDT100" s="167"/>
      <c r="IDU100" s="167"/>
      <c r="IDV100" s="167"/>
      <c r="IDW100" s="167"/>
      <c r="IDX100" s="167"/>
      <c r="IDY100" s="167"/>
      <c r="IDZ100" s="167"/>
      <c r="IEA100" s="167"/>
      <c r="IEB100" s="167"/>
      <c r="IEC100" s="167"/>
      <c r="IED100" s="167"/>
      <c r="IEE100" s="167"/>
      <c r="IEF100" s="167"/>
      <c r="IEG100" s="167"/>
      <c r="IEH100" s="167"/>
      <c r="IEI100" s="167"/>
      <c r="IEJ100" s="167"/>
      <c r="IEK100" s="167"/>
      <c r="IEL100" s="167"/>
      <c r="IEM100" s="167"/>
      <c r="IEN100" s="167"/>
      <c r="IEO100" s="167"/>
      <c r="IEP100" s="167"/>
      <c r="IEQ100" s="167"/>
      <c r="IER100" s="167"/>
      <c r="IES100" s="167"/>
      <c r="IET100" s="167"/>
      <c r="IEU100" s="167"/>
      <c r="IEV100" s="167"/>
      <c r="IEW100" s="167"/>
      <c r="IEX100" s="167"/>
      <c r="IEY100" s="167"/>
      <c r="IEZ100" s="167"/>
      <c r="IFA100" s="167"/>
      <c r="IFB100" s="167"/>
      <c r="IFC100" s="167"/>
      <c r="IFD100" s="167"/>
      <c r="IFE100" s="167"/>
      <c r="IFF100" s="167"/>
      <c r="IFG100" s="167"/>
      <c r="IFH100" s="167"/>
      <c r="IFI100" s="167"/>
      <c r="IFJ100" s="167"/>
      <c r="IFK100" s="167"/>
      <c r="IFL100" s="167"/>
      <c r="IFM100" s="167"/>
      <c r="IFN100" s="167"/>
      <c r="IFO100" s="167"/>
      <c r="IFP100" s="167"/>
      <c r="IFQ100" s="167"/>
      <c r="IFR100" s="167"/>
      <c r="IFS100" s="167"/>
      <c r="IFT100" s="167"/>
      <c r="IFU100" s="167"/>
      <c r="IFV100" s="167"/>
      <c r="IFW100" s="167"/>
      <c r="IFX100" s="167"/>
      <c r="IFY100" s="167"/>
      <c r="IFZ100" s="167"/>
      <c r="IGA100" s="167"/>
      <c r="IGB100" s="167"/>
      <c r="IGC100" s="167"/>
      <c r="IGD100" s="167"/>
      <c r="IGE100" s="167"/>
      <c r="IGF100" s="167"/>
      <c r="IGG100" s="167"/>
      <c r="IGH100" s="167"/>
      <c r="IGI100" s="167"/>
      <c r="IGJ100" s="167"/>
      <c r="IGK100" s="167"/>
      <c r="IGL100" s="167"/>
      <c r="IGM100" s="167"/>
      <c r="IGN100" s="167"/>
      <c r="IGO100" s="167"/>
      <c r="IGP100" s="167"/>
      <c r="IGQ100" s="167"/>
      <c r="IGR100" s="167"/>
      <c r="IGS100" s="167"/>
      <c r="IGT100" s="167"/>
      <c r="IGU100" s="167"/>
      <c r="IGV100" s="167"/>
      <c r="IGW100" s="167"/>
      <c r="IGX100" s="167"/>
      <c r="IGY100" s="167"/>
      <c r="IGZ100" s="167"/>
      <c r="IHA100" s="167"/>
      <c r="IHB100" s="167"/>
      <c r="IHC100" s="167"/>
      <c r="IHD100" s="167"/>
      <c r="IHE100" s="167"/>
      <c r="IHF100" s="167"/>
      <c r="IHG100" s="167"/>
      <c r="IHH100" s="167"/>
      <c r="IHI100" s="167"/>
      <c r="IHJ100" s="167"/>
      <c r="IHK100" s="167"/>
      <c r="IHL100" s="167"/>
      <c r="IHM100" s="167"/>
      <c r="IHN100" s="167"/>
      <c r="IHO100" s="167"/>
      <c r="IHP100" s="167"/>
      <c r="IHQ100" s="167"/>
      <c r="IHR100" s="167"/>
      <c r="IHS100" s="167"/>
      <c r="IHT100" s="167"/>
      <c r="IHU100" s="167"/>
      <c r="IHV100" s="167"/>
      <c r="IHW100" s="167"/>
      <c r="IHX100" s="167"/>
      <c r="IHY100" s="167"/>
      <c r="IHZ100" s="167"/>
      <c r="IIA100" s="167"/>
      <c r="IIB100" s="167"/>
      <c r="IIC100" s="167"/>
      <c r="IID100" s="167"/>
      <c r="IIE100" s="167"/>
      <c r="IIF100" s="167"/>
      <c r="IIG100" s="167"/>
      <c r="IIH100" s="167"/>
      <c r="III100" s="167"/>
      <c r="IIJ100" s="167"/>
      <c r="IIK100" s="167"/>
      <c r="IIL100" s="167"/>
      <c r="IIM100" s="167"/>
      <c r="IIN100" s="167"/>
      <c r="IIO100" s="167"/>
      <c r="IIP100" s="167"/>
      <c r="IIQ100" s="167"/>
      <c r="IIR100" s="167"/>
      <c r="IIS100" s="167"/>
      <c r="IIT100" s="167"/>
      <c r="IIU100" s="167"/>
      <c r="IIV100" s="167"/>
      <c r="IIW100" s="167"/>
      <c r="IIX100" s="167"/>
      <c r="IIY100" s="167"/>
      <c r="IIZ100" s="167"/>
      <c r="IJA100" s="167"/>
      <c r="IJB100" s="167"/>
      <c r="IJC100" s="167"/>
      <c r="IJD100" s="167"/>
      <c r="IJE100" s="167"/>
      <c r="IJF100" s="167"/>
      <c r="IJG100" s="167"/>
      <c r="IJH100" s="167"/>
      <c r="IJI100" s="167"/>
      <c r="IJJ100" s="167"/>
      <c r="IJK100" s="167"/>
      <c r="IJL100" s="167"/>
      <c r="IJM100" s="167"/>
      <c r="IJN100" s="167"/>
      <c r="IJO100" s="167"/>
      <c r="IJP100" s="167"/>
      <c r="IJQ100" s="167"/>
      <c r="IJR100" s="167"/>
      <c r="IJS100" s="167"/>
      <c r="IJT100" s="167"/>
      <c r="IJU100" s="167"/>
      <c r="IJV100" s="167"/>
      <c r="IJW100" s="167"/>
      <c r="IJX100" s="167"/>
      <c r="IJY100" s="167"/>
      <c r="IJZ100" s="167"/>
      <c r="IKA100" s="167"/>
      <c r="IKB100" s="167"/>
      <c r="IKC100" s="167"/>
      <c r="IKD100" s="167"/>
      <c r="IKE100" s="167"/>
      <c r="IKF100" s="167"/>
      <c r="IKG100" s="167"/>
      <c r="IKH100" s="167"/>
      <c r="IKI100" s="167"/>
      <c r="IKJ100" s="167"/>
      <c r="IKK100" s="167"/>
      <c r="IKL100" s="167"/>
      <c r="IKM100" s="167"/>
      <c r="IKN100" s="167"/>
      <c r="IKO100" s="167"/>
      <c r="IKP100" s="167"/>
      <c r="IKQ100" s="167"/>
      <c r="IKR100" s="167"/>
      <c r="IKS100" s="167"/>
      <c r="IKT100" s="167"/>
      <c r="IKU100" s="167"/>
      <c r="IKV100" s="167"/>
      <c r="IKW100" s="167"/>
      <c r="IKX100" s="167"/>
      <c r="IKY100" s="167"/>
      <c r="IKZ100" s="167"/>
      <c r="ILA100" s="167"/>
      <c r="ILB100" s="167"/>
      <c r="ILC100" s="167"/>
      <c r="ILD100" s="167"/>
      <c r="ILE100" s="167"/>
      <c r="ILF100" s="167"/>
      <c r="ILG100" s="167"/>
      <c r="ILH100" s="167"/>
      <c r="ILI100" s="167"/>
      <c r="ILJ100" s="167"/>
      <c r="ILK100" s="167"/>
      <c r="ILL100" s="167"/>
      <c r="ILM100" s="167"/>
      <c r="ILN100" s="167"/>
      <c r="ILO100" s="167"/>
      <c r="ILP100" s="167"/>
      <c r="ILQ100" s="167"/>
      <c r="ILR100" s="167"/>
      <c r="ILS100" s="167"/>
      <c r="ILT100" s="167"/>
      <c r="ILU100" s="167"/>
      <c r="ILV100" s="167"/>
      <c r="ILW100" s="167"/>
      <c r="ILX100" s="167"/>
      <c r="ILY100" s="167"/>
      <c r="ILZ100" s="167"/>
      <c r="IMA100" s="167"/>
      <c r="IMB100" s="167"/>
      <c r="IMC100" s="167"/>
      <c r="IMD100" s="167"/>
      <c r="IME100" s="167"/>
      <c r="IMF100" s="167"/>
      <c r="IMG100" s="167"/>
      <c r="IMH100" s="167"/>
      <c r="IMI100" s="167"/>
      <c r="IMJ100" s="167"/>
      <c r="IMK100" s="167"/>
      <c r="IML100" s="167"/>
      <c r="IMM100" s="167"/>
      <c r="IMN100" s="167"/>
      <c r="IMO100" s="167"/>
      <c r="IMP100" s="167"/>
      <c r="IMQ100" s="167"/>
      <c r="IMR100" s="167"/>
      <c r="IMS100" s="167"/>
      <c r="IMT100" s="167"/>
      <c r="IMU100" s="167"/>
      <c r="IMV100" s="167"/>
      <c r="IMW100" s="167"/>
      <c r="IMX100" s="167"/>
      <c r="IMY100" s="167"/>
      <c r="IMZ100" s="167"/>
      <c r="INA100" s="167"/>
      <c r="INB100" s="167"/>
      <c r="INC100" s="167"/>
      <c r="IND100" s="167"/>
      <c r="INE100" s="167"/>
      <c r="INF100" s="167"/>
      <c r="ING100" s="167"/>
      <c r="INH100" s="167"/>
      <c r="INI100" s="167"/>
      <c r="INJ100" s="167"/>
      <c r="INK100" s="167"/>
      <c r="INL100" s="167"/>
      <c r="INM100" s="167"/>
      <c r="INN100" s="167"/>
      <c r="INO100" s="167"/>
      <c r="INP100" s="167"/>
      <c r="INQ100" s="167"/>
      <c r="INR100" s="167"/>
      <c r="INS100" s="167"/>
      <c r="INT100" s="167"/>
      <c r="INU100" s="167"/>
      <c r="INV100" s="167"/>
      <c r="INW100" s="167"/>
      <c r="INX100" s="167"/>
      <c r="INY100" s="167"/>
      <c r="INZ100" s="167"/>
      <c r="IOA100" s="167"/>
      <c r="IOB100" s="167"/>
      <c r="IOC100" s="167"/>
      <c r="IOD100" s="167"/>
      <c r="IOE100" s="167"/>
      <c r="IOF100" s="167"/>
      <c r="IOG100" s="167"/>
      <c r="IOH100" s="167"/>
      <c r="IOI100" s="167"/>
      <c r="IOJ100" s="167"/>
      <c r="IOK100" s="167"/>
      <c r="IOL100" s="167"/>
      <c r="IOM100" s="167"/>
      <c r="ION100" s="167"/>
      <c r="IOO100" s="167"/>
      <c r="IOP100" s="167"/>
      <c r="IOQ100" s="167"/>
      <c r="IOR100" s="167"/>
      <c r="IOS100" s="167"/>
      <c r="IOT100" s="167"/>
      <c r="IOU100" s="167"/>
      <c r="IOV100" s="167"/>
      <c r="IOW100" s="167"/>
      <c r="IOX100" s="167"/>
      <c r="IOY100" s="167"/>
      <c r="IOZ100" s="167"/>
      <c r="IPA100" s="167"/>
      <c r="IPB100" s="167"/>
      <c r="IPC100" s="167"/>
      <c r="IPD100" s="167"/>
      <c r="IPE100" s="167"/>
      <c r="IPF100" s="167"/>
      <c r="IPG100" s="167"/>
      <c r="IPH100" s="167"/>
      <c r="IPI100" s="167"/>
      <c r="IPJ100" s="167"/>
      <c r="IPK100" s="167"/>
      <c r="IPL100" s="167"/>
      <c r="IPM100" s="167"/>
      <c r="IPN100" s="167"/>
      <c r="IPO100" s="167"/>
      <c r="IPP100" s="167"/>
      <c r="IPQ100" s="167"/>
      <c r="IPR100" s="167"/>
      <c r="IPS100" s="167"/>
      <c r="IPT100" s="167"/>
      <c r="IPU100" s="167"/>
      <c r="IPV100" s="167"/>
      <c r="IPW100" s="167"/>
      <c r="IPX100" s="167"/>
      <c r="IPY100" s="167"/>
      <c r="IPZ100" s="167"/>
      <c r="IQA100" s="167"/>
      <c r="IQB100" s="167"/>
      <c r="IQC100" s="167"/>
      <c r="IQD100" s="167"/>
      <c r="IQE100" s="167"/>
      <c r="IQF100" s="167"/>
      <c r="IQG100" s="167"/>
      <c r="IQH100" s="167"/>
      <c r="IQI100" s="167"/>
      <c r="IQJ100" s="167"/>
      <c r="IQK100" s="167"/>
      <c r="IQL100" s="167"/>
      <c r="IQM100" s="167"/>
      <c r="IQN100" s="167"/>
      <c r="IQO100" s="167"/>
      <c r="IQP100" s="167"/>
      <c r="IQQ100" s="167"/>
      <c r="IQR100" s="167"/>
      <c r="IQS100" s="167"/>
      <c r="IQT100" s="167"/>
      <c r="IQU100" s="167"/>
      <c r="IQV100" s="167"/>
      <c r="IQW100" s="167"/>
      <c r="IQX100" s="167"/>
      <c r="IQY100" s="167"/>
      <c r="IQZ100" s="167"/>
      <c r="IRA100" s="167"/>
      <c r="IRB100" s="167"/>
      <c r="IRC100" s="167"/>
      <c r="IRD100" s="167"/>
      <c r="IRE100" s="167"/>
      <c r="IRF100" s="167"/>
      <c r="IRG100" s="167"/>
      <c r="IRH100" s="167"/>
      <c r="IRI100" s="167"/>
      <c r="IRJ100" s="167"/>
      <c r="IRK100" s="167"/>
      <c r="IRL100" s="167"/>
      <c r="IRM100" s="167"/>
      <c r="IRN100" s="167"/>
      <c r="IRO100" s="167"/>
      <c r="IRP100" s="167"/>
      <c r="IRQ100" s="167"/>
      <c r="IRR100" s="167"/>
      <c r="IRS100" s="167"/>
      <c r="IRT100" s="167"/>
      <c r="IRU100" s="167"/>
      <c r="IRV100" s="167"/>
      <c r="IRW100" s="167"/>
      <c r="IRX100" s="167"/>
      <c r="IRY100" s="167"/>
      <c r="IRZ100" s="167"/>
      <c r="ISA100" s="167"/>
      <c r="ISB100" s="167"/>
      <c r="ISC100" s="167"/>
      <c r="ISD100" s="167"/>
      <c r="ISE100" s="167"/>
      <c r="ISF100" s="167"/>
      <c r="ISG100" s="167"/>
      <c r="ISH100" s="167"/>
      <c r="ISI100" s="167"/>
      <c r="ISJ100" s="167"/>
      <c r="ISK100" s="167"/>
      <c r="ISL100" s="167"/>
      <c r="ISM100" s="167"/>
      <c r="ISN100" s="167"/>
      <c r="ISO100" s="167"/>
      <c r="ISP100" s="167"/>
      <c r="ISQ100" s="167"/>
      <c r="ISR100" s="167"/>
      <c r="ISS100" s="167"/>
      <c r="IST100" s="167"/>
      <c r="ISU100" s="167"/>
      <c r="ISV100" s="167"/>
      <c r="ISW100" s="167"/>
      <c r="ISX100" s="167"/>
      <c r="ISY100" s="167"/>
      <c r="ISZ100" s="167"/>
      <c r="ITA100" s="167"/>
      <c r="ITB100" s="167"/>
      <c r="ITC100" s="167"/>
      <c r="ITD100" s="167"/>
      <c r="ITE100" s="167"/>
      <c r="ITF100" s="167"/>
      <c r="ITG100" s="167"/>
      <c r="ITH100" s="167"/>
      <c r="ITI100" s="167"/>
      <c r="ITJ100" s="167"/>
      <c r="ITK100" s="167"/>
      <c r="ITL100" s="167"/>
      <c r="ITM100" s="167"/>
      <c r="ITN100" s="167"/>
      <c r="ITO100" s="167"/>
      <c r="ITP100" s="167"/>
      <c r="ITQ100" s="167"/>
      <c r="ITR100" s="167"/>
      <c r="ITS100" s="167"/>
      <c r="ITT100" s="167"/>
      <c r="ITU100" s="167"/>
      <c r="ITV100" s="167"/>
      <c r="ITW100" s="167"/>
      <c r="ITX100" s="167"/>
      <c r="ITY100" s="167"/>
      <c r="ITZ100" s="167"/>
      <c r="IUA100" s="167"/>
      <c r="IUB100" s="167"/>
      <c r="IUC100" s="167"/>
      <c r="IUD100" s="167"/>
      <c r="IUE100" s="167"/>
      <c r="IUF100" s="167"/>
      <c r="IUG100" s="167"/>
      <c r="IUH100" s="167"/>
      <c r="IUI100" s="167"/>
      <c r="IUJ100" s="167"/>
      <c r="IUK100" s="167"/>
      <c r="IUL100" s="167"/>
      <c r="IUM100" s="167"/>
      <c r="IUN100" s="167"/>
      <c r="IUO100" s="167"/>
      <c r="IUP100" s="167"/>
      <c r="IUQ100" s="167"/>
      <c r="IUR100" s="167"/>
      <c r="IUS100" s="167"/>
      <c r="IUT100" s="167"/>
      <c r="IUU100" s="167"/>
      <c r="IUV100" s="167"/>
      <c r="IUW100" s="167"/>
      <c r="IUX100" s="167"/>
      <c r="IUY100" s="167"/>
      <c r="IUZ100" s="167"/>
      <c r="IVA100" s="167"/>
      <c r="IVB100" s="167"/>
      <c r="IVC100" s="167"/>
      <c r="IVD100" s="167"/>
      <c r="IVE100" s="167"/>
      <c r="IVF100" s="167"/>
      <c r="IVG100" s="167"/>
      <c r="IVH100" s="167"/>
      <c r="IVI100" s="167"/>
      <c r="IVJ100" s="167"/>
      <c r="IVK100" s="167"/>
      <c r="IVL100" s="167"/>
      <c r="IVM100" s="167"/>
      <c r="IVN100" s="167"/>
      <c r="IVO100" s="167"/>
      <c r="IVP100" s="167"/>
      <c r="IVQ100" s="167"/>
      <c r="IVR100" s="167"/>
      <c r="IVS100" s="167"/>
      <c r="IVT100" s="167"/>
      <c r="IVU100" s="167"/>
      <c r="IVV100" s="167"/>
      <c r="IVW100" s="167"/>
      <c r="IVX100" s="167"/>
      <c r="IVY100" s="167"/>
      <c r="IVZ100" s="167"/>
      <c r="IWA100" s="167"/>
      <c r="IWB100" s="167"/>
      <c r="IWC100" s="167"/>
      <c r="IWD100" s="167"/>
      <c r="IWE100" s="167"/>
      <c r="IWF100" s="167"/>
      <c r="IWG100" s="167"/>
      <c r="IWH100" s="167"/>
      <c r="IWI100" s="167"/>
      <c r="IWJ100" s="167"/>
      <c r="IWK100" s="167"/>
      <c r="IWL100" s="167"/>
      <c r="IWM100" s="167"/>
      <c r="IWN100" s="167"/>
      <c r="IWO100" s="167"/>
      <c r="IWP100" s="167"/>
      <c r="IWQ100" s="167"/>
      <c r="IWR100" s="167"/>
      <c r="IWS100" s="167"/>
      <c r="IWT100" s="167"/>
      <c r="IWU100" s="167"/>
      <c r="IWV100" s="167"/>
      <c r="IWW100" s="167"/>
      <c r="IWX100" s="167"/>
      <c r="IWY100" s="167"/>
      <c r="IWZ100" s="167"/>
      <c r="IXA100" s="167"/>
      <c r="IXB100" s="167"/>
      <c r="IXC100" s="167"/>
      <c r="IXD100" s="167"/>
      <c r="IXE100" s="167"/>
      <c r="IXF100" s="167"/>
      <c r="IXG100" s="167"/>
      <c r="IXH100" s="167"/>
      <c r="IXI100" s="167"/>
      <c r="IXJ100" s="167"/>
      <c r="IXK100" s="167"/>
      <c r="IXL100" s="167"/>
      <c r="IXM100" s="167"/>
      <c r="IXN100" s="167"/>
      <c r="IXO100" s="167"/>
      <c r="IXP100" s="167"/>
      <c r="IXQ100" s="167"/>
      <c r="IXR100" s="167"/>
      <c r="IXS100" s="167"/>
      <c r="IXT100" s="167"/>
      <c r="IXU100" s="167"/>
      <c r="IXV100" s="167"/>
      <c r="IXW100" s="167"/>
      <c r="IXX100" s="167"/>
      <c r="IXY100" s="167"/>
      <c r="IXZ100" s="167"/>
      <c r="IYA100" s="167"/>
      <c r="IYB100" s="167"/>
      <c r="IYC100" s="167"/>
      <c r="IYD100" s="167"/>
      <c r="IYE100" s="167"/>
      <c r="IYF100" s="167"/>
      <c r="IYG100" s="167"/>
      <c r="IYH100" s="167"/>
      <c r="IYI100" s="167"/>
      <c r="IYJ100" s="167"/>
      <c r="IYK100" s="167"/>
      <c r="IYL100" s="167"/>
      <c r="IYM100" s="167"/>
      <c r="IYN100" s="167"/>
      <c r="IYO100" s="167"/>
      <c r="IYP100" s="167"/>
      <c r="IYQ100" s="167"/>
      <c r="IYR100" s="167"/>
      <c r="IYS100" s="167"/>
      <c r="IYT100" s="167"/>
      <c r="IYU100" s="167"/>
      <c r="IYV100" s="167"/>
      <c r="IYW100" s="167"/>
      <c r="IYX100" s="167"/>
      <c r="IYY100" s="167"/>
      <c r="IYZ100" s="167"/>
      <c r="IZA100" s="167"/>
      <c r="IZB100" s="167"/>
      <c r="IZC100" s="167"/>
      <c r="IZD100" s="167"/>
      <c r="IZE100" s="167"/>
      <c r="IZF100" s="167"/>
      <c r="IZG100" s="167"/>
      <c r="IZH100" s="167"/>
      <c r="IZI100" s="167"/>
      <c r="IZJ100" s="167"/>
      <c r="IZK100" s="167"/>
      <c r="IZL100" s="167"/>
      <c r="IZM100" s="167"/>
      <c r="IZN100" s="167"/>
      <c r="IZO100" s="167"/>
      <c r="IZP100" s="167"/>
      <c r="IZQ100" s="167"/>
      <c r="IZR100" s="167"/>
      <c r="IZS100" s="167"/>
      <c r="IZT100" s="167"/>
      <c r="IZU100" s="167"/>
      <c r="IZV100" s="167"/>
      <c r="IZW100" s="167"/>
      <c r="IZX100" s="167"/>
      <c r="IZY100" s="167"/>
      <c r="IZZ100" s="167"/>
      <c r="JAA100" s="167"/>
      <c r="JAB100" s="167"/>
      <c r="JAC100" s="167"/>
      <c r="JAD100" s="167"/>
      <c r="JAE100" s="167"/>
      <c r="JAF100" s="167"/>
      <c r="JAG100" s="167"/>
      <c r="JAH100" s="167"/>
      <c r="JAI100" s="167"/>
      <c r="JAJ100" s="167"/>
      <c r="JAK100" s="167"/>
      <c r="JAL100" s="167"/>
      <c r="JAM100" s="167"/>
      <c r="JAN100" s="167"/>
      <c r="JAO100" s="167"/>
      <c r="JAP100" s="167"/>
      <c r="JAQ100" s="167"/>
      <c r="JAR100" s="167"/>
      <c r="JAS100" s="167"/>
      <c r="JAT100" s="167"/>
      <c r="JAU100" s="167"/>
      <c r="JAV100" s="167"/>
      <c r="JAW100" s="167"/>
      <c r="JAX100" s="167"/>
      <c r="JAY100" s="167"/>
      <c r="JAZ100" s="167"/>
      <c r="JBA100" s="167"/>
      <c r="JBB100" s="167"/>
      <c r="JBC100" s="167"/>
      <c r="JBD100" s="167"/>
      <c r="JBE100" s="167"/>
      <c r="JBF100" s="167"/>
      <c r="JBG100" s="167"/>
      <c r="JBH100" s="167"/>
      <c r="JBI100" s="167"/>
      <c r="JBJ100" s="167"/>
      <c r="JBK100" s="167"/>
      <c r="JBL100" s="167"/>
      <c r="JBM100" s="167"/>
      <c r="JBN100" s="167"/>
      <c r="JBO100" s="167"/>
      <c r="JBP100" s="167"/>
      <c r="JBQ100" s="167"/>
      <c r="JBR100" s="167"/>
      <c r="JBS100" s="167"/>
      <c r="JBT100" s="167"/>
      <c r="JBU100" s="167"/>
      <c r="JBV100" s="167"/>
      <c r="JBW100" s="167"/>
      <c r="JBX100" s="167"/>
      <c r="JBY100" s="167"/>
      <c r="JBZ100" s="167"/>
      <c r="JCA100" s="167"/>
      <c r="JCB100" s="167"/>
      <c r="JCC100" s="167"/>
      <c r="JCD100" s="167"/>
      <c r="JCE100" s="167"/>
      <c r="JCF100" s="167"/>
      <c r="JCG100" s="167"/>
      <c r="JCH100" s="167"/>
      <c r="JCI100" s="167"/>
      <c r="JCJ100" s="167"/>
      <c r="JCK100" s="167"/>
      <c r="JCL100" s="167"/>
      <c r="JCM100" s="167"/>
      <c r="JCN100" s="167"/>
      <c r="JCO100" s="167"/>
      <c r="JCP100" s="167"/>
      <c r="JCQ100" s="167"/>
      <c r="JCR100" s="167"/>
      <c r="JCS100" s="167"/>
      <c r="JCT100" s="167"/>
      <c r="JCU100" s="167"/>
      <c r="JCV100" s="167"/>
      <c r="JCW100" s="167"/>
      <c r="JCX100" s="167"/>
      <c r="JCY100" s="167"/>
      <c r="JCZ100" s="167"/>
      <c r="JDA100" s="167"/>
      <c r="JDB100" s="167"/>
      <c r="JDC100" s="167"/>
      <c r="JDD100" s="167"/>
      <c r="JDE100" s="167"/>
      <c r="JDF100" s="167"/>
      <c r="JDG100" s="167"/>
      <c r="JDH100" s="167"/>
      <c r="JDI100" s="167"/>
      <c r="JDJ100" s="167"/>
      <c r="JDK100" s="167"/>
      <c r="JDL100" s="167"/>
      <c r="JDM100" s="167"/>
      <c r="JDN100" s="167"/>
      <c r="JDO100" s="167"/>
      <c r="JDP100" s="167"/>
      <c r="JDQ100" s="167"/>
      <c r="JDR100" s="167"/>
      <c r="JDS100" s="167"/>
      <c r="JDT100" s="167"/>
      <c r="JDU100" s="167"/>
      <c r="JDV100" s="167"/>
      <c r="JDW100" s="167"/>
      <c r="JDX100" s="167"/>
      <c r="JDY100" s="167"/>
      <c r="JDZ100" s="167"/>
      <c r="JEA100" s="167"/>
      <c r="JEB100" s="167"/>
      <c r="JEC100" s="167"/>
      <c r="JED100" s="167"/>
      <c r="JEE100" s="167"/>
      <c r="JEF100" s="167"/>
      <c r="JEG100" s="167"/>
      <c r="JEH100" s="167"/>
      <c r="JEI100" s="167"/>
      <c r="JEJ100" s="167"/>
      <c r="JEK100" s="167"/>
      <c r="JEL100" s="167"/>
      <c r="JEM100" s="167"/>
      <c r="JEN100" s="167"/>
      <c r="JEO100" s="167"/>
      <c r="JEP100" s="167"/>
      <c r="JEQ100" s="167"/>
      <c r="JER100" s="167"/>
      <c r="JES100" s="167"/>
      <c r="JET100" s="167"/>
      <c r="JEU100" s="167"/>
      <c r="JEV100" s="167"/>
      <c r="JEW100" s="167"/>
      <c r="JEX100" s="167"/>
      <c r="JEY100" s="167"/>
      <c r="JEZ100" s="167"/>
      <c r="JFA100" s="167"/>
      <c r="JFB100" s="167"/>
      <c r="JFC100" s="167"/>
      <c r="JFD100" s="167"/>
      <c r="JFE100" s="167"/>
      <c r="JFF100" s="167"/>
      <c r="JFG100" s="167"/>
      <c r="JFH100" s="167"/>
      <c r="JFI100" s="167"/>
      <c r="JFJ100" s="167"/>
      <c r="JFK100" s="167"/>
      <c r="JFL100" s="167"/>
      <c r="JFM100" s="167"/>
      <c r="JFN100" s="167"/>
      <c r="JFO100" s="167"/>
      <c r="JFP100" s="167"/>
      <c r="JFQ100" s="167"/>
      <c r="JFR100" s="167"/>
      <c r="JFS100" s="167"/>
      <c r="JFT100" s="167"/>
      <c r="JFU100" s="167"/>
      <c r="JFV100" s="167"/>
      <c r="JFW100" s="167"/>
      <c r="JFX100" s="167"/>
      <c r="JFY100" s="167"/>
      <c r="JFZ100" s="167"/>
      <c r="JGA100" s="167"/>
      <c r="JGB100" s="167"/>
      <c r="JGC100" s="167"/>
      <c r="JGD100" s="167"/>
      <c r="JGE100" s="167"/>
      <c r="JGF100" s="167"/>
      <c r="JGG100" s="167"/>
      <c r="JGH100" s="167"/>
      <c r="JGI100" s="167"/>
      <c r="JGJ100" s="167"/>
      <c r="JGK100" s="167"/>
      <c r="JGL100" s="167"/>
      <c r="JGM100" s="167"/>
      <c r="JGN100" s="167"/>
      <c r="JGO100" s="167"/>
      <c r="JGP100" s="167"/>
      <c r="JGQ100" s="167"/>
      <c r="JGR100" s="167"/>
      <c r="JGS100" s="167"/>
      <c r="JGT100" s="167"/>
      <c r="JGU100" s="167"/>
      <c r="JGV100" s="167"/>
      <c r="JGW100" s="167"/>
      <c r="JGX100" s="167"/>
      <c r="JGY100" s="167"/>
      <c r="JGZ100" s="167"/>
      <c r="JHA100" s="167"/>
      <c r="JHB100" s="167"/>
      <c r="JHC100" s="167"/>
      <c r="JHD100" s="167"/>
      <c r="JHE100" s="167"/>
      <c r="JHF100" s="167"/>
      <c r="JHG100" s="167"/>
      <c r="JHH100" s="167"/>
      <c r="JHI100" s="167"/>
      <c r="JHJ100" s="167"/>
      <c r="JHK100" s="167"/>
      <c r="JHL100" s="167"/>
      <c r="JHM100" s="167"/>
      <c r="JHN100" s="167"/>
      <c r="JHO100" s="167"/>
      <c r="JHP100" s="167"/>
      <c r="JHQ100" s="167"/>
      <c r="JHR100" s="167"/>
      <c r="JHS100" s="167"/>
      <c r="JHT100" s="167"/>
      <c r="JHU100" s="167"/>
      <c r="JHV100" s="167"/>
      <c r="JHW100" s="167"/>
      <c r="JHX100" s="167"/>
      <c r="JHY100" s="167"/>
      <c r="JHZ100" s="167"/>
      <c r="JIA100" s="167"/>
      <c r="JIB100" s="167"/>
      <c r="JIC100" s="167"/>
      <c r="JID100" s="167"/>
      <c r="JIE100" s="167"/>
      <c r="JIF100" s="167"/>
      <c r="JIG100" s="167"/>
      <c r="JIH100" s="167"/>
      <c r="JII100" s="167"/>
      <c r="JIJ100" s="167"/>
      <c r="JIK100" s="167"/>
      <c r="JIL100" s="167"/>
      <c r="JIM100" s="167"/>
      <c r="JIN100" s="167"/>
      <c r="JIO100" s="167"/>
      <c r="JIP100" s="167"/>
      <c r="JIQ100" s="167"/>
      <c r="JIR100" s="167"/>
      <c r="JIS100" s="167"/>
      <c r="JIT100" s="167"/>
      <c r="JIU100" s="167"/>
      <c r="JIV100" s="167"/>
      <c r="JIW100" s="167"/>
      <c r="JIX100" s="167"/>
      <c r="JIY100" s="167"/>
      <c r="JIZ100" s="167"/>
      <c r="JJA100" s="167"/>
      <c r="JJB100" s="167"/>
      <c r="JJC100" s="167"/>
      <c r="JJD100" s="167"/>
      <c r="JJE100" s="167"/>
      <c r="JJF100" s="167"/>
      <c r="JJG100" s="167"/>
      <c r="JJH100" s="167"/>
      <c r="JJI100" s="167"/>
      <c r="JJJ100" s="167"/>
      <c r="JJK100" s="167"/>
      <c r="JJL100" s="167"/>
      <c r="JJM100" s="167"/>
      <c r="JJN100" s="167"/>
      <c r="JJO100" s="167"/>
      <c r="JJP100" s="167"/>
      <c r="JJQ100" s="167"/>
      <c r="JJR100" s="167"/>
      <c r="JJS100" s="167"/>
      <c r="JJT100" s="167"/>
      <c r="JJU100" s="167"/>
      <c r="JJV100" s="167"/>
      <c r="JJW100" s="167"/>
      <c r="JJX100" s="167"/>
      <c r="JJY100" s="167"/>
      <c r="JJZ100" s="167"/>
      <c r="JKA100" s="167"/>
      <c r="JKB100" s="167"/>
      <c r="JKC100" s="167"/>
      <c r="JKD100" s="167"/>
      <c r="JKE100" s="167"/>
      <c r="JKF100" s="167"/>
      <c r="JKG100" s="167"/>
      <c r="JKH100" s="167"/>
      <c r="JKI100" s="167"/>
      <c r="JKJ100" s="167"/>
      <c r="JKK100" s="167"/>
      <c r="JKL100" s="167"/>
      <c r="JKM100" s="167"/>
      <c r="JKN100" s="167"/>
      <c r="JKO100" s="167"/>
      <c r="JKP100" s="167"/>
      <c r="JKQ100" s="167"/>
      <c r="JKR100" s="167"/>
      <c r="JKS100" s="167"/>
      <c r="JKT100" s="167"/>
      <c r="JKU100" s="167"/>
      <c r="JKV100" s="167"/>
      <c r="JKW100" s="167"/>
      <c r="JKX100" s="167"/>
      <c r="JKY100" s="167"/>
      <c r="JKZ100" s="167"/>
      <c r="JLA100" s="167"/>
      <c r="JLB100" s="167"/>
      <c r="JLC100" s="167"/>
      <c r="JLD100" s="167"/>
      <c r="JLE100" s="167"/>
      <c r="JLF100" s="167"/>
      <c r="JLG100" s="167"/>
      <c r="JLH100" s="167"/>
      <c r="JLI100" s="167"/>
      <c r="JLJ100" s="167"/>
      <c r="JLK100" s="167"/>
      <c r="JLL100" s="167"/>
      <c r="JLM100" s="167"/>
      <c r="JLN100" s="167"/>
      <c r="JLO100" s="167"/>
      <c r="JLP100" s="167"/>
      <c r="JLQ100" s="167"/>
      <c r="JLR100" s="167"/>
      <c r="JLS100" s="167"/>
      <c r="JLT100" s="167"/>
      <c r="JLU100" s="167"/>
      <c r="JLV100" s="167"/>
      <c r="JLW100" s="167"/>
      <c r="JLX100" s="167"/>
      <c r="JLY100" s="167"/>
      <c r="JLZ100" s="167"/>
      <c r="JMA100" s="167"/>
      <c r="JMB100" s="167"/>
      <c r="JMC100" s="167"/>
      <c r="JMD100" s="167"/>
      <c r="JME100" s="167"/>
      <c r="JMF100" s="167"/>
      <c r="JMG100" s="167"/>
      <c r="JMH100" s="167"/>
      <c r="JMI100" s="167"/>
      <c r="JMJ100" s="167"/>
      <c r="JMK100" s="167"/>
      <c r="JML100" s="167"/>
      <c r="JMM100" s="167"/>
      <c r="JMN100" s="167"/>
      <c r="JMO100" s="167"/>
      <c r="JMP100" s="167"/>
      <c r="JMQ100" s="167"/>
      <c r="JMR100" s="167"/>
      <c r="JMS100" s="167"/>
      <c r="JMT100" s="167"/>
      <c r="JMU100" s="167"/>
      <c r="JMV100" s="167"/>
      <c r="JMW100" s="167"/>
      <c r="JMX100" s="167"/>
      <c r="JMY100" s="167"/>
      <c r="JMZ100" s="167"/>
      <c r="JNA100" s="167"/>
      <c r="JNB100" s="167"/>
      <c r="JNC100" s="167"/>
      <c r="JND100" s="167"/>
      <c r="JNE100" s="167"/>
      <c r="JNF100" s="167"/>
      <c r="JNG100" s="167"/>
      <c r="JNH100" s="167"/>
      <c r="JNI100" s="167"/>
      <c r="JNJ100" s="167"/>
      <c r="JNK100" s="167"/>
      <c r="JNL100" s="167"/>
      <c r="JNM100" s="167"/>
      <c r="JNN100" s="167"/>
      <c r="JNO100" s="167"/>
      <c r="JNP100" s="167"/>
      <c r="JNQ100" s="167"/>
      <c r="JNR100" s="167"/>
      <c r="JNS100" s="167"/>
      <c r="JNT100" s="167"/>
      <c r="JNU100" s="167"/>
      <c r="JNV100" s="167"/>
      <c r="JNW100" s="167"/>
      <c r="JNX100" s="167"/>
      <c r="JNY100" s="167"/>
      <c r="JNZ100" s="167"/>
      <c r="JOA100" s="167"/>
      <c r="JOB100" s="167"/>
      <c r="JOC100" s="167"/>
      <c r="JOD100" s="167"/>
      <c r="JOE100" s="167"/>
      <c r="JOF100" s="167"/>
      <c r="JOG100" s="167"/>
      <c r="JOH100" s="167"/>
      <c r="JOI100" s="167"/>
      <c r="JOJ100" s="167"/>
      <c r="JOK100" s="167"/>
      <c r="JOL100" s="167"/>
      <c r="JOM100" s="167"/>
      <c r="JON100" s="167"/>
      <c r="JOO100" s="167"/>
      <c r="JOP100" s="167"/>
      <c r="JOQ100" s="167"/>
      <c r="JOR100" s="167"/>
      <c r="JOS100" s="167"/>
      <c r="JOT100" s="167"/>
      <c r="JOU100" s="167"/>
      <c r="JOV100" s="167"/>
      <c r="JOW100" s="167"/>
      <c r="JOX100" s="167"/>
      <c r="JOY100" s="167"/>
      <c r="JOZ100" s="167"/>
      <c r="JPA100" s="167"/>
      <c r="JPB100" s="167"/>
      <c r="JPC100" s="167"/>
      <c r="JPD100" s="167"/>
      <c r="JPE100" s="167"/>
      <c r="JPF100" s="167"/>
      <c r="JPG100" s="167"/>
      <c r="JPH100" s="167"/>
      <c r="JPI100" s="167"/>
      <c r="JPJ100" s="167"/>
      <c r="JPK100" s="167"/>
      <c r="JPL100" s="167"/>
      <c r="JPM100" s="167"/>
      <c r="JPN100" s="167"/>
      <c r="JPO100" s="167"/>
      <c r="JPP100" s="167"/>
      <c r="JPQ100" s="167"/>
      <c r="JPR100" s="167"/>
      <c r="JPS100" s="167"/>
      <c r="JPT100" s="167"/>
      <c r="JPU100" s="167"/>
      <c r="JPV100" s="167"/>
      <c r="JPW100" s="167"/>
      <c r="JPX100" s="167"/>
      <c r="JPY100" s="167"/>
      <c r="JPZ100" s="167"/>
      <c r="JQA100" s="167"/>
      <c r="JQB100" s="167"/>
      <c r="JQC100" s="167"/>
      <c r="JQD100" s="167"/>
      <c r="JQE100" s="167"/>
      <c r="JQF100" s="167"/>
      <c r="JQG100" s="167"/>
      <c r="JQH100" s="167"/>
      <c r="JQI100" s="167"/>
      <c r="JQJ100" s="167"/>
      <c r="JQK100" s="167"/>
      <c r="JQL100" s="167"/>
      <c r="JQM100" s="167"/>
      <c r="JQN100" s="167"/>
      <c r="JQO100" s="167"/>
      <c r="JQP100" s="167"/>
      <c r="JQQ100" s="167"/>
      <c r="JQR100" s="167"/>
      <c r="JQS100" s="167"/>
      <c r="JQT100" s="167"/>
      <c r="JQU100" s="167"/>
      <c r="JQV100" s="167"/>
      <c r="JQW100" s="167"/>
      <c r="JQX100" s="167"/>
      <c r="JQY100" s="167"/>
      <c r="JQZ100" s="167"/>
      <c r="JRA100" s="167"/>
      <c r="JRB100" s="167"/>
      <c r="JRC100" s="167"/>
      <c r="JRD100" s="167"/>
      <c r="JRE100" s="167"/>
      <c r="JRF100" s="167"/>
      <c r="JRG100" s="167"/>
      <c r="JRH100" s="167"/>
      <c r="JRI100" s="167"/>
      <c r="JRJ100" s="167"/>
      <c r="JRK100" s="167"/>
      <c r="JRL100" s="167"/>
      <c r="JRM100" s="167"/>
      <c r="JRN100" s="167"/>
      <c r="JRO100" s="167"/>
      <c r="JRP100" s="167"/>
      <c r="JRQ100" s="167"/>
      <c r="JRR100" s="167"/>
      <c r="JRS100" s="167"/>
      <c r="JRT100" s="167"/>
      <c r="JRU100" s="167"/>
      <c r="JRV100" s="167"/>
      <c r="JRW100" s="167"/>
      <c r="JRX100" s="167"/>
      <c r="JRY100" s="167"/>
      <c r="JRZ100" s="167"/>
      <c r="JSA100" s="167"/>
      <c r="JSB100" s="167"/>
      <c r="JSC100" s="167"/>
      <c r="JSD100" s="167"/>
      <c r="JSE100" s="167"/>
      <c r="JSF100" s="167"/>
      <c r="JSG100" s="167"/>
      <c r="JSH100" s="167"/>
      <c r="JSI100" s="167"/>
      <c r="JSJ100" s="167"/>
      <c r="JSK100" s="167"/>
      <c r="JSL100" s="167"/>
      <c r="JSM100" s="167"/>
      <c r="JSN100" s="167"/>
      <c r="JSO100" s="167"/>
      <c r="JSP100" s="167"/>
      <c r="JSQ100" s="167"/>
      <c r="JSR100" s="167"/>
      <c r="JSS100" s="167"/>
      <c r="JST100" s="167"/>
      <c r="JSU100" s="167"/>
      <c r="JSV100" s="167"/>
      <c r="JSW100" s="167"/>
      <c r="JSX100" s="167"/>
      <c r="JSY100" s="167"/>
      <c r="JSZ100" s="167"/>
      <c r="JTA100" s="167"/>
      <c r="JTB100" s="167"/>
      <c r="JTC100" s="167"/>
      <c r="JTD100" s="167"/>
      <c r="JTE100" s="167"/>
      <c r="JTF100" s="167"/>
      <c r="JTG100" s="167"/>
      <c r="JTH100" s="167"/>
      <c r="JTI100" s="167"/>
      <c r="JTJ100" s="167"/>
      <c r="JTK100" s="167"/>
      <c r="JTL100" s="167"/>
      <c r="JTM100" s="167"/>
      <c r="JTN100" s="167"/>
      <c r="JTO100" s="167"/>
      <c r="JTP100" s="167"/>
      <c r="JTQ100" s="167"/>
      <c r="JTR100" s="167"/>
      <c r="JTS100" s="167"/>
      <c r="JTT100" s="167"/>
      <c r="JTU100" s="167"/>
      <c r="JTV100" s="167"/>
      <c r="JTW100" s="167"/>
      <c r="JTX100" s="167"/>
      <c r="JTY100" s="167"/>
      <c r="JTZ100" s="167"/>
      <c r="JUA100" s="167"/>
      <c r="JUB100" s="167"/>
      <c r="JUC100" s="167"/>
      <c r="JUD100" s="167"/>
      <c r="JUE100" s="167"/>
      <c r="JUF100" s="167"/>
      <c r="JUG100" s="167"/>
      <c r="JUH100" s="167"/>
      <c r="JUI100" s="167"/>
      <c r="JUJ100" s="167"/>
      <c r="JUK100" s="167"/>
      <c r="JUL100" s="167"/>
      <c r="JUM100" s="167"/>
      <c r="JUN100" s="167"/>
      <c r="JUO100" s="167"/>
      <c r="JUP100" s="167"/>
      <c r="JUQ100" s="167"/>
      <c r="JUR100" s="167"/>
      <c r="JUS100" s="167"/>
      <c r="JUT100" s="167"/>
      <c r="JUU100" s="167"/>
      <c r="JUV100" s="167"/>
      <c r="JUW100" s="167"/>
      <c r="JUX100" s="167"/>
      <c r="JUY100" s="167"/>
      <c r="JUZ100" s="167"/>
      <c r="JVA100" s="167"/>
      <c r="JVB100" s="167"/>
      <c r="JVC100" s="167"/>
      <c r="JVD100" s="167"/>
      <c r="JVE100" s="167"/>
      <c r="JVF100" s="167"/>
      <c r="JVG100" s="167"/>
      <c r="JVH100" s="167"/>
      <c r="JVI100" s="167"/>
      <c r="JVJ100" s="167"/>
      <c r="JVK100" s="167"/>
      <c r="JVL100" s="167"/>
      <c r="JVM100" s="167"/>
      <c r="JVN100" s="167"/>
      <c r="JVO100" s="167"/>
      <c r="JVP100" s="167"/>
      <c r="JVQ100" s="167"/>
      <c r="JVR100" s="167"/>
      <c r="JVS100" s="167"/>
      <c r="JVT100" s="167"/>
      <c r="JVU100" s="167"/>
      <c r="JVV100" s="167"/>
      <c r="JVW100" s="167"/>
      <c r="JVX100" s="167"/>
      <c r="JVY100" s="167"/>
      <c r="JVZ100" s="167"/>
      <c r="JWA100" s="167"/>
      <c r="JWB100" s="167"/>
      <c r="JWC100" s="167"/>
      <c r="JWD100" s="167"/>
      <c r="JWE100" s="167"/>
      <c r="JWF100" s="167"/>
      <c r="JWG100" s="167"/>
      <c r="JWH100" s="167"/>
      <c r="JWI100" s="167"/>
      <c r="JWJ100" s="167"/>
      <c r="JWK100" s="167"/>
      <c r="JWL100" s="167"/>
      <c r="JWM100" s="167"/>
      <c r="JWN100" s="167"/>
      <c r="JWO100" s="167"/>
      <c r="JWP100" s="167"/>
      <c r="JWQ100" s="167"/>
      <c r="JWR100" s="167"/>
      <c r="JWS100" s="167"/>
      <c r="JWT100" s="167"/>
      <c r="JWU100" s="167"/>
      <c r="JWV100" s="167"/>
      <c r="JWW100" s="167"/>
      <c r="JWX100" s="167"/>
      <c r="JWY100" s="167"/>
      <c r="JWZ100" s="167"/>
      <c r="JXA100" s="167"/>
      <c r="JXB100" s="167"/>
      <c r="JXC100" s="167"/>
      <c r="JXD100" s="167"/>
      <c r="JXE100" s="167"/>
      <c r="JXF100" s="167"/>
      <c r="JXG100" s="167"/>
      <c r="JXH100" s="167"/>
      <c r="JXI100" s="167"/>
      <c r="JXJ100" s="167"/>
      <c r="JXK100" s="167"/>
      <c r="JXL100" s="167"/>
      <c r="JXM100" s="167"/>
      <c r="JXN100" s="167"/>
      <c r="JXO100" s="167"/>
      <c r="JXP100" s="167"/>
      <c r="JXQ100" s="167"/>
      <c r="JXR100" s="167"/>
      <c r="JXS100" s="167"/>
      <c r="JXT100" s="167"/>
      <c r="JXU100" s="167"/>
      <c r="JXV100" s="167"/>
      <c r="JXW100" s="167"/>
      <c r="JXX100" s="167"/>
      <c r="JXY100" s="167"/>
      <c r="JXZ100" s="167"/>
      <c r="JYA100" s="167"/>
      <c r="JYB100" s="167"/>
      <c r="JYC100" s="167"/>
      <c r="JYD100" s="167"/>
      <c r="JYE100" s="167"/>
      <c r="JYF100" s="167"/>
      <c r="JYG100" s="167"/>
      <c r="JYH100" s="167"/>
      <c r="JYI100" s="167"/>
      <c r="JYJ100" s="167"/>
      <c r="JYK100" s="167"/>
      <c r="JYL100" s="167"/>
      <c r="JYM100" s="167"/>
      <c r="JYN100" s="167"/>
      <c r="JYO100" s="167"/>
      <c r="JYP100" s="167"/>
      <c r="JYQ100" s="167"/>
      <c r="JYR100" s="167"/>
      <c r="JYS100" s="167"/>
      <c r="JYT100" s="167"/>
      <c r="JYU100" s="167"/>
      <c r="JYV100" s="167"/>
      <c r="JYW100" s="167"/>
      <c r="JYX100" s="167"/>
      <c r="JYY100" s="167"/>
      <c r="JYZ100" s="167"/>
      <c r="JZA100" s="167"/>
      <c r="JZB100" s="167"/>
      <c r="JZC100" s="167"/>
      <c r="JZD100" s="167"/>
      <c r="JZE100" s="167"/>
      <c r="JZF100" s="167"/>
      <c r="JZG100" s="167"/>
      <c r="JZH100" s="167"/>
      <c r="JZI100" s="167"/>
      <c r="JZJ100" s="167"/>
      <c r="JZK100" s="167"/>
      <c r="JZL100" s="167"/>
      <c r="JZM100" s="167"/>
      <c r="JZN100" s="167"/>
      <c r="JZO100" s="167"/>
      <c r="JZP100" s="167"/>
      <c r="JZQ100" s="167"/>
      <c r="JZR100" s="167"/>
      <c r="JZS100" s="167"/>
      <c r="JZT100" s="167"/>
      <c r="JZU100" s="167"/>
      <c r="JZV100" s="167"/>
      <c r="JZW100" s="167"/>
      <c r="JZX100" s="167"/>
      <c r="JZY100" s="167"/>
      <c r="JZZ100" s="167"/>
      <c r="KAA100" s="167"/>
      <c r="KAB100" s="167"/>
      <c r="KAC100" s="167"/>
      <c r="KAD100" s="167"/>
      <c r="KAE100" s="167"/>
      <c r="KAF100" s="167"/>
      <c r="KAG100" s="167"/>
      <c r="KAH100" s="167"/>
      <c r="KAI100" s="167"/>
      <c r="KAJ100" s="167"/>
      <c r="KAK100" s="167"/>
      <c r="KAL100" s="167"/>
      <c r="KAM100" s="167"/>
      <c r="KAN100" s="167"/>
      <c r="KAO100" s="167"/>
      <c r="KAP100" s="167"/>
      <c r="KAQ100" s="167"/>
      <c r="KAR100" s="167"/>
      <c r="KAS100" s="167"/>
      <c r="KAT100" s="167"/>
      <c r="KAU100" s="167"/>
      <c r="KAV100" s="167"/>
      <c r="KAW100" s="167"/>
      <c r="KAX100" s="167"/>
      <c r="KAY100" s="167"/>
      <c r="KAZ100" s="167"/>
      <c r="KBA100" s="167"/>
      <c r="KBB100" s="167"/>
      <c r="KBC100" s="167"/>
      <c r="KBD100" s="167"/>
      <c r="KBE100" s="167"/>
      <c r="KBF100" s="167"/>
      <c r="KBG100" s="167"/>
      <c r="KBH100" s="167"/>
      <c r="KBI100" s="167"/>
      <c r="KBJ100" s="167"/>
      <c r="KBK100" s="167"/>
      <c r="KBL100" s="167"/>
      <c r="KBM100" s="167"/>
      <c r="KBN100" s="167"/>
      <c r="KBO100" s="167"/>
      <c r="KBP100" s="167"/>
      <c r="KBQ100" s="167"/>
      <c r="KBR100" s="167"/>
      <c r="KBS100" s="167"/>
      <c r="KBT100" s="167"/>
      <c r="KBU100" s="167"/>
      <c r="KBV100" s="167"/>
      <c r="KBW100" s="167"/>
      <c r="KBX100" s="167"/>
      <c r="KBY100" s="167"/>
      <c r="KBZ100" s="167"/>
      <c r="KCA100" s="167"/>
      <c r="KCB100" s="167"/>
      <c r="KCC100" s="167"/>
      <c r="KCD100" s="167"/>
      <c r="KCE100" s="167"/>
      <c r="KCF100" s="167"/>
      <c r="KCG100" s="167"/>
      <c r="KCH100" s="167"/>
      <c r="KCI100" s="167"/>
      <c r="KCJ100" s="167"/>
      <c r="KCK100" s="167"/>
      <c r="KCL100" s="167"/>
      <c r="KCM100" s="167"/>
      <c r="KCN100" s="167"/>
      <c r="KCO100" s="167"/>
      <c r="KCP100" s="167"/>
      <c r="KCQ100" s="167"/>
      <c r="KCR100" s="167"/>
      <c r="KCS100" s="167"/>
      <c r="KCT100" s="167"/>
      <c r="KCU100" s="167"/>
      <c r="KCV100" s="167"/>
      <c r="KCW100" s="167"/>
      <c r="KCX100" s="167"/>
      <c r="KCY100" s="167"/>
      <c r="KCZ100" s="167"/>
      <c r="KDA100" s="167"/>
      <c r="KDB100" s="167"/>
      <c r="KDC100" s="167"/>
      <c r="KDD100" s="167"/>
      <c r="KDE100" s="167"/>
      <c r="KDF100" s="167"/>
      <c r="KDG100" s="167"/>
      <c r="KDH100" s="167"/>
      <c r="KDI100" s="167"/>
      <c r="KDJ100" s="167"/>
      <c r="KDK100" s="167"/>
      <c r="KDL100" s="167"/>
      <c r="KDM100" s="167"/>
      <c r="KDN100" s="167"/>
      <c r="KDO100" s="167"/>
      <c r="KDP100" s="167"/>
      <c r="KDQ100" s="167"/>
      <c r="KDR100" s="167"/>
      <c r="KDS100" s="167"/>
      <c r="KDT100" s="167"/>
      <c r="KDU100" s="167"/>
      <c r="KDV100" s="167"/>
      <c r="KDW100" s="167"/>
      <c r="KDX100" s="167"/>
      <c r="KDY100" s="167"/>
      <c r="KDZ100" s="167"/>
      <c r="KEA100" s="167"/>
      <c r="KEB100" s="167"/>
      <c r="KEC100" s="167"/>
      <c r="KED100" s="167"/>
      <c r="KEE100" s="167"/>
      <c r="KEF100" s="167"/>
      <c r="KEG100" s="167"/>
      <c r="KEH100" s="167"/>
      <c r="KEI100" s="167"/>
      <c r="KEJ100" s="167"/>
      <c r="KEK100" s="167"/>
      <c r="KEL100" s="167"/>
      <c r="KEM100" s="167"/>
      <c r="KEN100" s="167"/>
      <c r="KEO100" s="167"/>
      <c r="KEP100" s="167"/>
      <c r="KEQ100" s="167"/>
      <c r="KER100" s="167"/>
      <c r="KES100" s="167"/>
      <c r="KET100" s="167"/>
      <c r="KEU100" s="167"/>
      <c r="KEV100" s="167"/>
      <c r="KEW100" s="167"/>
      <c r="KEX100" s="167"/>
      <c r="KEY100" s="167"/>
      <c r="KEZ100" s="167"/>
      <c r="KFA100" s="167"/>
      <c r="KFB100" s="167"/>
      <c r="KFC100" s="167"/>
      <c r="KFD100" s="167"/>
      <c r="KFE100" s="167"/>
      <c r="KFF100" s="167"/>
      <c r="KFG100" s="167"/>
      <c r="KFH100" s="167"/>
      <c r="KFI100" s="167"/>
      <c r="KFJ100" s="167"/>
      <c r="KFK100" s="167"/>
      <c r="KFL100" s="167"/>
      <c r="KFM100" s="167"/>
      <c r="KFN100" s="167"/>
      <c r="KFO100" s="167"/>
      <c r="KFP100" s="167"/>
      <c r="KFQ100" s="167"/>
      <c r="KFR100" s="167"/>
      <c r="KFS100" s="167"/>
      <c r="KFT100" s="167"/>
      <c r="KFU100" s="167"/>
      <c r="KFV100" s="167"/>
      <c r="KFW100" s="167"/>
      <c r="KFX100" s="167"/>
      <c r="KFY100" s="167"/>
      <c r="KFZ100" s="167"/>
      <c r="KGA100" s="167"/>
      <c r="KGB100" s="167"/>
      <c r="KGC100" s="167"/>
      <c r="KGD100" s="167"/>
      <c r="KGE100" s="167"/>
      <c r="KGF100" s="167"/>
      <c r="KGG100" s="167"/>
      <c r="KGH100" s="167"/>
      <c r="KGI100" s="167"/>
      <c r="KGJ100" s="167"/>
      <c r="KGK100" s="167"/>
      <c r="KGL100" s="167"/>
      <c r="KGM100" s="167"/>
      <c r="KGN100" s="167"/>
      <c r="KGO100" s="167"/>
      <c r="KGP100" s="167"/>
      <c r="KGQ100" s="167"/>
      <c r="KGR100" s="167"/>
      <c r="KGS100" s="167"/>
      <c r="KGT100" s="167"/>
      <c r="KGU100" s="167"/>
      <c r="KGV100" s="167"/>
      <c r="KGW100" s="167"/>
      <c r="KGX100" s="167"/>
      <c r="KGY100" s="167"/>
      <c r="KGZ100" s="167"/>
      <c r="KHA100" s="167"/>
      <c r="KHB100" s="167"/>
      <c r="KHC100" s="167"/>
      <c r="KHD100" s="167"/>
      <c r="KHE100" s="167"/>
      <c r="KHF100" s="167"/>
      <c r="KHG100" s="167"/>
      <c r="KHH100" s="167"/>
      <c r="KHI100" s="167"/>
      <c r="KHJ100" s="167"/>
      <c r="KHK100" s="167"/>
      <c r="KHL100" s="167"/>
      <c r="KHM100" s="167"/>
      <c r="KHN100" s="167"/>
      <c r="KHO100" s="167"/>
      <c r="KHP100" s="167"/>
      <c r="KHQ100" s="167"/>
      <c r="KHR100" s="167"/>
      <c r="KHS100" s="167"/>
      <c r="KHT100" s="167"/>
      <c r="KHU100" s="167"/>
      <c r="KHV100" s="167"/>
      <c r="KHW100" s="167"/>
      <c r="KHX100" s="167"/>
      <c r="KHY100" s="167"/>
      <c r="KHZ100" s="167"/>
      <c r="KIA100" s="167"/>
      <c r="KIB100" s="167"/>
      <c r="KIC100" s="167"/>
      <c r="KID100" s="167"/>
      <c r="KIE100" s="167"/>
      <c r="KIF100" s="167"/>
      <c r="KIG100" s="167"/>
      <c r="KIH100" s="167"/>
      <c r="KII100" s="167"/>
      <c r="KIJ100" s="167"/>
      <c r="KIK100" s="167"/>
      <c r="KIL100" s="167"/>
      <c r="KIM100" s="167"/>
      <c r="KIN100" s="167"/>
      <c r="KIO100" s="167"/>
      <c r="KIP100" s="167"/>
      <c r="KIQ100" s="167"/>
      <c r="KIR100" s="167"/>
      <c r="KIS100" s="167"/>
      <c r="KIT100" s="167"/>
      <c r="KIU100" s="167"/>
      <c r="KIV100" s="167"/>
      <c r="KIW100" s="167"/>
      <c r="KIX100" s="167"/>
      <c r="KIY100" s="167"/>
      <c r="KIZ100" s="167"/>
      <c r="KJA100" s="167"/>
      <c r="KJB100" s="167"/>
      <c r="KJC100" s="167"/>
      <c r="KJD100" s="167"/>
      <c r="KJE100" s="167"/>
      <c r="KJF100" s="167"/>
      <c r="KJG100" s="167"/>
      <c r="KJH100" s="167"/>
      <c r="KJI100" s="167"/>
      <c r="KJJ100" s="167"/>
      <c r="KJK100" s="167"/>
      <c r="KJL100" s="167"/>
      <c r="KJM100" s="167"/>
      <c r="KJN100" s="167"/>
      <c r="KJO100" s="167"/>
      <c r="KJP100" s="167"/>
      <c r="KJQ100" s="167"/>
      <c r="KJR100" s="167"/>
      <c r="KJS100" s="167"/>
      <c r="KJT100" s="167"/>
      <c r="KJU100" s="167"/>
      <c r="KJV100" s="167"/>
      <c r="KJW100" s="167"/>
      <c r="KJX100" s="167"/>
      <c r="KJY100" s="167"/>
      <c r="KJZ100" s="167"/>
      <c r="KKA100" s="167"/>
      <c r="KKB100" s="167"/>
      <c r="KKC100" s="167"/>
      <c r="KKD100" s="167"/>
      <c r="KKE100" s="167"/>
      <c r="KKF100" s="167"/>
      <c r="KKG100" s="167"/>
      <c r="KKH100" s="167"/>
      <c r="KKI100" s="167"/>
      <c r="KKJ100" s="167"/>
      <c r="KKK100" s="167"/>
      <c r="KKL100" s="167"/>
      <c r="KKM100" s="167"/>
      <c r="KKN100" s="167"/>
      <c r="KKO100" s="167"/>
      <c r="KKP100" s="167"/>
      <c r="KKQ100" s="167"/>
      <c r="KKR100" s="167"/>
      <c r="KKS100" s="167"/>
      <c r="KKT100" s="167"/>
      <c r="KKU100" s="167"/>
      <c r="KKV100" s="167"/>
      <c r="KKW100" s="167"/>
      <c r="KKX100" s="167"/>
      <c r="KKY100" s="167"/>
      <c r="KKZ100" s="167"/>
      <c r="KLA100" s="167"/>
      <c r="KLB100" s="167"/>
      <c r="KLC100" s="167"/>
      <c r="KLD100" s="167"/>
      <c r="KLE100" s="167"/>
      <c r="KLF100" s="167"/>
      <c r="KLG100" s="167"/>
      <c r="KLH100" s="167"/>
      <c r="KLI100" s="167"/>
      <c r="KLJ100" s="167"/>
      <c r="KLK100" s="167"/>
      <c r="KLL100" s="167"/>
      <c r="KLM100" s="167"/>
      <c r="KLN100" s="167"/>
      <c r="KLO100" s="167"/>
      <c r="KLP100" s="167"/>
      <c r="KLQ100" s="167"/>
      <c r="KLR100" s="167"/>
      <c r="KLS100" s="167"/>
      <c r="KLT100" s="167"/>
      <c r="KLU100" s="167"/>
      <c r="KLV100" s="167"/>
      <c r="KLW100" s="167"/>
      <c r="KLX100" s="167"/>
      <c r="KLY100" s="167"/>
      <c r="KLZ100" s="167"/>
      <c r="KMA100" s="167"/>
      <c r="KMB100" s="167"/>
      <c r="KMC100" s="167"/>
      <c r="KMD100" s="167"/>
      <c r="KME100" s="167"/>
      <c r="KMF100" s="167"/>
      <c r="KMG100" s="167"/>
      <c r="KMH100" s="167"/>
      <c r="KMI100" s="167"/>
      <c r="KMJ100" s="167"/>
      <c r="KMK100" s="167"/>
      <c r="KML100" s="167"/>
      <c r="KMM100" s="167"/>
      <c r="KMN100" s="167"/>
      <c r="KMO100" s="167"/>
      <c r="KMP100" s="167"/>
      <c r="KMQ100" s="167"/>
      <c r="KMR100" s="167"/>
      <c r="KMS100" s="167"/>
      <c r="KMT100" s="167"/>
      <c r="KMU100" s="167"/>
      <c r="KMV100" s="167"/>
      <c r="KMW100" s="167"/>
      <c r="KMX100" s="167"/>
      <c r="KMY100" s="167"/>
      <c r="KMZ100" s="167"/>
      <c r="KNA100" s="167"/>
      <c r="KNB100" s="167"/>
      <c r="KNC100" s="167"/>
      <c r="KND100" s="167"/>
      <c r="KNE100" s="167"/>
      <c r="KNF100" s="167"/>
      <c r="KNG100" s="167"/>
      <c r="KNH100" s="167"/>
      <c r="KNI100" s="167"/>
      <c r="KNJ100" s="167"/>
      <c r="KNK100" s="167"/>
      <c r="KNL100" s="167"/>
      <c r="KNM100" s="167"/>
      <c r="KNN100" s="167"/>
      <c r="KNO100" s="167"/>
      <c r="KNP100" s="167"/>
      <c r="KNQ100" s="167"/>
      <c r="KNR100" s="167"/>
      <c r="KNS100" s="167"/>
      <c r="KNT100" s="167"/>
      <c r="KNU100" s="167"/>
      <c r="KNV100" s="167"/>
      <c r="KNW100" s="167"/>
      <c r="KNX100" s="167"/>
      <c r="KNY100" s="167"/>
      <c r="KNZ100" s="167"/>
      <c r="KOA100" s="167"/>
      <c r="KOB100" s="167"/>
      <c r="KOC100" s="167"/>
      <c r="KOD100" s="167"/>
      <c r="KOE100" s="167"/>
      <c r="KOF100" s="167"/>
      <c r="KOG100" s="167"/>
      <c r="KOH100" s="167"/>
      <c r="KOI100" s="167"/>
      <c r="KOJ100" s="167"/>
      <c r="KOK100" s="167"/>
      <c r="KOL100" s="167"/>
      <c r="KOM100" s="167"/>
      <c r="KON100" s="167"/>
      <c r="KOO100" s="167"/>
      <c r="KOP100" s="167"/>
      <c r="KOQ100" s="167"/>
      <c r="KOR100" s="167"/>
      <c r="KOS100" s="167"/>
      <c r="KOT100" s="167"/>
      <c r="KOU100" s="167"/>
      <c r="KOV100" s="167"/>
      <c r="KOW100" s="167"/>
      <c r="KOX100" s="167"/>
      <c r="KOY100" s="167"/>
      <c r="KOZ100" s="167"/>
      <c r="KPA100" s="167"/>
      <c r="KPB100" s="167"/>
      <c r="KPC100" s="167"/>
      <c r="KPD100" s="167"/>
      <c r="KPE100" s="167"/>
      <c r="KPF100" s="167"/>
      <c r="KPG100" s="167"/>
      <c r="KPH100" s="167"/>
      <c r="KPI100" s="167"/>
      <c r="KPJ100" s="167"/>
      <c r="KPK100" s="167"/>
      <c r="KPL100" s="167"/>
      <c r="KPM100" s="167"/>
      <c r="KPN100" s="167"/>
      <c r="KPO100" s="167"/>
      <c r="KPP100" s="167"/>
      <c r="KPQ100" s="167"/>
      <c r="KPR100" s="167"/>
      <c r="KPS100" s="167"/>
      <c r="KPT100" s="167"/>
      <c r="KPU100" s="167"/>
      <c r="KPV100" s="167"/>
      <c r="KPW100" s="167"/>
      <c r="KPX100" s="167"/>
      <c r="KPY100" s="167"/>
      <c r="KPZ100" s="167"/>
      <c r="KQA100" s="167"/>
      <c r="KQB100" s="167"/>
      <c r="KQC100" s="167"/>
      <c r="KQD100" s="167"/>
      <c r="KQE100" s="167"/>
      <c r="KQF100" s="167"/>
      <c r="KQG100" s="167"/>
      <c r="KQH100" s="167"/>
      <c r="KQI100" s="167"/>
      <c r="KQJ100" s="167"/>
      <c r="KQK100" s="167"/>
      <c r="KQL100" s="167"/>
      <c r="KQM100" s="167"/>
      <c r="KQN100" s="167"/>
      <c r="KQO100" s="167"/>
      <c r="KQP100" s="167"/>
      <c r="KQQ100" s="167"/>
      <c r="KQR100" s="167"/>
      <c r="KQS100" s="167"/>
      <c r="KQT100" s="167"/>
      <c r="KQU100" s="167"/>
      <c r="KQV100" s="167"/>
      <c r="KQW100" s="167"/>
      <c r="KQX100" s="167"/>
      <c r="KQY100" s="167"/>
      <c r="KQZ100" s="167"/>
      <c r="KRA100" s="167"/>
      <c r="KRB100" s="167"/>
      <c r="KRC100" s="167"/>
      <c r="KRD100" s="167"/>
      <c r="KRE100" s="167"/>
      <c r="KRF100" s="167"/>
      <c r="KRG100" s="167"/>
      <c r="KRH100" s="167"/>
      <c r="KRI100" s="167"/>
      <c r="KRJ100" s="167"/>
      <c r="KRK100" s="167"/>
      <c r="KRL100" s="167"/>
      <c r="KRM100" s="167"/>
      <c r="KRN100" s="167"/>
      <c r="KRO100" s="167"/>
      <c r="KRP100" s="167"/>
      <c r="KRQ100" s="167"/>
      <c r="KRR100" s="167"/>
      <c r="KRS100" s="167"/>
      <c r="KRT100" s="167"/>
      <c r="KRU100" s="167"/>
      <c r="KRV100" s="167"/>
      <c r="KRW100" s="167"/>
      <c r="KRX100" s="167"/>
      <c r="KRY100" s="167"/>
      <c r="KRZ100" s="167"/>
      <c r="KSA100" s="167"/>
      <c r="KSB100" s="167"/>
      <c r="KSC100" s="167"/>
      <c r="KSD100" s="167"/>
      <c r="KSE100" s="167"/>
      <c r="KSF100" s="167"/>
      <c r="KSG100" s="167"/>
      <c r="KSH100" s="167"/>
      <c r="KSI100" s="167"/>
      <c r="KSJ100" s="167"/>
      <c r="KSK100" s="167"/>
      <c r="KSL100" s="167"/>
      <c r="KSM100" s="167"/>
      <c r="KSN100" s="167"/>
      <c r="KSO100" s="167"/>
      <c r="KSP100" s="167"/>
      <c r="KSQ100" s="167"/>
      <c r="KSR100" s="167"/>
      <c r="KSS100" s="167"/>
      <c r="KST100" s="167"/>
      <c r="KSU100" s="167"/>
      <c r="KSV100" s="167"/>
      <c r="KSW100" s="167"/>
      <c r="KSX100" s="167"/>
      <c r="KSY100" s="167"/>
      <c r="KSZ100" s="167"/>
      <c r="KTA100" s="167"/>
      <c r="KTB100" s="167"/>
      <c r="KTC100" s="167"/>
      <c r="KTD100" s="167"/>
      <c r="KTE100" s="167"/>
      <c r="KTF100" s="167"/>
      <c r="KTG100" s="167"/>
      <c r="KTH100" s="167"/>
      <c r="KTI100" s="167"/>
      <c r="KTJ100" s="167"/>
      <c r="KTK100" s="167"/>
      <c r="KTL100" s="167"/>
      <c r="KTM100" s="167"/>
      <c r="KTN100" s="167"/>
      <c r="KTO100" s="167"/>
      <c r="KTP100" s="167"/>
      <c r="KTQ100" s="167"/>
      <c r="KTR100" s="167"/>
      <c r="KTS100" s="167"/>
      <c r="KTT100" s="167"/>
      <c r="KTU100" s="167"/>
      <c r="KTV100" s="167"/>
      <c r="KTW100" s="167"/>
      <c r="KTX100" s="167"/>
      <c r="KTY100" s="167"/>
      <c r="KTZ100" s="167"/>
      <c r="KUA100" s="167"/>
      <c r="KUB100" s="167"/>
      <c r="KUC100" s="167"/>
      <c r="KUD100" s="167"/>
      <c r="KUE100" s="167"/>
      <c r="KUF100" s="167"/>
      <c r="KUG100" s="167"/>
      <c r="KUH100" s="167"/>
      <c r="KUI100" s="167"/>
      <c r="KUJ100" s="167"/>
      <c r="KUK100" s="167"/>
      <c r="KUL100" s="167"/>
      <c r="KUM100" s="167"/>
      <c r="KUN100" s="167"/>
      <c r="KUO100" s="167"/>
      <c r="KUP100" s="167"/>
      <c r="KUQ100" s="167"/>
      <c r="KUR100" s="167"/>
      <c r="KUS100" s="167"/>
      <c r="KUT100" s="167"/>
      <c r="KUU100" s="167"/>
      <c r="KUV100" s="167"/>
      <c r="KUW100" s="167"/>
      <c r="KUX100" s="167"/>
      <c r="KUY100" s="167"/>
      <c r="KUZ100" s="167"/>
      <c r="KVA100" s="167"/>
      <c r="KVB100" s="167"/>
      <c r="KVC100" s="167"/>
      <c r="KVD100" s="167"/>
      <c r="KVE100" s="167"/>
      <c r="KVF100" s="167"/>
      <c r="KVG100" s="167"/>
      <c r="KVH100" s="167"/>
      <c r="KVI100" s="167"/>
      <c r="KVJ100" s="167"/>
      <c r="KVK100" s="167"/>
      <c r="KVL100" s="167"/>
      <c r="KVM100" s="167"/>
      <c r="KVN100" s="167"/>
      <c r="KVO100" s="167"/>
      <c r="KVP100" s="167"/>
      <c r="KVQ100" s="167"/>
      <c r="KVR100" s="167"/>
      <c r="KVS100" s="167"/>
      <c r="KVT100" s="167"/>
      <c r="KVU100" s="167"/>
      <c r="KVV100" s="167"/>
      <c r="KVW100" s="167"/>
      <c r="KVX100" s="167"/>
      <c r="KVY100" s="167"/>
      <c r="KVZ100" s="167"/>
      <c r="KWA100" s="167"/>
      <c r="KWB100" s="167"/>
      <c r="KWC100" s="167"/>
      <c r="KWD100" s="167"/>
      <c r="KWE100" s="167"/>
      <c r="KWF100" s="167"/>
      <c r="KWG100" s="167"/>
      <c r="KWH100" s="167"/>
      <c r="KWI100" s="167"/>
      <c r="KWJ100" s="167"/>
      <c r="KWK100" s="167"/>
      <c r="KWL100" s="167"/>
      <c r="KWM100" s="167"/>
      <c r="KWN100" s="167"/>
      <c r="KWO100" s="167"/>
      <c r="KWP100" s="167"/>
      <c r="KWQ100" s="167"/>
      <c r="KWR100" s="167"/>
      <c r="KWS100" s="167"/>
      <c r="KWT100" s="167"/>
      <c r="KWU100" s="167"/>
      <c r="KWV100" s="167"/>
      <c r="KWW100" s="167"/>
      <c r="KWX100" s="167"/>
      <c r="KWY100" s="167"/>
      <c r="KWZ100" s="167"/>
      <c r="KXA100" s="167"/>
      <c r="KXB100" s="167"/>
      <c r="KXC100" s="167"/>
      <c r="KXD100" s="167"/>
      <c r="KXE100" s="167"/>
      <c r="KXF100" s="167"/>
      <c r="KXG100" s="167"/>
      <c r="KXH100" s="167"/>
      <c r="KXI100" s="167"/>
      <c r="KXJ100" s="167"/>
      <c r="KXK100" s="167"/>
      <c r="KXL100" s="167"/>
      <c r="KXM100" s="167"/>
      <c r="KXN100" s="167"/>
      <c r="KXO100" s="167"/>
      <c r="KXP100" s="167"/>
      <c r="KXQ100" s="167"/>
      <c r="KXR100" s="167"/>
      <c r="KXS100" s="167"/>
      <c r="KXT100" s="167"/>
      <c r="KXU100" s="167"/>
      <c r="KXV100" s="167"/>
      <c r="KXW100" s="167"/>
      <c r="KXX100" s="167"/>
      <c r="KXY100" s="167"/>
      <c r="KXZ100" s="167"/>
      <c r="KYA100" s="167"/>
      <c r="KYB100" s="167"/>
      <c r="KYC100" s="167"/>
      <c r="KYD100" s="167"/>
      <c r="KYE100" s="167"/>
      <c r="KYF100" s="167"/>
      <c r="KYG100" s="167"/>
      <c r="KYH100" s="167"/>
      <c r="KYI100" s="167"/>
      <c r="KYJ100" s="167"/>
      <c r="KYK100" s="167"/>
      <c r="KYL100" s="167"/>
      <c r="KYM100" s="167"/>
      <c r="KYN100" s="167"/>
      <c r="KYO100" s="167"/>
      <c r="KYP100" s="167"/>
      <c r="KYQ100" s="167"/>
      <c r="KYR100" s="167"/>
      <c r="KYS100" s="167"/>
      <c r="KYT100" s="167"/>
      <c r="KYU100" s="167"/>
      <c r="KYV100" s="167"/>
      <c r="KYW100" s="167"/>
      <c r="KYX100" s="167"/>
      <c r="KYY100" s="167"/>
      <c r="KYZ100" s="167"/>
      <c r="KZA100" s="167"/>
      <c r="KZB100" s="167"/>
      <c r="KZC100" s="167"/>
      <c r="KZD100" s="167"/>
      <c r="KZE100" s="167"/>
      <c r="KZF100" s="167"/>
      <c r="KZG100" s="167"/>
      <c r="KZH100" s="167"/>
      <c r="KZI100" s="167"/>
      <c r="KZJ100" s="167"/>
      <c r="KZK100" s="167"/>
      <c r="KZL100" s="167"/>
      <c r="KZM100" s="167"/>
      <c r="KZN100" s="167"/>
      <c r="KZO100" s="167"/>
      <c r="KZP100" s="167"/>
      <c r="KZQ100" s="167"/>
      <c r="KZR100" s="167"/>
      <c r="KZS100" s="167"/>
      <c r="KZT100" s="167"/>
      <c r="KZU100" s="167"/>
      <c r="KZV100" s="167"/>
      <c r="KZW100" s="167"/>
      <c r="KZX100" s="167"/>
      <c r="KZY100" s="167"/>
      <c r="KZZ100" s="167"/>
      <c r="LAA100" s="167"/>
      <c r="LAB100" s="167"/>
      <c r="LAC100" s="167"/>
      <c r="LAD100" s="167"/>
      <c r="LAE100" s="167"/>
      <c r="LAF100" s="167"/>
      <c r="LAG100" s="167"/>
      <c r="LAH100" s="167"/>
      <c r="LAI100" s="167"/>
      <c r="LAJ100" s="167"/>
      <c r="LAK100" s="167"/>
      <c r="LAL100" s="167"/>
      <c r="LAM100" s="167"/>
      <c r="LAN100" s="167"/>
      <c r="LAO100" s="167"/>
      <c r="LAP100" s="167"/>
      <c r="LAQ100" s="167"/>
      <c r="LAR100" s="167"/>
      <c r="LAS100" s="167"/>
      <c r="LAT100" s="167"/>
      <c r="LAU100" s="167"/>
      <c r="LAV100" s="167"/>
      <c r="LAW100" s="167"/>
      <c r="LAX100" s="167"/>
      <c r="LAY100" s="167"/>
      <c r="LAZ100" s="167"/>
      <c r="LBA100" s="167"/>
      <c r="LBB100" s="167"/>
      <c r="LBC100" s="167"/>
      <c r="LBD100" s="167"/>
      <c r="LBE100" s="167"/>
      <c r="LBF100" s="167"/>
      <c r="LBG100" s="167"/>
      <c r="LBH100" s="167"/>
      <c r="LBI100" s="167"/>
      <c r="LBJ100" s="167"/>
      <c r="LBK100" s="167"/>
      <c r="LBL100" s="167"/>
      <c r="LBM100" s="167"/>
      <c r="LBN100" s="167"/>
      <c r="LBO100" s="167"/>
      <c r="LBP100" s="167"/>
      <c r="LBQ100" s="167"/>
      <c r="LBR100" s="167"/>
      <c r="LBS100" s="167"/>
      <c r="LBT100" s="167"/>
      <c r="LBU100" s="167"/>
      <c r="LBV100" s="167"/>
      <c r="LBW100" s="167"/>
      <c r="LBX100" s="167"/>
      <c r="LBY100" s="167"/>
      <c r="LBZ100" s="167"/>
      <c r="LCA100" s="167"/>
      <c r="LCB100" s="167"/>
      <c r="LCC100" s="167"/>
      <c r="LCD100" s="167"/>
      <c r="LCE100" s="167"/>
      <c r="LCF100" s="167"/>
      <c r="LCG100" s="167"/>
      <c r="LCH100" s="167"/>
      <c r="LCI100" s="167"/>
      <c r="LCJ100" s="167"/>
      <c r="LCK100" s="167"/>
      <c r="LCL100" s="167"/>
      <c r="LCM100" s="167"/>
      <c r="LCN100" s="167"/>
      <c r="LCO100" s="167"/>
      <c r="LCP100" s="167"/>
      <c r="LCQ100" s="167"/>
      <c r="LCR100" s="167"/>
      <c r="LCS100" s="167"/>
      <c r="LCT100" s="167"/>
      <c r="LCU100" s="167"/>
      <c r="LCV100" s="167"/>
      <c r="LCW100" s="167"/>
      <c r="LCX100" s="167"/>
      <c r="LCY100" s="167"/>
      <c r="LCZ100" s="167"/>
      <c r="LDA100" s="167"/>
      <c r="LDB100" s="167"/>
      <c r="LDC100" s="167"/>
      <c r="LDD100" s="167"/>
      <c r="LDE100" s="167"/>
      <c r="LDF100" s="167"/>
      <c r="LDG100" s="167"/>
      <c r="LDH100" s="167"/>
      <c r="LDI100" s="167"/>
      <c r="LDJ100" s="167"/>
      <c r="LDK100" s="167"/>
      <c r="LDL100" s="167"/>
      <c r="LDM100" s="167"/>
      <c r="LDN100" s="167"/>
      <c r="LDO100" s="167"/>
      <c r="LDP100" s="167"/>
      <c r="LDQ100" s="167"/>
      <c r="LDR100" s="167"/>
      <c r="LDS100" s="167"/>
      <c r="LDT100" s="167"/>
      <c r="LDU100" s="167"/>
      <c r="LDV100" s="167"/>
      <c r="LDW100" s="167"/>
      <c r="LDX100" s="167"/>
      <c r="LDY100" s="167"/>
      <c r="LDZ100" s="167"/>
      <c r="LEA100" s="167"/>
      <c r="LEB100" s="167"/>
      <c r="LEC100" s="167"/>
      <c r="LED100" s="167"/>
      <c r="LEE100" s="167"/>
      <c r="LEF100" s="167"/>
      <c r="LEG100" s="167"/>
      <c r="LEH100" s="167"/>
      <c r="LEI100" s="167"/>
      <c r="LEJ100" s="167"/>
      <c r="LEK100" s="167"/>
      <c r="LEL100" s="167"/>
      <c r="LEM100" s="167"/>
      <c r="LEN100" s="167"/>
      <c r="LEO100" s="167"/>
      <c r="LEP100" s="167"/>
      <c r="LEQ100" s="167"/>
      <c r="LER100" s="167"/>
      <c r="LES100" s="167"/>
      <c r="LET100" s="167"/>
      <c r="LEU100" s="167"/>
      <c r="LEV100" s="167"/>
      <c r="LEW100" s="167"/>
      <c r="LEX100" s="167"/>
      <c r="LEY100" s="167"/>
      <c r="LEZ100" s="167"/>
      <c r="LFA100" s="167"/>
      <c r="LFB100" s="167"/>
      <c r="LFC100" s="167"/>
      <c r="LFD100" s="167"/>
      <c r="LFE100" s="167"/>
      <c r="LFF100" s="167"/>
      <c r="LFG100" s="167"/>
      <c r="LFH100" s="167"/>
      <c r="LFI100" s="167"/>
      <c r="LFJ100" s="167"/>
      <c r="LFK100" s="167"/>
      <c r="LFL100" s="167"/>
      <c r="LFM100" s="167"/>
      <c r="LFN100" s="167"/>
      <c r="LFO100" s="167"/>
      <c r="LFP100" s="167"/>
      <c r="LFQ100" s="167"/>
      <c r="LFR100" s="167"/>
      <c r="LFS100" s="167"/>
      <c r="LFT100" s="167"/>
      <c r="LFU100" s="167"/>
      <c r="LFV100" s="167"/>
      <c r="LFW100" s="167"/>
      <c r="LFX100" s="167"/>
      <c r="LFY100" s="167"/>
      <c r="LFZ100" s="167"/>
      <c r="LGA100" s="167"/>
      <c r="LGB100" s="167"/>
      <c r="LGC100" s="167"/>
      <c r="LGD100" s="167"/>
      <c r="LGE100" s="167"/>
      <c r="LGF100" s="167"/>
      <c r="LGG100" s="167"/>
      <c r="LGH100" s="167"/>
      <c r="LGI100" s="167"/>
      <c r="LGJ100" s="167"/>
      <c r="LGK100" s="167"/>
      <c r="LGL100" s="167"/>
      <c r="LGM100" s="167"/>
      <c r="LGN100" s="167"/>
      <c r="LGO100" s="167"/>
      <c r="LGP100" s="167"/>
      <c r="LGQ100" s="167"/>
      <c r="LGR100" s="167"/>
      <c r="LGS100" s="167"/>
      <c r="LGT100" s="167"/>
      <c r="LGU100" s="167"/>
      <c r="LGV100" s="167"/>
      <c r="LGW100" s="167"/>
      <c r="LGX100" s="167"/>
      <c r="LGY100" s="167"/>
      <c r="LGZ100" s="167"/>
      <c r="LHA100" s="167"/>
      <c r="LHB100" s="167"/>
      <c r="LHC100" s="167"/>
      <c r="LHD100" s="167"/>
      <c r="LHE100" s="167"/>
      <c r="LHF100" s="167"/>
      <c r="LHG100" s="167"/>
      <c r="LHH100" s="167"/>
      <c r="LHI100" s="167"/>
      <c r="LHJ100" s="167"/>
      <c r="LHK100" s="167"/>
      <c r="LHL100" s="167"/>
      <c r="LHM100" s="167"/>
      <c r="LHN100" s="167"/>
      <c r="LHO100" s="167"/>
      <c r="LHP100" s="167"/>
      <c r="LHQ100" s="167"/>
      <c r="LHR100" s="167"/>
      <c r="LHS100" s="167"/>
      <c r="LHT100" s="167"/>
      <c r="LHU100" s="167"/>
      <c r="LHV100" s="167"/>
      <c r="LHW100" s="167"/>
      <c r="LHX100" s="167"/>
      <c r="LHY100" s="167"/>
      <c r="LHZ100" s="167"/>
      <c r="LIA100" s="167"/>
      <c r="LIB100" s="167"/>
      <c r="LIC100" s="167"/>
      <c r="LID100" s="167"/>
      <c r="LIE100" s="167"/>
      <c r="LIF100" s="167"/>
      <c r="LIG100" s="167"/>
      <c r="LIH100" s="167"/>
      <c r="LII100" s="167"/>
      <c r="LIJ100" s="167"/>
      <c r="LIK100" s="167"/>
      <c r="LIL100" s="167"/>
      <c r="LIM100" s="167"/>
      <c r="LIN100" s="167"/>
      <c r="LIO100" s="167"/>
      <c r="LIP100" s="167"/>
      <c r="LIQ100" s="167"/>
      <c r="LIR100" s="167"/>
      <c r="LIS100" s="167"/>
      <c r="LIT100" s="167"/>
      <c r="LIU100" s="167"/>
      <c r="LIV100" s="167"/>
      <c r="LIW100" s="167"/>
      <c r="LIX100" s="167"/>
      <c r="LIY100" s="167"/>
      <c r="LIZ100" s="167"/>
      <c r="LJA100" s="167"/>
      <c r="LJB100" s="167"/>
      <c r="LJC100" s="167"/>
      <c r="LJD100" s="167"/>
      <c r="LJE100" s="167"/>
      <c r="LJF100" s="167"/>
      <c r="LJG100" s="167"/>
      <c r="LJH100" s="167"/>
      <c r="LJI100" s="167"/>
      <c r="LJJ100" s="167"/>
      <c r="LJK100" s="167"/>
      <c r="LJL100" s="167"/>
      <c r="LJM100" s="167"/>
      <c r="LJN100" s="167"/>
      <c r="LJO100" s="167"/>
      <c r="LJP100" s="167"/>
      <c r="LJQ100" s="167"/>
      <c r="LJR100" s="167"/>
      <c r="LJS100" s="167"/>
      <c r="LJT100" s="167"/>
      <c r="LJU100" s="167"/>
      <c r="LJV100" s="167"/>
      <c r="LJW100" s="167"/>
      <c r="LJX100" s="167"/>
      <c r="LJY100" s="167"/>
      <c r="LJZ100" s="167"/>
      <c r="LKA100" s="167"/>
      <c r="LKB100" s="167"/>
      <c r="LKC100" s="167"/>
      <c r="LKD100" s="167"/>
      <c r="LKE100" s="167"/>
      <c r="LKF100" s="167"/>
      <c r="LKG100" s="167"/>
      <c r="LKH100" s="167"/>
      <c r="LKI100" s="167"/>
      <c r="LKJ100" s="167"/>
      <c r="LKK100" s="167"/>
      <c r="LKL100" s="167"/>
      <c r="LKM100" s="167"/>
      <c r="LKN100" s="167"/>
      <c r="LKO100" s="167"/>
      <c r="LKP100" s="167"/>
      <c r="LKQ100" s="167"/>
      <c r="LKR100" s="167"/>
      <c r="LKS100" s="167"/>
      <c r="LKT100" s="167"/>
      <c r="LKU100" s="167"/>
      <c r="LKV100" s="167"/>
      <c r="LKW100" s="167"/>
      <c r="LKX100" s="167"/>
      <c r="LKY100" s="167"/>
      <c r="LKZ100" s="167"/>
      <c r="LLA100" s="167"/>
      <c r="LLB100" s="167"/>
      <c r="LLC100" s="167"/>
      <c r="LLD100" s="167"/>
      <c r="LLE100" s="167"/>
      <c r="LLF100" s="167"/>
      <c r="LLG100" s="167"/>
      <c r="LLH100" s="167"/>
      <c r="LLI100" s="167"/>
      <c r="LLJ100" s="167"/>
      <c r="LLK100" s="167"/>
      <c r="LLL100" s="167"/>
      <c r="LLM100" s="167"/>
      <c r="LLN100" s="167"/>
      <c r="LLO100" s="167"/>
      <c r="LLP100" s="167"/>
      <c r="LLQ100" s="167"/>
      <c r="LLR100" s="167"/>
      <c r="LLS100" s="167"/>
      <c r="LLT100" s="167"/>
      <c r="LLU100" s="167"/>
      <c r="LLV100" s="167"/>
      <c r="LLW100" s="167"/>
      <c r="LLX100" s="167"/>
      <c r="LLY100" s="167"/>
      <c r="LLZ100" s="167"/>
      <c r="LMA100" s="167"/>
      <c r="LMB100" s="167"/>
      <c r="LMC100" s="167"/>
      <c r="LMD100" s="167"/>
      <c r="LME100" s="167"/>
      <c r="LMF100" s="167"/>
      <c r="LMG100" s="167"/>
      <c r="LMH100" s="167"/>
      <c r="LMI100" s="167"/>
      <c r="LMJ100" s="167"/>
      <c r="LMK100" s="167"/>
      <c r="LML100" s="167"/>
      <c r="LMM100" s="167"/>
      <c r="LMN100" s="167"/>
      <c r="LMO100" s="167"/>
      <c r="LMP100" s="167"/>
      <c r="LMQ100" s="167"/>
      <c r="LMR100" s="167"/>
      <c r="LMS100" s="167"/>
      <c r="LMT100" s="167"/>
      <c r="LMU100" s="167"/>
      <c r="LMV100" s="167"/>
      <c r="LMW100" s="167"/>
      <c r="LMX100" s="167"/>
      <c r="LMY100" s="167"/>
      <c r="LMZ100" s="167"/>
      <c r="LNA100" s="167"/>
      <c r="LNB100" s="167"/>
      <c r="LNC100" s="167"/>
      <c r="LND100" s="167"/>
      <c r="LNE100" s="167"/>
      <c r="LNF100" s="167"/>
      <c r="LNG100" s="167"/>
      <c r="LNH100" s="167"/>
      <c r="LNI100" s="167"/>
      <c r="LNJ100" s="167"/>
      <c r="LNK100" s="167"/>
      <c r="LNL100" s="167"/>
      <c r="LNM100" s="167"/>
      <c r="LNN100" s="167"/>
      <c r="LNO100" s="167"/>
      <c r="LNP100" s="167"/>
      <c r="LNQ100" s="167"/>
      <c r="LNR100" s="167"/>
      <c r="LNS100" s="167"/>
      <c r="LNT100" s="167"/>
      <c r="LNU100" s="167"/>
      <c r="LNV100" s="167"/>
      <c r="LNW100" s="167"/>
      <c r="LNX100" s="167"/>
      <c r="LNY100" s="167"/>
      <c r="LNZ100" s="167"/>
      <c r="LOA100" s="167"/>
      <c r="LOB100" s="167"/>
      <c r="LOC100" s="167"/>
      <c r="LOD100" s="167"/>
      <c r="LOE100" s="167"/>
      <c r="LOF100" s="167"/>
      <c r="LOG100" s="167"/>
      <c r="LOH100" s="167"/>
      <c r="LOI100" s="167"/>
      <c r="LOJ100" s="167"/>
      <c r="LOK100" s="167"/>
      <c r="LOL100" s="167"/>
      <c r="LOM100" s="167"/>
      <c r="LON100" s="167"/>
      <c r="LOO100" s="167"/>
      <c r="LOP100" s="167"/>
      <c r="LOQ100" s="167"/>
      <c r="LOR100" s="167"/>
      <c r="LOS100" s="167"/>
      <c r="LOT100" s="167"/>
      <c r="LOU100" s="167"/>
      <c r="LOV100" s="167"/>
      <c r="LOW100" s="167"/>
      <c r="LOX100" s="167"/>
      <c r="LOY100" s="167"/>
      <c r="LOZ100" s="167"/>
      <c r="LPA100" s="167"/>
      <c r="LPB100" s="167"/>
      <c r="LPC100" s="167"/>
      <c r="LPD100" s="167"/>
      <c r="LPE100" s="167"/>
      <c r="LPF100" s="167"/>
      <c r="LPG100" s="167"/>
      <c r="LPH100" s="167"/>
      <c r="LPI100" s="167"/>
      <c r="LPJ100" s="167"/>
      <c r="LPK100" s="167"/>
      <c r="LPL100" s="167"/>
      <c r="LPM100" s="167"/>
      <c r="LPN100" s="167"/>
      <c r="LPO100" s="167"/>
      <c r="LPP100" s="167"/>
      <c r="LPQ100" s="167"/>
      <c r="LPR100" s="167"/>
      <c r="LPS100" s="167"/>
      <c r="LPT100" s="167"/>
      <c r="LPU100" s="167"/>
      <c r="LPV100" s="167"/>
      <c r="LPW100" s="167"/>
      <c r="LPX100" s="167"/>
      <c r="LPY100" s="167"/>
      <c r="LPZ100" s="167"/>
      <c r="LQA100" s="167"/>
      <c r="LQB100" s="167"/>
      <c r="LQC100" s="167"/>
      <c r="LQD100" s="167"/>
      <c r="LQE100" s="167"/>
      <c r="LQF100" s="167"/>
      <c r="LQG100" s="167"/>
      <c r="LQH100" s="167"/>
      <c r="LQI100" s="167"/>
      <c r="LQJ100" s="167"/>
      <c r="LQK100" s="167"/>
      <c r="LQL100" s="167"/>
      <c r="LQM100" s="167"/>
      <c r="LQN100" s="167"/>
      <c r="LQO100" s="167"/>
      <c r="LQP100" s="167"/>
      <c r="LQQ100" s="167"/>
      <c r="LQR100" s="167"/>
      <c r="LQS100" s="167"/>
      <c r="LQT100" s="167"/>
      <c r="LQU100" s="167"/>
      <c r="LQV100" s="167"/>
      <c r="LQW100" s="167"/>
      <c r="LQX100" s="167"/>
      <c r="LQY100" s="167"/>
      <c r="LQZ100" s="167"/>
      <c r="LRA100" s="167"/>
      <c r="LRB100" s="167"/>
      <c r="LRC100" s="167"/>
      <c r="LRD100" s="167"/>
      <c r="LRE100" s="167"/>
      <c r="LRF100" s="167"/>
      <c r="LRG100" s="167"/>
      <c r="LRH100" s="167"/>
      <c r="LRI100" s="167"/>
      <c r="LRJ100" s="167"/>
      <c r="LRK100" s="167"/>
      <c r="LRL100" s="167"/>
      <c r="LRM100" s="167"/>
      <c r="LRN100" s="167"/>
      <c r="LRO100" s="167"/>
      <c r="LRP100" s="167"/>
      <c r="LRQ100" s="167"/>
      <c r="LRR100" s="167"/>
      <c r="LRS100" s="167"/>
      <c r="LRT100" s="167"/>
      <c r="LRU100" s="167"/>
      <c r="LRV100" s="167"/>
      <c r="LRW100" s="167"/>
      <c r="LRX100" s="167"/>
      <c r="LRY100" s="167"/>
      <c r="LRZ100" s="167"/>
      <c r="LSA100" s="167"/>
      <c r="LSB100" s="167"/>
      <c r="LSC100" s="167"/>
      <c r="LSD100" s="167"/>
      <c r="LSE100" s="167"/>
      <c r="LSF100" s="167"/>
      <c r="LSG100" s="167"/>
      <c r="LSH100" s="167"/>
      <c r="LSI100" s="167"/>
      <c r="LSJ100" s="167"/>
      <c r="LSK100" s="167"/>
      <c r="LSL100" s="167"/>
      <c r="LSM100" s="167"/>
      <c r="LSN100" s="167"/>
      <c r="LSO100" s="167"/>
      <c r="LSP100" s="167"/>
      <c r="LSQ100" s="167"/>
      <c r="LSR100" s="167"/>
      <c r="LSS100" s="167"/>
      <c r="LST100" s="167"/>
      <c r="LSU100" s="167"/>
      <c r="LSV100" s="167"/>
      <c r="LSW100" s="167"/>
      <c r="LSX100" s="167"/>
      <c r="LSY100" s="167"/>
      <c r="LSZ100" s="167"/>
      <c r="LTA100" s="167"/>
      <c r="LTB100" s="167"/>
      <c r="LTC100" s="167"/>
      <c r="LTD100" s="167"/>
      <c r="LTE100" s="167"/>
      <c r="LTF100" s="167"/>
      <c r="LTG100" s="167"/>
      <c r="LTH100" s="167"/>
      <c r="LTI100" s="167"/>
      <c r="LTJ100" s="167"/>
      <c r="LTK100" s="167"/>
      <c r="LTL100" s="167"/>
      <c r="LTM100" s="167"/>
      <c r="LTN100" s="167"/>
      <c r="LTO100" s="167"/>
      <c r="LTP100" s="167"/>
      <c r="LTQ100" s="167"/>
      <c r="LTR100" s="167"/>
      <c r="LTS100" s="167"/>
      <c r="LTT100" s="167"/>
      <c r="LTU100" s="167"/>
      <c r="LTV100" s="167"/>
      <c r="LTW100" s="167"/>
      <c r="LTX100" s="167"/>
      <c r="LTY100" s="167"/>
      <c r="LTZ100" s="167"/>
      <c r="LUA100" s="167"/>
      <c r="LUB100" s="167"/>
      <c r="LUC100" s="167"/>
      <c r="LUD100" s="167"/>
      <c r="LUE100" s="167"/>
      <c r="LUF100" s="167"/>
      <c r="LUG100" s="167"/>
      <c r="LUH100" s="167"/>
      <c r="LUI100" s="167"/>
      <c r="LUJ100" s="167"/>
      <c r="LUK100" s="167"/>
      <c r="LUL100" s="167"/>
      <c r="LUM100" s="167"/>
      <c r="LUN100" s="167"/>
      <c r="LUO100" s="167"/>
      <c r="LUP100" s="167"/>
      <c r="LUQ100" s="167"/>
      <c r="LUR100" s="167"/>
      <c r="LUS100" s="167"/>
      <c r="LUT100" s="167"/>
      <c r="LUU100" s="167"/>
      <c r="LUV100" s="167"/>
      <c r="LUW100" s="167"/>
      <c r="LUX100" s="167"/>
      <c r="LUY100" s="167"/>
      <c r="LUZ100" s="167"/>
      <c r="LVA100" s="167"/>
      <c r="LVB100" s="167"/>
      <c r="LVC100" s="167"/>
      <c r="LVD100" s="167"/>
      <c r="LVE100" s="167"/>
      <c r="LVF100" s="167"/>
      <c r="LVG100" s="167"/>
      <c r="LVH100" s="167"/>
      <c r="LVI100" s="167"/>
      <c r="LVJ100" s="167"/>
      <c r="LVK100" s="167"/>
      <c r="LVL100" s="167"/>
      <c r="LVM100" s="167"/>
      <c r="LVN100" s="167"/>
      <c r="LVO100" s="167"/>
      <c r="LVP100" s="167"/>
      <c r="LVQ100" s="167"/>
      <c r="LVR100" s="167"/>
      <c r="LVS100" s="167"/>
      <c r="LVT100" s="167"/>
      <c r="LVU100" s="167"/>
      <c r="LVV100" s="167"/>
      <c r="LVW100" s="167"/>
      <c r="LVX100" s="167"/>
      <c r="LVY100" s="167"/>
      <c r="LVZ100" s="167"/>
      <c r="LWA100" s="167"/>
      <c r="LWB100" s="167"/>
      <c r="LWC100" s="167"/>
      <c r="LWD100" s="167"/>
      <c r="LWE100" s="167"/>
      <c r="LWF100" s="167"/>
      <c r="LWG100" s="167"/>
      <c r="LWH100" s="167"/>
      <c r="LWI100" s="167"/>
      <c r="LWJ100" s="167"/>
      <c r="LWK100" s="167"/>
      <c r="LWL100" s="167"/>
      <c r="LWM100" s="167"/>
      <c r="LWN100" s="167"/>
      <c r="LWO100" s="167"/>
      <c r="LWP100" s="167"/>
      <c r="LWQ100" s="167"/>
      <c r="LWR100" s="167"/>
      <c r="LWS100" s="167"/>
      <c r="LWT100" s="167"/>
      <c r="LWU100" s="167"/>
      <c r="LWV100" s="167"/>
      <c r="LWW100" s="167"/>
      <c r="LWX100" s="167"/>
      <c r="LWY100" s="167"/>
      <c r="LWZ100" s="167"/>
      <c r="LXA100" s="167"/>
      <c r="LXB100" s="167"/>
      <c r="LXC100" s="167"/>
      <c r="LXD100" s="167"/>
      <c r="LXE100" s="167"/>
      <c r="LXF100" s="167"/>
      <c r="LXG100" s="167"/>
      <c r="LXH100" s="167"/>
      <c r="LXI100" s="167"/>
      <c r="LXJ100" s="167"/>
      <c r="LXK100" s="167"/>
      <c r="LXL100" s="167"/>
      <c r="LXM100" s="167"/>
      <c r="LXN100" s="167"/>
      <c r="LXO100" s="167"/>
      <c r="LXP100" s="167"/>
      <c r="LXQ100" s="167"/>
      <c r="LXR100" s="167"/>
      <c r="LXS100" s="167"/>
      <c r="LXT100" s="167"/>
      <c r="LXU100" s="167"/>
      <c r="LXV100" s="167"/>
      <c r="LXW100" s="167"/>
      <c r="LXX100" s="167"/>
      <c r="LXY100" s="167"/>
      <c r="LXZ100" s="167"/>
      <c r="LYA100" s="167"/>
      <c r="LYB100" s="167"/>
      <c r="LYC100" s="167"/>
      <c r="LYD100" s="167"/>
      <c r="LYE100" s="167"/>
      <c r="LYF100" s="167"/>
      <c r="LYG100" s="167"/>
      <c r="LYH100" s="167"/>
      <c r="LYI100" s="167"/>
      <c r="LYJ100" s="167"/>
      <c r="LYK100" s="167"/>
      <c r="LYL100" s="167"/>
      <c r="LYM100" s="167"/>
      <c r="LYN100" s="167"/>
      <c r="LYO100" s="167"/>
      <c r="LYP100" s="167"/>
      <c r="LYQ100" s="167"/>
      <c r="LYR100" s="167"/>
      <c r="LYS100" s="167"/>
      <c r="LYT100" s="167"/>
      <c r="LYU100" s="167"/>
      <c r="LYV100" s="167"/>
      <c r="LYW100" s="167"/>
      <c r="LYX100" s="167"/>
      <c r="LYY100" s="167"/>
      <c r="LYZ100" s="167"/>
      <c r="LZA100" s="167"/>
      <c r="LZB100" s="167"/>
      <c r="LZC100" s="167"/>
      <c r="LZD100" s="167"/>
      <c r="LZE100" s="167"/>
      <c r="LZF100" s="167"/>
      <c r="LZG100" s="167"/>
      <c r="LZH100" s="167"/>
      <c r="LZI100" s="167"/>
      <c r="LZJ100" s="167"/>
      <c r="LZK100" s="167"/>
      <c r="LZL100" s="167"/>
      <c r="LZM100" s="167"/>
      <c r="LZN100" s="167"/>
      <c r="LZO100" s="167"/>
      <c r="LZP100" s="167"/>
      <c r="LZQ100" s="167"/>
      <c r="LZR100" s="167"/>
      <c r="LZS100" s="167"/>
      <c r="LZT100" s="167"/>
      <c r="LZU100" s="167"/>
      <c r="LZV100" s="167"/>
      <c r="LZW100" s="167"/>
      <c r="LZX100" s="167"/>
      <c r="LZY100" s="167"/>
      <c r="LZZ100" s="167"/>
      <c r="MAA100" s="167"/>
      <c r="MAB100" s="167"/>
      <c r="MAC100" s="167"/>
      <c r="MAD100" s="167"/>
      <c r="MAE100" s="167"/>
      <c r="MAF100" s="167"/>
      <c r="MAG100" s="167"/>
      <c r="MAH100" s="167"/>
      <c r="MAI100" s="167"/>
      <c r="MAJ100" s="167"/>
      <c r="MAK100" s="167"/>
      <c r="MAL100" s="167"/>
      <c r="MAM100" s="167"/>
      <c r="MAN100" s="167"/>
      <c r="MAO100" s="167"/>
      <c r="MAP100" s="167"/>
      <c r="MAQ100" s="167"/>
      <c r="MAR100" s="167"/>
      <c r="MAS100" s="167"/>
      <c r="MAT100" s="167"/>
      <c r="MAU100" s="167"/>
      <c r="MAV100" s="167"/>
      <c r="MAW100" s="167"/>
      <c r="MAX100" s="167"/>
      <c r="MAY100" s="167"/>
      <c r="MAZ100" s="167"/>
      <c r="MBA100" s="167"/>
      <c r="MBB100" s="167"/>
      <c r="MBC100" s="167"/>
      <c r="MBD100" s="167"/>
      <c r="MBE100" s="167"/>
      <c r="MBF100" s="167"/>
      <c r="MBG100" s="167"/>
      <c r="MBH100" s="167"/>
      <c r="MBI100" s="167"/>
      <c r="MBJ100" s="167"/>
      <c r="MBK100" s="167"/>
      <c r="MBL100" s="167"/>
      <c r="MBM100" s="167"/>
      <c r="MBN100" s="167"/>
      <c r="MBO100" s="167"/>
      <c r="MBP100" s="167"/>
      <c r="MBQ100" s="167"/>
      <c r="MBR100" s="167"/>
      <c r="MBS100" s="167"/>
      <c r="MBT100" s="167"/>
      <c r="MBU100" s="167"/>
      <c r="MBV100" s="167"/>
      <c r="MBW100" s="167"/>
      <c r="MBX100" s="167"/>
      <c r="MBY100" s="167"/>
      <c r="MBZ100" s="167"/>
      <c r="MCA100" s="167"/>
      <c r="MCB100" s="167"/>
      <c r="MCC100" s="167"/>
      <c r="MCD100" s="167"/>
      <c r="MCE100" s="167"/>
      <c r="MCF100" s="167"/>
      <c r="MCG100" s="167"/>
      <c r="MCH100" s="167"/>
      <c r="MCI100" s="167"/>
      <c r="MCJ100" s="167"/>
      <c r="MCK100" s="167"/>
      <c r="MCL100" s="167"/>
      <c r="MCM100" s="167"/>
      <c r="MCN100" s="167"/>
      <c r="MCO100" s="167"/>
      <c r="MCP100" s="167"/>
      <c r="MCQ100" s="167"/>
      <c r="MCR100" s="167"/>
      <c r="MCS100" s="167"/>
      <c r="MCT100" s="167"/>
      <c r="MCU100" s="167"/>
      <c r="MCV100" s="167"/>
      <c r="MCW100" s="167"/>
      <c r="MCX100" s="167"/>
      <c r="MCY100" s="167"/>
      <c r="MCZ100" s="167"/>
      <c r="MDA100" s="167"/>
      <c r="MDB100" s="167"/>
      <c r="MDC100" s="167"/>
      <c r="MDD100" s="167"/>
      <c r="MDE100" s="167"/>
      <c r="MDF100" s="167"/>
      <c r="MDG100" s="167"/>
      <c r="MDH100" s="167"/>
      <c r="MDI100" s="167"/>
      <c r="MDJ100" s="167"/>
      <c r="MDK100" s="167"/>
      <c r="MDL100" s="167"/>
      <c r="MDM100" s="167"/>
      <c r="MDN100" s="167"/>
      <c r="MDO100" s="167"/>
      <c r="MDP100" s="167"/>
      <c r="MDQ100" s="167"/>
      <c r="MDR100" s="167"/>
      <c r="MDS100" s="167"/>
      <c r="MDT100" s="167"/>
      <c r="MDU100" s="167"/>
      <c r="MDV100" s="167"/>
      <c r="MDW100" s="167"/>
      <c r="MDX100" s="167"/>
      <c r="MDY100" s="167"/>
      <c r="MDZ100" s="167"/>
      <c r="MEA100" s="167"/>
      <c r="MEB100" s="167"/>
      <c r="MEC100" s="167"/>
      <c r="MED100" s="167"/>
      <c r="MEE100" s="167"/>
      <c r="MEF100" s="167"/>
      <c r="MEG100" s="167"/>
      <c r="MEH100" s="167"/>
      <c r="MEI100" s="167"/>
      <c r="MEJ100" s="167"/>
      <c r="MEK100" s="167"/>
      <c r="MEL100" s="167"/>
      <c r="MEM100" s="167"/>
      <c r="MEN100" s="167"/>
      <c r="MEO100" s="167"/>
      <c r="MEP100" s="167"/>
      <c r="MEQ100" s="167"/>
      <c r="MER100" s="167"/>
      <c r="MES100" s="167"/>
      <c r="MET100" s="167"/>
      <c r="MEU100" s="167"/>
      <c r="MEV100" s="167"/>
      <c r="MEW100" s="167"/>
      <c r="MEX100" s="167"/>
      <c r="MEY100" s="167"/>
      <c r="MEZ100" s="167"/>
      <c r="MFA100" s="167"/>
      <c r="MFB100" s="167"/>
      <c r="MFC100" s="167"/>
      <c r="MFD100" s="167"/>
      <c r="MFE100" s="167"/>
      <c r="MFF100" s="167"/>
      <c r="MFG100" s="167"/>
      <c r="MFH100" s="167"/>
      <c r="MFI100" s="167"/>
      <c r="MFJ100" s="167"/>
      <c r="MFK100" s="167"/>
      <c r="MFL100" s="167"/>
      <c r="MFM100" s="167"/>
      <c r="MFN100" s="167"/>
      <c r="MFO100" s="167"/>
      <c r="MFP100" s="167"/>
      <c r="MFQ100" s="167"/>
      <c r="MFR100" s="167"/>
      <c r="MFS100" s="167"/>
      <c r="MFT100" s="167"/>
      <c r="MFU100" s="167"/>
      <c r="MFV100" s="167"/>
      <c r="MFW100" s="167"/>
      <c r="MFX100" s="167"/>
      <c r="MFY100" s="167"/>
      <c r="MFZ100" s="167"/>
      <c r="MGA100" s="167"/>
      <c r="MGB100" s="167"/>
      <c r="MGC100" s="167"/>
      <c r="MGD100" s="167"/>
      <c r="MGE100" s="167"/>
      <c r="MGF100" s="167"/>
      <c r="MGG100" s="167"/>
      <c r="MGH100" s="167"/>
      <c r="MGI100" s="167"/>
      <c r="MGJ100" s="167"/>
      <c r="MGK100" s="167"/>
      <c r="MGL100" s="167"/>
      <c r="MGM100" s="167"/>
      <c r="MGN100" s="167"/>
      <c r="MGO100" s="167"/>
      <c r="MGP100" s="167"/>
      <c r="MGQ100" s="167"/>
      <c r="MGR100" s="167"/>
      <c r="MGS100" s="167"/>
      <c r="MGT100" s="167"/>
      <c r="MGU100" s="167"/>
      <c r="MGV100" s="167"/>
      <c r="MGW100" s="167"/>
      <c r="MGX100" s="167"/>
      <c r="MGY100" s="167"/>
      <c r="MGZ100" s="167"/>
      <c r="MHA100" s="167"/>
      <c r="MHB100" s="167"/>
      <c r="MHC100" s="167"/>
      <c r="MHD100" s="167"/>
      <c r="MHE100" s="167"/>
      <c r="MHF100" s="167"/>
      <c r="MHG100" s="167"/>
      <c r="MHH100" s="167"/>
      <c r="MHI100" s="167"/>
      <c r="MHJ100" s="167"/>
      <c r="MHK100" s="167"/>
      <c r="MHL100" s="167"/>
      <c r="MHM100" s="167"/>
      <c r="MHN100" s="167"/>
      <c r="MHO100" s="167"/>
      <c r="MHP100" s="167"/>
      <c r="MHQ100" s="167"/>
      <c r="MHR100" s="167"/>
      <c r="MHS100" s="167"/>
      <c r="MHT100" s="167"/>
      <c r="MHU100" s="167"/>
      <c r="MHV100" s="167"/>
      <c r="MHW100" s="167"/>
      <c r="MHX100" s="167"/>
      <c r="MHY100" s="167"/>
      <c r="MHZ100" s="167"/>
      <c r="MIA100" s="167"/>
      <c r="MIB100" s="167"/>
      <c r="MIC100" s="167"/>
      <c r="MID100" s="167"/>
      <c r="MIE100" s="167"/>
      <c r="MIF100" s="167"/>
      <c r="MIG100" s="167"/>
      <c r="MIH100" s="167"/>
      <c r="MII100" s="167"/>
      <c r="MIJ100" s="167"/>
      <c r="MIK100" s="167"/>
      <c r="MIL100" s="167"/>
      <c r="MIM100" s="167"/>
      <c r="MIN100" s="167"/>
      <c r="MIO100" s="167"/>
      <c r="MIP100" s="167"/>
      <c r="MIQ100" s="167"/>
      <c r="MIR100" s="167"/>
      <c r="MIS100" s="167"/>
      <c r="MIT100" s="167"/>
      <c r="MIU100" s="167"/>
      <c r="MIV100" s="167"/>
      <c r="MIW100" s="167"/>
      <c r="MIX100" s="167"/>
      <c r="MIY100" s="167"/>
      <c r="MIZ100" s="167"/>
      <c r="MJA100" s="167"/>
      <c r="MJB100" s="167"/>
      <c r="MJC100" s="167"/>
      <c r="MJD100" s="167"/>
      <c r="MJE100" s="167"/>
      <c r="MJF100" s="167"/>
      <c r="MJG100" s="167"/>
      <c r="MJH100" s="167"/>
      <c r="MJI100" s="167"/>
      <c r="MJJ100" s="167"/>
      <c r="MJK100" s="167"/>
      <c r="MJL100" s="167"/>
      <c r="MJM100" s="167"/>
      <c r="MJN100" s="167"/>
      <c r="MJO100" s="167"/>
      <c r="MJP100" s="167"/>
      <c r="MJQ100" s="167"/>
      <c r="MJR100" s="167"/>
      <c r="MJS100" s="167"/>
      <c r="MJT100" s="167"/>
      <c r="MJU100" s="167"/>
      <c r="MJV100" s="167"/>
      <c r="MJW100" s="167"/>
      <c r="MJX100" s="167"/>
      <c r="MJY100" s="167"/>
      <c r="MJZ100" s="167"/>
      <c r="MKA100" s="167"/>
      <c r="MKB100" s="167"/>
      <c r="MKC100" s="167"/>
      <c r="MKD100" s="167"/>
      <c r="MKE100" s="167"/>
      <c r="MKF100" s="167"/>
      <c r="MKG100" s="167"/>
      <c r="MKH100" s="167"/>
      <c r="MKI100" s="167"/>
      <c r="MKJ100" s="167"/>
      <c r="MKK100" s="167"/>
      <c r="MKL100" s="167"/>
      <c r="MKM100" s="167"/>
      <c r="MKN100" s="167"/>
      <c r="MKO100" s="167"/>
      <c r="MKP100" s="167"/>
      <c r="MKQ100" s="167"/>
      <c r="MKR100" s="167"/>
      <c r="MKS100" s="167"/>
      <c r="MKT100" s="167"/>
      <c r="MKU100" s="167"/>
      <c r="MKV100" s="167"/>
      <c r="MKW100" s="167"/>
      <c r="MKX100" s="167"/>
      <c r="MKY100" s="167"/>
      <c r="MKZ100" s="167"/>
      <c r="MLA100" s="167"/>
      <c r="MLB100" s="167"/>
      <c r="MLC100" s="167"/>
      <c r="MLD100" s="167"/>
      <c r="MLE100" s="167"/>
      <c r="MLF100" s="167"/>
      <c r="MLG100" s="167"/>
      <c r="MLH100" s="167"/>
      <c r="MLI100" s="167"/>
      <c r="MLJ100" s="167"/>
      <c r="MLK100" s="167"/>
      <c r="MLL100" s="167"/>
      <c r="MLM100" s="167"/>
      <c r="MLN100" s="167"/>
      <c r="MLO100" s="167"/>
      <c r="MLP100" s="167"/>
      <c r="MLQ100" s="167"/>
      <c r="MLR100" s="167"/>
      <c r="MLS100" s="167"/>
      <c r="MLT100" s="167"/>
      <c r="MLU100" s="167"/>
      <c r="MLV100" s="167"/>
      <c r="MLW100" s="167"/>
      <c r="MLX100" s="167"/>
      <c r="MLY100" s="167"/>
      <c r="MLZ100" s="167"/>
      <c r="MMA100" s="167"/>
      <c r="MMB100" s="167"/>
      <c r="MMC100" s="167"/>
      <c r="MMD100" s="167"/>
      <c r="MME100" s="167"/>
      <c r="MMF100" s="167"/>
      <c r="MMG100" s="167"/>
      <c r="MMH100" s="167"/>
      <c r="MMI100" s="167"/>
      <c r="MMJ100" s="167"/>
      <c r="MMK100" s="167"/>
      <c r="MML100" s="167"/>
      <c r="MMM100" s="167"/>
      <c r="MMN100" s="167"/>
      <c r="MMO100" s="167"/>
      <c r="MMP100" s="167"/>
      <c r="MMQ100" s="167"/>
      <c r="MMR100" s="167"/>
      <c r="MMS100" s="167"/>
      <c r="MMT100" s="167"/>
      <c r="MMU100" s="167"/>
      <c r="MMV100" s="167"/>
      <c r="MMW100" s="167"/>
      <c r="MMX100" s="167"/>
      <c r="MMY100" s="167"/>
      <c r="MMZ100" s="167"/>
      <c r="MNA100" s="167"/>
      <c r="MNB100" s="167"/>
      <c r="MNC100" s="167"/>
      <c r="MND100" s="167"/>
      <c r="MNE100" s="167"/>
      <c r="MNF100" s="167"/>
      <c r="MNG100" s="167"/>
      <c r="MNH100" s="167"/>
      <c r="MNI100" s="167"/>
      <c r="MNJ100" s="167"/>
      <c r="MNK100" s="167"/>
      <c r="MNL100" s="167"/>
      <c r="MNM100" s="167"/>
      <c r="MNN100" s="167"/>
      <c r="MNO100" s="167"/>
      <c r="MNP100" s="167"/>
      <c r="MNQ100" s="167"/>
      <c r="MNR100" s="167"/>
      <c r="MNS100" s="167"/>
      <c r="MNT100" s="167"/>
      <c r="MNU100" s="167"/>
      <c r="MNV100" s="167"/>
      <c r="MNW100" s="167"/>
      <c r="MNX100" s="167"/>
      <c r="MNY100" s="167"/>
      <c r="MNZ100" s="167"/>
      <c r="MOA100" s="167"/>
      <c r="MOB100" s="167"/>
      <c r="MOC100" s="167"/>
      <c r="MOD100" s="167"/>
      <c r="MOE100" s="167"/>
      <c r="MOF100" s="167"/>
      <c r="MOG100" s="167"/>
      <c r="MOH100" s="167"/>
      <c r="MOI100" s="167"/>
      <c r="MOJ100" s="167"/>
      <c r="MOK100" s="167"/>
      <c r="MOL100" s="167"/>
      <c r="MOM100" s="167"/>
      <c r="MON100" s="167"/>
      <c r="MOO100" s="167"/>
      <c r="MOP100" s="167"/>
      <c r="MOQ100" s="167"/>
      <c r="MOR100" s="167"/>
      <c r="MOS100" s="167"/>
      <c r="MOT100" s="167"/>
      <c r="MOU100" s="167"/>
      <c r="MOV100" s="167"/>
      <c r="MOW100" s="167"/>
      <c r="MOX100" s="167"/>
      <c r="MOY100" s="167"/>
      <c r="MOZ100" s="167"/>
      <c r="MPA100" s="167"/>
      <c r="MPB100" s="167"/>
      <c r="MPC100" s="167"/>
      <c r="MPD100" s="167"/>
      <c r="MPE100" s="167"/>
      <c r="MPF100" s="167"/>
      <c r="MPG100" s="167"/>
      <c r="MPH100" s="167"/>
      <c r="MPI100" s="167"/>
      <c r="MPJ100" s="167"/>
      <c r="MPK100" s="167"/>
      <c r="MPL100" s="167"/>
      <c r="MPM100" s="167"/>
      <c r="MPN100" s="167"/>
      <c r="MPO100" s="167"/>
      <c r="MPP100" s="167"/>
      <c r="MPQ100" s="167"/>
      <c r="MPR100" s="167"/>
      <c r="MPS100" s="167"/>
      <c r="MPT100" s="167"/>
      <c r="MPU100" s="167"/>
      <c r="MPV100" s="167"/>
      <c r="MPW100" s="167"/>
      <c r="MPX100" s="167"/>
      <c r="MPY100" s="167"/>
      <c r="MPZ100" s="167"/>
      <c r="MQA100" s="167"/>
      <c r="MQB100" s="167"/>
      <c r="MQC100" s="167"/>
      <c r="MQD100" s="167"/>
      <c r="MQE100" s="167"/>
      <c r="MQF100" s="167"/>
      <c r="MQG100" s="167"/>
      <c r="MQH100" s="167"/>
      <c r="MQI100" s="167"/>
      <c r="MQJ100" s="167"/>
      <c r="MQK100" s="167"/>
      <c r="MQL100" s="167"/>
      <c r="MQM100" s="167"/>
      <c r="MQN100" s="167"/>
      <c r="MQO100" s="167"/>
      <c r="MQP100" s="167"/>
      <c r="MQQ100" s="167"/>
      <c r="MQR100" s="167"/>
      <c r="MQS100" s="167"/>
      <c r="MQT100" s="167"/>
      <c r="MQU100" s="167"/>
      <c r="MQV100" s="167"/>
      <c r="MQW100" s="167"/>
      <c r="MQX100" s="167"/>
      <c r="MQY100" s="167"/>
      <c r="MQZ100" s="167"/>
      <c r="MRA100" s="167"/>
      <c r="MRB100" s="167"/>
      <c r="MRC100" s="167"/>
      <c r="MRD100" s="167"/>
      <c r="MRE100" s="167"/>
      <c r="MRF100" s="167"/>
      <c r="MRG100" s="167"/>
      <c r="MRH100" s="167"/>
      <c r="MRI100" s="167"/>
      <c r="MRJ100" s="167"/>
      <c r="MRK100" s="167"/>
      <c r="MRL100" s="167"/>
      <c r="MRM100" s="167"/>
      <c r="MRN100" s="167"/>
      <c r="MRO100" s="167"/>
      <c r="MRP100" s="167"/>
      <c r="MRQ100" s="167"/>
      <c r="MRR100" s="167"/>
      <c r="MRS100" s="167"/>
      <c r="MRT100" s="167"/>
      <c r="MRU100" s="167"/>
      <c r="MRV100" s="167"/>
      <c r="MRW100" s="167"/>
      <c r="MRX100" s="167"/>
      <c r="MRY100" s="167"/>
      <c r="MRZ100" s="167"/>
      <c r="MSA100" s="167"/>
      <c r="MSB100" s="167"/>
      <c r="MSC100" s="167"/>
      <c r="MSD100" s="167"/>
      <c r="MSE100" s="167"/>
      <c r="MSF100" s="167"/>
      <c r="MSG100" s="167"/>
      <c r="MSH100" s="167"/>
      <c r="MSI100" s="167"/>
      <c r="MSJ100" s="167"/>
      <c r="MSK100" s="167"/>
      <c r="MSL100" s="167"/>
      <c r="MSM100" s="167"/>
      <c r="MSN100" s="167"/>
      <c r="MSO100" s="167"/>
      <c r="MSP100" s="167"/>
      <c r="MSQ100" s="167"/>
      <c r="MSR100" s="167"/>
      <c r="MSS100" s="167"/>
      <c r="MST100" s="167"/>
      <c r="MSU100" s="167"/>
      <c r="MSV100" s="167"/>
      <c r="MSW100" s="167"/>
      <c r="MSX100" s="167"/>
      <c r="MSY100" s="167"/>
      <c r="MSZ100" s="167"/>
      <c r="MTA100" s="167"/>
      <c r="MTB100" s="167"/>
      <c r="MTC100" s="167"/>
      <c r="MTD100" s="167"/>
      <c r="MTE100" s="167"/>
      <c r="MTF100" s="167"/>
      <c r="MTG100" s="167"/>
      <c r="MTH100" s="167"/>
      <c r="MTI100" s="167"/>
      <c r="MTJ100" s="167"/>
      <c r="MTK100" s="167"/>
      <c r="MTL100" s="167"/>
      <c r="MTM100" s="167"/>
      <c r="MTN100" s="167"/>
      <c r="MTO100" s="167"/>
      <c r="MTP100" s="167"/>
      <c r="MTQ100" s="167"/>
      <c r="MTR100" s="167"/>
      <c r="MTS100" s="167"/>
      <c r="MTT100" s="167"/>
      <c r="MTU100" s="167"/>
      <c r="MTV100" s="167"/>
      <c r="MTW100" s="167"/>
      <c r="MTX100" s="167"/>
      <c r="MTY100" s="167"/>
      <c r="MTZ100" s="167"/>
      <c r="MUA100" s="167"/>
      <c r="MUB100" s="167"/>
      <c r="MUC100" s="167"/>
      <c r="MUD100" s="167"/>
      <c r="MUE100" s="167"/>
      <c r="MUF100" s="167"/>
      <c r="MUG100" s="167"/>
      <c r="MUH100" s="167"/>
      <c r="MUI100" s="167"/>
      <c r="MUJ100" s="167"/>
      <c r="MUK100" s="167"/>
      <c r="MUL100" s="167"/>
      <c r="MUM100" s="167"/>
      <c r="MUN100" s="167"/>
      <c r="MUO100" s="167"/>
      <c r="MUP100" s="167"/>
      <c r="MUQ100" s="167"/>
      <c r="MUR100" s="167"/>
      <c r="MUS100" s="167"/>
      <c r="MUT100" s="167"/>
      <c r="MUU100" s="167"/>
      <c r="MUV100" s="167"/>
      <c r="MUW100" s="167"/>
      <c r="MUX100" s="167"/>
      <c r="MUY100" s="167"/>
      <c r="MUZ100" s="167"/>
      <c r="MVA100" s="167"/>
      <c r="MVB100" s="167"/>
      <c r="MVC100" s="167"/>
      <c r="MVD100" s="167"/>
      <c r="MVE100" s="167"/>
      <c r="MVF100" s="167"/>
      <c r="MVG100" s="167"/>
      <c r="MVH100" s="167"/>
      <c r="MVI100" s="167"/>
      <c r="MVJ100" s="167"/>
      <c r="MVK100" s="167"/>
      <c r="MVL100" s="167"/>
      <c r="MVM100" s="167"/>
      <c r="MVN100" s="167"/>
      <c r="MVO100" s="167"/>
      <c r="MVP100" s="167"/>
      <c r="MVQ100" s="167"/>
      <c r="MVR100" s="167"/>
      <c r="MVS100" s="167"/>
      <c r="MVT100" s="167"/>
      <c r="MVU100" s="167"/>
      <c r="MVV100" s="167"/>
      <c r="MVW100" s="167"/>
      <c r="MVX100" s="167"/>
      <c r="MVY100" s="167"/>
      <c r="MVZ100" s="167"/>
      <c r="MWA100" s="167"/>
      <c r="MWB100" s="167"/>
      <c r="MWC100" s="167"/>
      <c r="MWD100" s="167"/>
      <c r="MWE100" s="167"/>
      <c r="MWF100" s="167"/>
      <c r="MWG100" s="167"/>
      <c r="MWH100" s="167"/>
      <c r="MWI100" s="167"/>
      <c r="MWJ100" s="167"/>
      <c r="MWK100" s="167"/>
      <c r="MWL100" s="167"/>
      <c r="MWM100" s="167"/>
      <c r="MWN100" s="167"/>
      <c r="MWO100" s="167"/>
      <c r="MWP100" s="167"/>
      <c r="MWQ100" s="167"/>
      <c r="MWR100" s="167"/>
      <c r="MWS100" s="167"/>
      <c r="MWT100" s="167"/>
      <c r="MWU100" s="167"/>
      <c r="MWV100" s="167"/>
      <c r="MWW100" s="167"/>
      <c r="MWX100" s="167"/>
      <c r="MWY100" s="167"/>
      <c r="MWZ100" s="167"/>
      <c r="MXA100" s="167"/>
      <c r="MXB100" s="167"/>
      <c r="MXC100" s="167"/>
      <c r="MXD100" s="167"/>
      <c r="MXE100" s="167"/>
      <c r="MXF100" s="167"/>
      <c r="MXG100" s="167"/>
      <c r="MXH100" s="167"/>
      <c r="MXI100" s="167"/>
      <c r="MXJ100" s="167"/>
      <c r="MXK100" s="167"/>
      <c r="MXL100" s="167"/>
      <c r="MXM100" s="167"/>
      <c r="MXN100" s="167"/>
      <c r="MXO100" s="167"/>
      <c r="MXP100" s="167"/>
      <c r="MXQ100" s="167"/>
      <c r="MXR100" s="167"/>
      <c r="MXS100" s="167"/>
      <c r="MXT100" s="167"/>
      <c r="MXU100" s="167"/>
      <c r="MXV100" s="167"/>
      <c r="MXW100" s="167"/>
      <c r="MXX100" s="167"/>
      <c r="MXY100" s="167"/>
      <c r="MXZ100" s="167"/>
      <c r="MYA100" s="167"/>
      <c r="MYB100" s="167"/>
      <c r="MYC100" s="167"/>
      <c r="MYD100" s="167"/>
      <c r="MYE100" s="167"/>
      <c r="MYF100" s="167"/>
      <c r="MYG100" s="167"/>
      <c r="MYH100" s="167"/>
      <c r="MYI100" s="167"/>
      <c r="MYJ100" s="167"/>
      <c r="MYK100" s="167"/>
      <c r="MYL100" s="167"/>
      <c r="MYM100" s="167"/>
      <c r="MYN100" s="167"/>
      <c r="MYO100" s="167"/>
      <c r="MYP100" s="167"/>
      <c r="MYQ100" s="167"/>
      <c r="MYR100" s="167"/>
      <c r="MYS100" s="167"/>
      <c r="MYT100" s="167"/>
      <c r="MYU100" s="167"/>
      <c r="MYV100" s="167"/>
      <c r="MYW100" s="167"/>
      <c r="MYX100" s="167"/>
      <c r="MYY100" s="167"/>
      <c r="MYZ100" s="167"/>
      <c r="MZA100" s="167"/>
      <c r="MZB100" s="167"/>
      <c r="MZC100" s="167"/>
      <c r="MZD100" s="167"/>
      <c r="MZE100" s="167"/>
      <c r="MZF100" s="167"/>
      <c r="MZG100" s="167"/>
      <c r="MZH100" s="167"/>
      <c r="MZI100" s="167"/>
      <c r="MZJ100" s="167"/>
      <c r="MZK100" s="167"/>
      <c r="MZL100" s="167"/>
      <c r="MZM100" s="167"/>
      <c r="MZN100" s="167"/>
      <c r="MZO100" s="167"/>
      <c r="MZP100" s="167"/>
      <c r="MZQ100" s="167"/>
      <c r="MZR100" s="167"/>
      <c r="MZS100" s="167"/>
      <c r="MZT100" s="167"/>
      <c r="MZU100" s="167"/>
      <c r="MZV100" s="167"/>
      <c r="MZW100" s="167"/>
      <c r="MZX100" s="167"/>
      <c r="MZY100" s="167"/>
      <c r="MZZ100" s="167"/>
      <c r="NAA100" s="167"/>
      <c r="NAB100" s="167"/>
      <c r="NAC100" s="167"/>
      <c r="NAD100" s="167"/>
      <c r="NAE100" s="167"/>
      <c r="NAF100" s="167"/>
      <c r="NAG100" s="167"/>
      <c r="NAH100" s="167"/>
      <c r="NAI100" s="167"/>
      <c r="NAJ100" s="167"/>
      <c r="NAK100" s="167"/>
      <c r="NAL100" s="167"/>
      <c r="NAM100" s="167"/>
      <c r="NAN100" s="167"/>
      <c r="NAO100" s="167"/>
      <c r="NAP100" s="167"/>
      <c r="NAQ100" s="167"/>
      <c r="NAR100" s="167"/>
      <c r="NAS100" s="167"/>
      <c r="NAT100" s="167"/>
      <c r="NAU100" s="167"/>
      <c r="NAV100" s="167"/>
      <c r="NAW100" s="167"/>
      <c r="NAX100" s="167"/>
      <c r="NAY100" s="167"/>
      <c r="NAZ100" s="167"/>
      <c r="NBA100" s="167"/>
      <c r="NBB100" s="167"/>
      <c r="NBC100" s="167"/>
      <c r="NBD100" s="167"/>
      <c r="NBE100" s="167"/>
      <c r="NBF100" s="167"/>
      <c r="NBG100" s="167"/>
      <c r="NBH100" s="167"/>
      <c r="NBI100" s="167"/>
      <c r="NBJ100" s="167"/>
      <c r="NBK100" s="167"/>
      <c r="NBL100" s="167"/>
      <c r="NBM100" s="167"/>
      <c r="NBN100" s="167"/>
      <c r="NBO100" s="167"/>
      <c r="NBP100" s="167"/>
      <c r="NBQ100" s="167"/>
      <c r="NBR100" s="167"/>
      <c r="NBS100" s="167"/>
      <c r="NBT100" s="167"/>
      <c r="NBU100" s="167"/>
      <c r="NBV100" s="167"/>
      <c r="NBW100" s="167"/>
      <c r="NBX100" s="167"/>
      <c r="NBY100" s="167"/>
      <c r="NBZ100" s="167"/>
      <c r="NCA100" s="167"/>
      <c r="NCB100" s="167"/>
      <c r="NCC100" s="167"/>
      <c r="NCD100" s="167"/>
      <c r="NCE100" s="167"/>
      <c r="NCF100" s="167"/>
      <c r="NCG100" s="167"/>
      <c r="NCH100" s="167"/>
      <c r="NCI100" s="167"/>
      <c r="NCJ100" s="167"/>
      <c r="NCK100" s="167"/>
      <c r="NCL100" s="167"/>
      <c r="NCM100" s="167"/>
      <c r="NCN100" s="167"/>
      <c r="NCO100" s="167"/>
      <c r="NCP100" s="167"/>
      <c r="NCQ100" s="167"/>
      <c r="NCR100" s="167"/>
      <c r="NCS100" s="167"/>
      <c r="NCT100" s="167"/>
      <c r="NCU100" s="167"/>
      <c r="NCV100" s="167"/>
      <c r="NCW100" s="167"/>
      <c r="NCX100" s="167"/>
      <c r="NCY100" s="167"/>
      <c r="NCZ100" s="167"/>
      <c r="NDA100" s="167"/>
      <c r="NDB100" s="167"/>
      <c r="NDC100" s="167"/>
      <c r="NDD100" s="167"/>
      <c r="NDE100" s="167"/>
      <c r="NDF100" s="167"/>
      <c r="NDG100" s="167"/>
      <c r="NDH100" s="167"/>
      <c r="NDI100" s="167"/>
      <c r="NDJ100" s="167"/>
      <c r="NDK100" s="167"/>
      <c r="NDL100" s="167"/>
      <c r="NDM100" s="167"/>
      <c r="NDN100" s="167"/>
      <c r="NDO100" s="167"/>
      <c r="NDP100" s="167"/>
      <c r="NDQ100" s="167"/>
      <c r="NDR100" s="167"/>
      <c r="NDS100" s="167"/>
      <c r="NDT100" s="167"/>
      <c r="NDU100" s="167"/>
      <c r="NDV100" s="167"/>
      <c r="NDW100" s="167"/>
      <c r="NDX100" s="167"/>
      <c r="NDY100" s="167"/>
      <c r="NDZ100" s="167"/>
      <c r="NEA100" s="167"/>
      <c r="NEB100" s="167"/>
      <c r="NEC100" s="167"/>
      <c r="NED100" s="167"/>
      <c r="NEE100" s="167"/>
      <c r="NEF100" s="167"/>
      <c r="NEG100" s="167"/>
      <c r="NEH100" s="167"/>
      <c r="NEI100" s="167"/>
      <c r="NEJ100" s="167"/>
      <c r="NEK100" s="167"/>
      <c r="NEL100" s="167"/>
      <c r="NEM100" s="167"/>
      <c r="NEN100" s="167"/>
      <c r="NEO100" s="167"/>
      <c r="NEP100" s="167"/>
      <c r="NEQ100" s="167"/>
      <c r="NER100" s="167"/>
      <c r="NES100" s="167"/>
      <c r="NET100" s="167"/>
      <c r="NEU100" s="167"/>
      <c r="NEV100" s="167"/>
      <c r="NEW100" s="167"/>
      <c r="NEX100" s="167"/>
      <c r="NEY100" s="167"/>
      <c r="NEZ100" s="167"/>
      <c r="NFA100" s="167"/>
      <c r="NFB100" s="167"/>
      <c r="NFC100" s="167"/>
      <c r="NFD100" s="167"/>
      <c r="NFE100" s="167"/>
      <c r="NFF100" s="167"/>
      <c r="NFG100" s="167"/>
      <c r="NFH100" s="167"/>
      <c r="NFI100" s="167"/>
      <c r="NFJ100" s="167"/>
      <c r="NFK100" s="167"/>
      <c r="NFL100" s="167"/>
      <c r="NFM100" s="167"/>
      <c r="NFN100" s="167"/>
      <c r="NFO100" s="167"/>
      <c r="NFP100" s="167"/>
      <c r="NFQ100" s="167"/>
      <c r="NFR100" s="167"/>
      <c r="NFS100" s="167"/>
      <c r="NFT100" s="167"/>
      <c r="NFU100" s="167"/>
      <c r="NFV100" s="167"/>
      <c r="NFW100" s="167"/>
      <c r="NFX100" s="167"/>
      <c r="NFY100" s="167"/>
      <c r="NFZ100" s="167"/>
      <c r="NGA100" s="167"/>
      <c r="NGB100" s="167"/>
      <c r="NGC100" s="167"/>
      <c r="NGD100" s="167"/>
      <c r="NGE100" s="167"/>
      <c r="NGF100" s="167"/>
      <c r="NGG100" s="167"/>
      <c r="NGH100" s="167"/>
      <c r="NGI100" s="167"/>
      <c r="NGJ100" s="167"/>
      <c r="NGK100" s="167"/>
      <c r="NGL100" s="167"/>
      <c r="NGM100" s="167"/>
      <c r="NGN100" s="167"/>
      <c r="NGO100" s="167"/>
      <c r="NGP100" s="167"/>
      <c r="NGQ100" s="167"/>
      <c r="NGR100" s="167"/>
      <c r="NGS100" s="167"/>
      <c r="NGT100" s="167"/>
      <c r="NGU100" s="167"/>
      <c r="NGV100" s="167"/>
      <c r="NGW100" s="167"/>
      <c r="NGX100" s="167"/>
      <c r="NGY100" s="167"/>
      <c r="NGZ100" s="167"/>
      <c r="NHA100" s="167"/>
      <c r="NHB100" s="167"/>
      <c r="NHC100" s="167"/>
      <c r="NHD100" s="167"/>
      <c r="NHE100" s="167"/>
      <c r="NHF100" s="167"/>
      <c r="NHG100" s="167"/>
      <c r="NHH100" s="167"/>
      <c r="NHI100" s="167"/>
      <c r="NHJ100" s="167"/>
      <c r="NHK100" s="167"/>
      <c r="NHL100" s="167"/>
      <c r="NHM100" s="167"/>
      <c r="NHN100" s="167"/>
      <c r="NHO100" s="167"/>
      <c r="NHP100" s="167"/>
      <c r="NHQ100" s="167"/>
      <c r="NHR100" s="167"/>
      <c r="NHS100" s="167"/>
      <c r="NHT100" s="167"/>
      <c r="NHU100" s="167"/>
      <c r="NHV100" s="167"/>
      <c r="NHW100" s="167"/>
      <c r="NHX100" s="167"/>
      <c r="NHY100" s="167"/>
      <c r="NHZ100" s="167"/>
      <c r="NIA100" s="167"/>
      <c r="NIB100" s="167"/>
      <c r="NIC100" s="167"/>
      <c r="NID100" s="167"/>
      <c r="NIE100" s="167"/>
      <c r="NIF100" s="167"/>
      <c r="NIG100" s="167"/>
      <c r="NIH100" s="167"/>
      <c r="NII100" s="167"/>
      <c r="NIJ100" s="167"/>
      <c r="NIK100" s="167"/>
      <c r="NIL100" s="167"/>
      <c r="NIM100" s="167"/>
      <c r="NIN100" s="167"/>
      <c r="NIO100" s="167"/>
      <c r="NIP100" s="167"/>
      <c r="NIQ100" s="167"/>
      <c r="NIR100" s="167"/>
      <c r="NIS100" s="167"/>
      <c r="NIT100" s="167"/>
      <c r="NIU100" s="167"/>
      <c r="NIV100" s="167"/>
      <c r="NIW100" s="167"/>
      <c r="NIX100" s="167"/>
      <c r="NIY100" s="167"/>
      <c r="NIZ100" s="167"/>
      <c r="NJA100" s="167"/>
      <c r="NJB100" s="167"/>
      <c r="NJC100" s="167"/>
      <c r="NJD100" s="167"/>
      <c r="NJE100" s="167"/>
      <c r="NJF100" s="167"/>
      <c r="NJG100" s="167"/>
      <c r="NJH100" s="167"/>
      <c r="NJI100" s="167"/>
      <c r="NJJ100" s="167"/>
      <c r="NJK100" s="167"/>
      <c r="NJL100" s="167"/>
      <c r="NJM100" s="167"/>
      <c r="NJN100" s="167"/>
      <c r="NJO100" s="167"/>
      <c r="NJP100" s="167"/>
      <c r="NJQ100" s="167"/>
      <c r="NJR100" s="167"/>
      <c r="NJS100" s="167"/>
      <c r="NJT100" s="167"/>
      <c r="NJU100" s="167"/>
      <c r="NJV100" s="167"/>
      <c r="NJW100" s="167"/>
      <c r="NJX100" s="167"/>
      <c r="NJY100" s="167"/>
      <c r="NJZ100" s="167"/>
      <c r="NKA100" s="167"/>
      <c r="NKB100" s="167"/>
      <c r="NKC100" s="167"/>
      <c r="NKD100" s="167"/>
      <c r="NKE100" s="167"/>
      <c r="NKF100" s="167"/>
      <c r="NKG100" s="167"/>
      <c r="NKH100" s="167"/>
      <c r="NKI100" s="167"/>
      <c r="NKJ100" s="167"/>
      <c r="NKK100" s="167"/>
      <c r="NKL100" s="167"/>
      <c r="NKM100" s="167"/>
      <c r="NKN100" s="167"/>
      <c r="NKO100" s="167"/>
      <c r="NKP100" s="167"/>
      <c r="NKQ100" s="167"/>
      <c r="NKR100" s="167"/>
      <c r="NKS100" s="167"/>
      <c r="NKT100" s="167"/>
      <c r="NKU100" s="167"/>
      <c r="NKV100" s="167"/>
      <c r="NKW100" s="167"/>
      <c r="NKX100" s="167"/>
      <c r="NKY100" s="167"/>
      <c r="NKZ100" s="167"/>
      <c r="NLA100" s="167"/>
      <c r="NLB100" s="167"/>
      <c r="NLC100" s="167"/>
      <c r="NLD100" s="167"/>
      <c r="NLE100" s="167"/>
      <c r="NLF100" s="167"/>
      <c r="NLG100" s="167"/>
      <c r="NLH100" s="167"/>
      <c r="NLI100" s="167"/>
      <c r="NLJ100" s="167"/>
      <c r="NLK100" s="167"/>
      <c r="NLL100" s="167"/>
      <c r="NLM100" s="167"/>
      <c r="NLN100" s="167"/>
      <c r="NLO100" s="167"/>
      <c r="NLP100" s="167"/>
      <c r="NLQ100" s="167"/>
      <c r="NLR100" s="167"/>
      <c r="NLS100" s="167"/>
      <c r="NLT100" s="167"/>
      <c r="NLU100" s="167"/>
      <c r="NLV100" s="167"/>
      <c r="NLW100" s="167"/>
      <c r="NLX100" s="167"/>
      <c r="NLY100" s="167"/>
      <c r="NLZ100" s="167"/>
      <c r="NMA100" s="167"/>
      <c r="NMB100" s="167"/>
      <c r="NMC100" s="167"/>
      <c r="NMD100" s="167"/>
      <c r="NME100" s="167"/>
      <c r="NMF100" s="167"/>
      <c r="NMG100" s="167"/>
      <c r="NMH100" s="167"/>
      <c r="NMI100" s="167"/>
      <c r="NMJ100" s="167"/>
      <c r="NMK100" s="167"/>
      <c r="NML100" s="167"/>
      <c r="NMM100" s="167"/>
      <c r="NMN100" s="167"/>
      <c r="NMO100" s="167"/>
      <c r="NMP100" s="167"/>
      <c r="NMQ100" s="167"/>
      <c r="NMR100" s="167"/>
      <c r="NMS100" s="167"/>
      <c r="NMT100" s="167"/>
      <c r="NMU100" s="167"/>
      <c r="NMV100" s="167"/>
      <c r="NMW100" s="167"/>
      <c r="NMX100" s="167"/>
      <c r="NMY100" s="167"/>
      <c r="NMZ100" s="167"/>
      <c r="NNA100" s="167"/>
      <c r="NNB100" s="167"/>
      <c r="NNC100" s="167"/>
      <c r="NND100" s="167"/>
      <c r="NNE100" s="167"/>
      <c r="NNF100" s="167"/>
      <c r="NNG100" s="167"/>
      <c r="NNH100" s="167"/>
      <c r="NNI100" s="167"/>
      <c r="NNJ100" s="167"/>
      <c r="NNK100" s="167"/>
      <c r="NNL100" s="167"/>
      <c r="NNM100" s="167"/>
      <c r="NNN100" s="167"/>
      <c r="NNO100" s="167"/>
      <c r="NNP100" s="167"/>
      <c r="NNQ100" s="167"/>
      <c r="NNR100" s="167"/>
      <c r="NNS100" s="167"/>
      <c r="NNT100" s="167"/>
      <c r="NNU100" s="167"/>
      <c r="NNV100" s="167"/>
      <c r="NNW100" s="167"/>
      <c r="NNX100" s="167"/>
      <c r="NNY100" s="167"/>
      <c r="NNZ100" s="167"/>
      <c r="NOA100" s="167"/>
      <c r="NOB100" s="167"/>
      <c r="NOC100" s="167"/>
      <c r="NOD100" s="167"/>
      <c r="NOE100" s="167"/>
      <c r="NOF100" s="167"/>
      <c r="NOG100" s="167"/>
      <c r="NOH100" s="167"/>
      <c r="NOI100" s="167"/>
      <c r="NOJ100" s="167"/>
      <c r="NOK100" s="167"/>
      <c r="NOL100" s="167"/>
      <c r="NOM100" s="167"/>
      <c r="NON100" s="167"/>
      <c r="NOO100" s="167"/>
      <c r="NOP100" s="167"/>
      <c r="NOQ100" s="167"/>
      <c r="NOR100" s="167"/>
      <c r="NOS100" s="167"/>
      <c r="NOT100" s="167"/>
      <c r="NOU100" s="167"/>
      <c r="NOV100" s="167"/>
      <c r="NOW100" s="167"/>
      <c r="NOX100" s="167"/>
      <c r="NOY100" s="167"/>
      <c r="NOZ100" s="167"/>
      <c r="NPA100" s="167"/>
      <c r="NPB100" s="167"/>
      <c r="NPC100" s="167"/>
      <c r="NPD100" s="167"/>
      <c r="NPE100" s="167"/>
      <c r="NPF100" s="167"/>
      <c r="NPG100" s="167"/>
      <c r="NPH100" s="167"/>
      <c r="NPI100" s="167"/>
      <c r="NPJ100" s="167"/>
      <c r="NPK100" s="167"/>
      <c r="NPL100" s="167"/>
      <c r="NPM100" s="167"/>
      <c r="NPN100" s="167"/>
      <c r="NPO100" s="167"/>
      <c r="NPP100" s="167"/>
      <c r="NPQ100" s="167"/>
      <c r="NPR100" s="167"/>
      <c r="NPS100" s="167"/>
      <c r="NPT100" s="167"/>
      <c r="NPU100" s="167"/>
      <c r="NPV100" s="167"/>
      <c r="NPW100" s="167"/>
      <c r="NPX100" s="167"/>
      <c r="NPY100" s="167"/>
      <c r="NPZ100" s="167"/>
      <c r="NQA100" s="167"/>
      <c r="NQB100" s="167"/>
      <c r="NQC100" s="167"/>
      <c r="NQD100" s="167"/>
      <c r="NQE100" s="167"/>
      <c r="NQF100" s="167"/>
      <c r="NQG100" s="167"/>
      <c r="NQH100" s="167"/>
      <c r="NQI100" s="167"/>
      <c r="NQJ100" s="167"/>
      <c r="NQK100" s="167"/>
      <c r="NQL100" s="167"/>
      <c r="NQM100" s="167"/>
      <c r="NQN100" s="167"/>
      <c r="NQO100" s="167"/>
      <c r="NQP100" s="167"/>
      <c r="NQQ100" s="167"/>
      <c r="NQR100" s="167"/>
      <c r="NQS100" s="167"/>
      <c r="NQT100" s="167"/>
      <c r="NQU100" s="167"/>
      <c r="NQV100" s="167"/>
      <c r="NQW100" s="167"/>
      <c r="NQX100" s="167"/>
      <c r="NQY100" s="167"/>
      <c r="NQZ100" s="167"/>
      <c r="NRA100" s="167"/>
      <c r="NRB100" s="167"/>
      <c r="NRC100" s="167"/>
      <c r="NRD100" s="167"/>
      <c r="NRE100" s="167"/>
      <c r="NRF100" s="167"/>
      <c r="NRG100" s="167"/>
      <c r="NRH100" s="167"/>
      <c r="NRI100" s="167"/>
      <c r="NRJ100" s="167"/>
      <c r="NRK100" s="167"/>
      <c r="NRL100" s="167"/>
      <c r="NRM100" s="167"/>
      <c r="NRN100" s="167"/>
      <c r="NRO100" s="167"/>
      <c r="NRP100" s="167"/>
      <c r="NRQ100" s="167"/>
      <c r="NRR100" s="167"/>
      <c r="NRS100" s="167"/>
      <c r="NRT100" s="167"/>
      <c r="NRU100" s="167"/>
      <c r="NRV100" s="167"/>
      <c r="NRW100" s="167"/>
      <c r="NRX100" s="167"/>
      <c r="NRY100" s="167"/>
      <c r="NRZ100" s="167"/>
      <c r="NSA100" s="167"/>
      <c r="NSB100" s="167"/>
      <c r="NSC100" s="167"/>
      <c r="NSD100" s="167"/>
      <c r="NSE100" s="167"/>
      <c r="NSF100" s="167"/>
      <c r="NSG100" s="167"/>
      <c r="NSH100" s="167"/>
      <c r="NSI100" s="167"/>
      <c r="NSJ100" s="167"/>
      <c r="NSK100" s="167"/>
      <c r="NSL100" s="167"/>
      <c r="NSM100" s="167"/>
      <c r="NSN100" s="167"/>
      <c r="NSO100" s="167"/>
      <c r="NSP100" s="167"/>
      <c r="NSQ100" s="167"/>
      <c r="NSR100" s="167"/>
      <c r="NSS100" s="167"/>
      <c r="NST100" s="167"/>
      <c r="NSU100" s="167"/>
      <c r="NSV100" s="167"/>
      <c r="NSW100" s="167"/>
      <c r="NSX100" s="167"/>
      <c r="NSY100" s="167"/>
      <c r="NSZ100" s="167"/>
      <c r="NTA100" s="167"/>
      <c r="NTB100" s="167"/>
      <c r="NTC100" s="167"/>
      <c r="NTD100" s="167"/>
      <c r="NTE100" s="167"/>
      <c r="NTF100" s="167"/>
      <c r="NTG100" s="167"/>
      <c r="NTH100" s="167"/>
      <c r="NTI100" s="167"/>
      <c r="NTJ100" s="167"/>
      <c r="NTK100" s="167"/>
      <c r="NTL100" s="167"/>
      <c r="NTM100" s="167"/>
      <c r="NTN100" s="167"/>
      <c r="NTO100" s="167"/>
      <c r="NTP100" s="167"/>
      <c r="NTQ100" s="167"/>
      <c r="NTR100" s="167"/>
      <c r="NTS100" s="167"/>
      <c r="NTT100" s="167"/>
      <c r="NTU100" s="167"/>
      <c r="NTV100" s="167"/>
      <c r="NTW100" s="167"/>
      <c r="NTX100" s="167"/>
      <c r="NTY100" s="167"/>
      <c r="NTZ100" s="167"/>
      <c r="NUA100" s="167"/>
      <c r="NUB100" s="167"/>
      <c r="NUC100" s="167"/>
      <c r="NUD100" s="167"/>
      <c r="NUE100" s="167"/>
      <c r="NUF100" s="167"/>
      <c r="NUG100" s="167"/>
      <c r="NUH100" s="167"/>
      <c r="NUI100" s="167"/>
      <c r="NUJ100" s="167"/>
      <c r="NUK100" s="167"/>
      <c r="NUL100" s="167"/>
      <c r="NUM100" s="167"/>
      <c r="NUN100" s="167"/>
      <c r="NUO100" s="167"/>
      <c r="NUP100" s="167"/>
      <c r="NUQ100" s="167"/>
      <c r="NUR100" s="167"/>
      <c r="NUS100" s="167"/>
      <c r="NUT100" s="167"/>
      <c r="NUU100" s="167"/>
      <c r="NUV100" s="167"/>
      <c r="NUW100" s="167"/>
      <c r="NUX100" s="167"/>
      <c r="NUY100" s="167"/>
      <c r="NUZ100" s="167"/>
      <c r="NVA100" s="167"/>
      <c r="NVB100" s="167"/>
      <c r="NVC100" s="167"/>
      <c r="NVD100" s="167"/>
      <c r="NVE100" s="167"/>
      <c r="NVF100" s="167"/>
      <c r="NVG100" s="167"/>
      <c r="NVH100" s="167"/>
      <c r="NVI100" s="167"/>
      <c r="NVJ100" s="167"/>
      <c r="NVK100" s="167"/>
      <c r="NVL100" s="167"/>
      <c r="NVM100" s="167"/>
      <c r="NVN100" s="167"/>
      <c r="NVO100" s="167"/>
      <c r="NVP100" s="167"/>
      <c r="NVQ100" s="167"/>
      <c r="NVR100" s="167"/>
      <c r="NVS100" s="167"/>
      <c r="NVT100" s="167"/>
      <c r="NVU100" s="167"/>
      <c r="NVV100" s="167"/>
      <c r="NVW100" s="167"/>
      <c r="NVX100" s="167"/>
      <c r="NVY100" s="167"/>
      <c r="NVZ100" s="167"/>
      <c r="NWA100" s="167"/>
      <c r="NWB100" s="167"/>
      <c r="NWC100" s="167"/>
      <c r="NWD100" s="167"/>
      <c r="NWE100" s="167"/>
      <c r="NWF100" s="167"/>
      <c r="NWG100" s="167"/>
      <c r="NWH100" s="167"/>
      <c r="NWI100" s="167"/>
      <c r="NWJ100" s="167"/>
      <c r="NWK100" s="167"/>
      <c r="NWL100" s="167"/>
      <c r="NWM100" s="167"/>
      <c r="NWN100" s="167"/>
      <c r="NWO100" s="167"/>
      <c r="NWP100" s="167"/>
      <c r="NWQ100" s="167"/>
      <c r="NWR100" s="167"/>
      <c r="NWS100" s="167"/>
      <c r="NWT100" s="167"/>
      <c r="NWU100" s="167"/>
      <c r="NWV100" s="167"/>
      <c r="NWW100" s="167"/>
      <c r="NWX100" s="167"/>
      <c r="NWY100" s="167"/>
      <c r="NWZ100" s="167"/>
      <c r="NXA100" s="167"/>
      <c r="NXB100" s="167"/>
      <c r="NXC100" s="167"/>
      <c r="NXD100" s="167"/>
      <c r="NXE100" s="167"/>
      <c r="NXF100" s="167"/>
      <c r="NXG100" s="167"/>
      <c r="NXH100" s="167"/>
      <c r="NXI100" s="167"/>
      <c r="NXJ100" s="167"/>
      <c r="NXK100" s="167"/>
      <c r="NXL100" s="167"/>
      <c r="NXM100" s="167"/>
      <c r="NXN100" s="167"/>
      <c r="NXO100" s="167"/>
      <c r="NXP100" s="167"/>
      <c r="NXQ100" s="167"/>
      <c r="NXR100" s="167"/>
      <c r="NXS100" s="167"/>
      <c r="NXT100" s="167"/>
      <c r="NXU100" s="167"/>
      <c r="NXV100" s="167"/>
      <c r="NXW100" s="167"/>
      <c r="NXX100" s="167"/>
      <c r="NXY100" s="167"/>
      <c r="NXZ100" s="167"/>
      <c r="NYA100" s="167"/>
      <c r="NYB100" s="167"/>
      <c r="NYC100" s="167"/>
      <c r="NYD100" s="167"/>
      <c r="NYE100" s="167"/>
      <c r="NYF100" s="167"/>
      <c r="NYG100" s="167"/>
      <c r="NYH100" s="167"/>
      <c r="NYI100" s="167"/>
      <c r="NYJ100" s="167"/>
      <c r="NYK100" s="167"/>
      <c r="NYL100" s="167"/>
      <c r="NYM100" s="167"/>
      <c r="NYN100" s="167"/>
      <c r="NYO100" s="167"/>
      <c r="NYP100" s="167"/>
      <c r="NYQ100" s="167"/>
      <c r="NYR100" s="167"/>
      <c r="NYS100" s="167"/>
      <c r="NYT100" s="167"/>
      <c r="NYU100" s="167"/>
      <c r="NYV100" s="167"/>
      <c r="NYW100" s="167"/>
      <c r="NYX100" s="167"/>
      <c r="NYY100" s="167"/>
      <c r="NYZ100" s="167"/>
      <c r="NZA100" s="167"/>
      <c r="NZB100" s="167"/>
      <c r="NZC100" s="167"/>
      <c r="NZD100" s="167"/>
      <c r="NZE100" s="167"/>
      <c r="NZF100" s="167"/>
      <c r="NZG100" s="167"/>
      <c r="NZH100" s="167"/>
      <c r="NZI100" s="167"/>
      <c r="NZJ100" s="167"/>
      <c r="NZK100" s="167"/>
      <c r="NZL100" s="167"/>
      <c r="NZM100" s="167"/>
      <c r="NZN100" s="167"/>
      <c r="NZO100" s="167"/>
      <c r="NZP100" s="167"/>
      <c r="NZQ100" s="167"/>
      <c r="NZR100" s="167"/>
      <c r="NZS100" s="167"/>
      <c r="NZT100" s="167"/>
      <c r="NZU100" s="167"/>
      <c r="NZV100" s="167"/>
      <c r="NZW100" s="167"/>
      <c r="NZX100" s="167"/>
      <c r="NZY100" s="167"/>
      <c r="NZZ100" s="167"/>
      <c r="OAA100" s="167"/>
      <c r="OAB100" s="167"/>
      <c r="OAC100" s="167"/>
      <c r="OAD100" s="167"/>
      <c r="OAE100" s="167"/>
      <c r="OAF100" s="167"/>
      <c r="OAG100" s="167"/>
      <c r="OAH100" s="167"/>
      <c r="OAI100" s="167"/>
      <c r="OAJ100" s="167"/>
      <c r="OAK100" s="167"/>
      <c r="OAL100" s="167"/>
      <c r="OAM100" s="167"/>
      <c r="OAN100" s="167"/>
      <c r="OAO100" s="167"/>
      <c r="OAP100" s="167"/>
      <c r="OAQ100" s="167"/>
      <c r="OAR100" s="167"/>
      <c r="OAS100" s="167"/>
      <c r="OAT100" s="167"/>
      <c r="OAU100" s="167"/>
      <c r="OAV100" s="167"/>
      <c r="OAW100" s="167"/>
      <c r="OAX100" s="167"/>
      <c r="OAY100" s="167"/>
      <c r="OAZ100" s="167"/>
      <c r="OBA100" s="167"/>
      <c r="OBB100" s="167"/>
      <c r="OBC100" s="167"/>
      <c r="OBD100" s="167"/>
      <c r="OBE100" s="167"/>
      <c r="OBF100" s="167"/>
      <c r="OBG100" s="167"/>
      <c r="OBH100" s="167"/>
      <c r="OBI100" s="167"/>
      <c r="OBJ100" s="167"/>
      <c r="OBK100" s="167"/>
      <c r="OBL100" s="167"/>
      <c r="OBM100" s="167"/>
      <c r="OBN100" s="167"/>
      <c r="OBO100" s="167"/>
      <c r="OBP100" s="167"/>
      <c r="OBQ100" s="167"/>
      <c r="OBR100" s="167"/>
      <c r="OBS100" s="167"/>
      <c r="OBT100" s="167"/>
      <c r="OBU100" s="167"/>
      <c r="OBV100" s="167"/>
      <c r="OBW100" s="167"/>
      <c r="OBX100" s="167"/>
      <c r="OBY100" s="167"/>
      <c r="OBZ100" s="167"/>
      <c r="OCA100" s="167"/>
      <c r="OCB100" s="167"/>
      <c r="OCC100" s="167"/>
      <c r="OCD100" s="167"/>
      <c r="OCE100" s="167"/>
      <c r="OCF100" s="167"/>
      <c r="OCG100" s="167"/>
      <c r="OCH100" s="167"/>
      <c r="OCI100" s="167"/>
      <c r="OCJ100" s="167"/>
      <c r="OCK100" s="167"/>
      <c r="OCL100" s="167"/>
      <c r="OCM100" s="167"/>
      <c r="OCN100" s="167"/>
      <c r="OCO100" s="167"/>
      <c r="OCP100" s="167"/>
      <c r="OCQ100" s="167"/>
      <c r="OCR100" s="167"/>
      <c r="OCS100" s="167"/>
      <c r="OCT100" s="167"/>
      <c r="OCU100" s="167"/>
      <c r="OCV100" s="167"/>
      <c r="OCW100" s="167"/>
      <c r="OCX100" s="167"/>
      <c r="OCY100" s="167"/>
      <c r="OCZ100" s="167"/>
      <c r="ODA100" s="167"/>
      <c r="ODB100" s="167"/>
      <c r="ODC100" s="167"/>
      <c r="ODD100" s="167"/>
      <c r="ODE100" s="167"/>
      <c r="ODF100" s="167"/>
      <c r="ODG100" s="167"/>
      <c r="ODH100" s="167"/>
      <c r="ODI100" s="167"/>
      <c r="ODJ100" s="167"/>
      <c r="ODK100" s="167"/>
      <c r="ODL100" s="167"/>
      <c r="ODM100" s="167"/>
      <c r="ODN100" s="167"/>
      <c r="ODO100" s="167"/>
      <c r="ODP100" s="167"/>
      <c r="ODQ100" s="167"/>
      <c r="ODR100" s="167"/>
      <c r="ODS100" s="167"/>
      <c r="ODT100" s="167"/>
      <c r="ODU100" s="167"/>
      <c r="ODV100" s="167"/>
      <c r="ODW100" s="167"/>
      <c r="ODX100" s="167"/>
      <c r="ODY100" s="167"/>
      <c r="ODZ100" s="167"/>
      <c r="OEA100" s="167"/>
      <c r="OEB100" s="167"/>
      <c r="OEC100" s="167"/>
      <c r="OED100" s="167"/>
      <c r="OEE100" s="167"/>
      <c r="OEF100" s="167"/>
      <c r="OEG100" s="167"/>
      <c r="OEH100" s="167"/>
      <c r="OEI100" s="167"/>
      <c r="OEJ100" s="167"/>
      <c r="OEK100" s="167"/>
      <c r="OEL100" s="167"/>
      <c r="OEM100" s="167"/>
      <c r="OEN100" s="167"/>
      <c r="OEO100" s="167"/>
      <c r="OEP100" s="167"/>
      <c r="OEQ100" s="167"/>
      <c r="OER100" s="167"/>
      <c r="OES100" s="167"/>
      <c r="OET100" s="167"/>
      <c r="OEU100" s="167"/>
      <c r="OEV100" s="167"/>
      <c r="OEW100" s="167"/>
      <c r="OEX100" s="167"/>
      <c r="OEY100" s="167"/>
      <c r="OEZ100" s="167"/>
      <c r="OFA100" s="167"/>
      <c r="OFB100" s="167"/>
      <c r="OFC100" s="167"/>
      <c r="OFD100" s="167"/>
      <c r="OFE100" s="167"/>
      <c r="OFF100" s="167"/>
      <c r="OFG100" s="167"/>
      <c r="OFH100" s="167"/>
      <c r="OFI100" s="167"/>
      <c r="OFJ100" s="167"/>
      <c r="OFK100" s="167"/>
      <c r="OFL100" s="167"/>
      <c r="OFM100" s="167"/>
      <c r="OFN100" s="167"/>
      <c r="OFO100" s="167"/>
      <c r="OFP100" s="167"/>
      <c r="OFQ100" s="167"/>
      <c r="OFR100" s="167"/>
      <c r="OFS100" s="167"/>
      <c r="OFT100" s="167"/>
      <c r="OFU100" s="167"/>
      <c r="OFV100" s="167"/>
      <c r="OFW100" s="167"/>
      <c r="OFX100" s="167"/>
      <c r="OFY100" s="167"/>
      <c r="OFZ100" s="167"/>
      <c r="OGA100" s="167"/>
      <c r="OGB100" s="167"/>
      <c r="OGC100" s="167"/>
      <c r="OGD100" s="167"/>
      <c r="OGE100" s="167"/>
      <c r="OGF100" s="167"/>
      <c r="OGG100" s="167"/>
      <c r="OGH100" s="167"/>
      <c r="OGI100" s="167"/>
      <c r="OGJ100" s="167"/>
      <c r="OGK100" s="167"/>
      <c r="OGL100" s="167"/>
      <c r="OGM100" s="167"/>
      <c r="OGN100" s="167"/>
      <c r="OGO100" s="167"/>
      <c r="OGP100" s="167"/>
      <c r="OGQ100" s="167"/>
      <c r="OGR100" s="167"/>
      <c r="OGS100" s="167"/>
      <c r="OGT100" s="167"/>
      <c r="OGU100" s="167"/>
      <c r="OGV100" s="167"/>
      <c r="OGW100" s="167"/>
      <c r="OGX100" s="167"/>
      <c r="OGY100" s="167"/>
      <c r="OGZ100" s="167"/>
      <c r="OHA100" s="167"/>
      <c r="OHB100" s="167"/>
      <c r="OHC100" s="167"/>
      <c r="OHD100" s="167"/>
      <c r="OHE100" s="167"/>
      <c r="OHF100" s="167"/>
      <c r="OHG100" s="167"/>
      <c r="OHH100" s="167"/>
      <c r="OHI100" s="167"/>
      <c r="OHJ100" s="167"/>
      <c r="OHK100" s="167"/>
      <c r="OHL100" s="167"/>
      <c r="OHM100" s="167"/>
      <c r="OHN100" s="167"/>
      <c r="OHO100" s="167"/>
      <c r="OHP100" s="167"/>
      <c r="OHQ100" s="167"/>
      <c r="OHR100" s="167"/>
      <c r="OHS100" s="167"/>
      <c r="OHT100" s="167"/>
      <c r="OHU100" s="167"/>
      <c r="OHV100" s="167"/>
      <c r="OHW100" s="167"/>
      <c r="OHX100" s="167"/>
      <c r="OHY100" s="167"/>
      <c r="OHZ100" s="167"/>
      <c r="OIA100" s="167"/>
      <c r="OIB100" s="167"/>
      <c r="OIC100" s="167"/>
      <c r="OID100" s="167"/>
      <c r="OIE100" s="167"/>
      <c r="OIF100" s="167"/>
      <c r="OIG100" s="167"/>
      <c r="OIH100" s="167"/>
      <c r="OII100" s="167"/>
      <c r="OIJ100" s="167"/>
      <c r="OIK100" s="167"/>
      <c r="OIL100" s="167"/>
      <c r="OIM100" s="167"/>
      <c r="OIN100" s="167"/>
      <c r="OIO100" s="167"/>
      <c r="OIP100" s="167"/>
      <c r="OIQ100" s="167"/>
      <c r="OIR100" s="167"/>
      <c r="OIS100" s="167"/>
      <c r="OIT100" s="167"/>
      <c r="OIU100" s="167"/>
      <c r="OIV100" s="167"/>
      <c r="OIW100" s="167"/>
      <c r="OIX100" s="167"/>
      <c r="OIY100" s="167"/>
      <c r="OIZ100" s="167"/>
      <c r="OJA100" s="167"/>
      <c r="OJB100" s="167"/>
      <c r="OJC100" s="167"/>
      <c r="OJD100" s="167"/>
      <c r="OJE100" s="167"/>
      <c r="OJF100" s="167"/>
      <c r="OJG100" s="167"/>
      <c r="OJH100" s="167"/>
      <c r="OJI100" s="167"/>
      <c r="OJJ100" s="167"/>
      <c r="OJK100" s="167"/>
      <c r="OJL100" s="167"/>
      <c r="OJM100" s="167"/>
      <c r="OJN100" s="167"/>
      <c r="OJO100" s="167"/>
      <c r="OJP100" s="167"/>
      <c r="OJQ100" s="167"/>
      <c r="OJR100" s="167"/>
      <c r="OJS100" s="167"/>
      <c r="OJT100" s="167"/>
      <c r="OJU100" s="167"/>
      <c r="OJV100" s="167"/>
      <c r="OJW100" s="167"/>
      <c r="OJX100" s="167"/>
      <c r="OJY100" s="167"/>
      <c r="OJZ100" s="167"/>
      <c r="OKA100" s="167"/>
      <c r="OKB100" s="167"/>
      <c r="OKC100" s="167"/>
      <c r="OKD100" s="167"/>
      <c r="OKE100" s="167"/>
      <c r="OKF100" s="167"/>
      <c r="OKG100" s="167"/>
      <c r="OKH100" s="167"/>
      <c r="OKI100" s="167"/>
      <c r="OKJ100" s="167"/>
      <c r="OKK100" s="167"/>
      <c r="OKL100" s="167"/>
      <c r="OKM100" s="167"/>
      <c r="OKN100" s="167"/>
      <c r="OKO100" s="167"/>
      <c r="OKP100" s="167"/>
      <c r="OKQ100" s="167"/>
      <c r="OKR100" s="167"/>
      <c r="OKS100" s="167"/>
      <c r="OKT100" s="167"/>
      <c r="OKU100" s="167"/>
      <c r="OKV100" s="167"/>
      <c r="OKW100" s="167"/>
      <c r="OKX100" s="167"/>
      <c r="OKY100" s="167"/>
      <c r="OKZ100" s="167"/>
      <c r="OLA100" s="167"/>
      <c r="OLB100" s="167"/>
      <c r="OLC100" s="167"/>
      <c r="OLD100" s="167"/>
      <c r="OLE100" s="167"/>
      <c r="OLF100" s="167"/>
      <c r="OLG100" s="167"/>
      <c r="OLH100" s="167"/>
      <c r="OLI100" s="167"/>
      <c r="OLJ100" s="167"/>
      <c r="OLK100" s="167"/>
      <c r="OLL100" s="167"/>
      <c r="OLM100" s="167"/>
      <c r="OLN100" s="167"/>
      <c r="OLO100" s="167"/>
      <c r="OLP100" s="167"/>
      <c r="OLQ100" s="167"/>
      <c r="OLR100" s="167"/>
      <c r="OLS100" s="167"/>
      <c r="OLT100" s="167"/>
      <c r="OLU100" s="167"/>
      <c r="OLV100" s="167"/>
      <c r="OLW100" s="167"/>
      <c r="OLX100" s="167"/>
      <c r="OLY100" s="167"/>
      <c r="OLZ100" s="167"/>
      <c r="OMA100" s="167"/>
      <c r="OMB100" s="167"/>
      <c r="OMC100" s="167"/>
      <c r="OMD100" s="167"/>
      <c r="OME100" s="167"/>
      <c r="OMF100" s="167"/>
      <c r="OMG100" s="167"/>
      <c r="OMH100" s="167"/>
      <c r="OMI100" s="167"/>
      <c r="OMJ100" s="167"/>
      <c r="OMK100" s="167"/>
      <c r="OML100" s="167"/>
      <c r="OMM100" s="167"/>
      <c r="OMN100" s="167"/>
      <c r="OMO100" s="167"/>
      <c r="OMP100" s="167"/>
      <c r="OMQ100" s="167"/>
      <c r="OMR100" s="167"/>
      <c r="OMS100" s="167"/>
      <c r="OMT100" s="167"/>
      <c r="OMU100" s="167"/>
      <c r="OMV100" s="167"/>
      <c r="OMW100" s="167"/>
      <c r="OMX100" s="167"/>
      <c r="OMY100" s="167"/>
      <c r="OMZ100" s="167"/>
      <c r="ONA100" s="167"/>
      <c r="ONB100" s="167"/>
      <c r="ONC100" s="167"/>
      <c r="OND100" s="167"/>
      <c r="ONE100" s="167"/>
      <c r="ONF100" s="167"/>
      <c r="ONG100" s="167"/>
      <c r="ONH100" s="167"/>
      <c r="ONI100" s="167"/>
      <c r="ONJ100" s="167"/>
      <c r="ONK100" s="167"/>
      <c r="ONL100" s="167"/>
      <c r="ONM100" s="167"/>
      <c r="ONN100" s="167"/>
      <c r="ONO100" s="167"/>
      <c r="ONP100" s="167"/>
      <c r="ONQ100" s="167"/>
      <c r="ONR100" s="167"/>
      <c r="ONS100" s="167"/>
      <c r="ONT100" s="167"/>
      <c r="ONU100" s="167"/>
      <c r="ONV100" s="167"/>
      <c r="ONW100" s="167"/>
      <c r="ONX100" s="167"/>
      <c r="ONY100" s="167"/>
      <c r="ONZ100" s="167"/>
      <c r="OOA100" s="167"/>
      <c r="OOB100" s="167"/>
      <c r="OOC100" s="167"/>
      <c r="OOD100" s="167"/>
      <c r="OOE100" s="167"/>
      <c r="OOF100" s="167"/>
      <c r="OOG100" s="167"/>
      <c r="OOH100" s="167"/>
      <c r="OOI100" s="167"/>
      <c r="OOJ100" s="167"/>
      <c r="OOK100" s="167"/>
      <c r="OOL100" s="167"/>
      <c r="OOM100" s="167"/>
      <c r="OON100" s="167"/>
      <c r="OOO100" s="167"/>
      <c r="OOP100" s="167"/>
      <c r="OOQ100" s="167"/>
      <c r="OOR100" s="167"/>
      <c r="OOS100" s="167"/>
      <c r="OOT100" s="167"/>
      <c r="OOU100" s="167"/>
      <c r="OOV100" s="167"/>
      <c r="OOW100" s="167"/>
      <c r="OOX100" s="167"/>
      <c r="OOY100" s="167"/>
      <c r="OOZ100" s="167"/>
      <c r="OPA100" s="167"/>
      <c r="OPB100" s="167"/>
      <c r="OPC100" s="167"/>
      <c r="OPD100" s="167"/>
      <c r="OPE100" s="167"/>
      <c r="OPF100" s="167"/>
      <c r="OPG100" s="167"/>
      <c r="OPH100" s="167"/>
      <c r="OPI100" s="167"/>
      <c r="OPJ100" s="167"/>
      <c r="OPK100" s="167"/>
      <c r="OPL100" s="167"/>
      <c r="OPM100" s="167"/>
      <c r="OPN100" s="167"/>
      <c r="OPO100" s="167"/>
      <c r="OPP100" s="167"/>
      <c r="OPQ100" s="167"/>
      <c r="OPR100" s="167"/>
      <c r="OPS100" s="167"/>
      <c r="OPT100" s="167"/>
      <c r="OPU100" s="167"/>
      <c r="OPV100" s="167"/>
      <c r="OPW100" s="167"/>
      <c r="OPX100" s="167"/>
      <c r="OPY100" s="167"/>
      <c r="OPZ100" s="167"/>
      <c r="OQA100" s="167"/>
      <c r="OQB100" s="167"/>
      <c r="OQC100" s="167"/>
      <c r="OQD100" s="167"/>
      <c r="OQE100" s="167"/>
      <c r="OQF100" s="167"/>
      <c r="OQG100" s="167"/>
      <c r="OQH100" s="167"/>
      <c r="OQI100" s="167"/>
      <c r="OQJ100" s="167"/>
      <c r="OQK100" s="167"/>
      <c r="OQL100" s="167"/>
      <c r="OQM100" s="167"/>
      <c r="OQN100" s="167"/>
      <c r="OQO100" s="167"/>
      <c r="OQP100" s="167"/>
      <c r="OQQ100" s="167"/>
      <c r="OQR100" s="167"/>
      <c r="OQS100" s="167"/>
      <c r="OQT100" s="167"/>
      <c r="OQU100" s="167"/>
      <c r="OQV100" s="167"/>
      <c r="OQW100" s="167"/>
      <c r="OQX100" s="167"/>
      <c r="OQY100" s="167"/>
      <c r="OQZ100" s="167"/>
      <c r="ORA100" s="167"/>
      <c r="ORB100" s="167"/>
      <c r="ORC100" s="167"/>
      <c r="ORD100" s="167"/>
      <c r="ORE100" s="167"/>
      <c r="ORF100" s="167"/>
      <c r="ORG100" s="167"/>
      <c r="ORH100" s="167"/>
      <c r="ORI100" s="167"/>
      <c r="ORJ100" s="167"/>
      <c r="ORK100" s="167"/>
      <c r="ORL100" s="167"/>
      <c r="ORM100" s="167"/>
      <c r="ORN100" s="167"/>
      <c r="ORO100" s="167"/>
      <c r="ORP100" s="167"/>
      <c r="ORQ100" s="167"/>
      <c r="ORR100" s="167"/>
      <c r="ORS100" s="167"/>
      <c r="ORT100" s="167"/>
      <c r="ORU100" s="167"/>
      <c r="ORV100" s="167"/>
      <c r="ORW100" s="167"/>
      <c r="ORX100" s="167"/>
      <c r="ORY100" s="167"/>
      <c r="ORZ100" s="167"/>
      <c r="OSA100" s="167"/>
      <c r="OSB100" s="167"/>
      <c r="OSC100" s="167"/>
      <c r="OSD100" s="167"/>
      <c r="OSE100" s="167"/>
      <c r="OSF100" s="167"/>
      <c r="OSG100" s="167"/>
      <c r="OSH100" s="167"/>
      <c r="OSI100" s="167"/>
      <c r="OSJ100" s="167"/>
      <c r="OSK100" s="167"/>
      <c r="OSL100" s="167"/>
      <c r="OSM100" s="167"/>
      <c r="OSN100" s="167"/>
      <c r="OSO100" s="167"/>
      <c r="OSP100" s="167"/>
      <c r="OSQ100" s="167"/>
      <c r="OSR100" s="167"/>
      <c r="OSS100" s="167"/>
      <c r="OST100" s="167"/>
      <c r="OSU100" s="167"/>
      <c r="OSV100" s="167"/>
      <c r="OSW100" s="167"/>
      <c r="OSX100" s="167"/>
      <c r="OSY100" s="167"/>
      <c r="OSZ100" s="167"/>
      <c r="OTA100" s="167"/>
      <c r="OTB100" s="167"/>
      <c r="OTC100" s="167"/>
      <c r="OTD100" s="167"/>
      <c r="OTE100" s="167"/>
      <c r="OTF100" s="167"/>
      <c r="OTG100" s="167"/>
      <c r="OTH100" s="167"/>
      <c r="OTI100" s="167"/>
      <c r="OTJ100" s="167"/>
      <c r="OTK100" s="167"/>
      <c r="OTL100" s="167"/>
      <c r="OTM100" s="167"/>
      <c r="OTN100" s="167"/>
      <c r="OTO100" s="167"/>
      <c r="OTP100" s="167"/>
      <c r="OTQ100" s="167"/>
      <c r="OTR100" s="167"/>
      <c r="OTS100" s="167"/>
      <c r="OTT100" s="167"/>
      <c r="OTU100" s="167"/>
      <c r="OTV100" s="167"/>
      <c r="OTW100" s="167"/>
      <c r="OTX100" s="167"/>
      <c r="OTY100" s="167"/>
      <c r="OTZ100" s="167"/>
      <c r="OUA100" s="167"/>
      <c r="OUB100" s="167"/>
      <c r="OUC100" s="167"/>
      <c r="OUD100" s="167"/>
      <c r="OUE100" s="167"/>
      <c r="OUF100" s="167"/>
      <c r="OUG100" s="167"/>
      <c r="OUH100" s="167"/>
      <c r="OUI100" s="167"/>
      <c r="OUJ100" s="167"/>
      <c r="OUK100" s="167"/>
      <c r="OUL100" s="167"/>
      <c r="OUM100" s="167"/>
      <c r="OUN100" s="167"/>
      <c r="OUO100" s="167"/>
      <c r="OUP100" s="167"/>
      <c r="OUQ100" s="167"/>
      <c r="OUR100" s="167"/>
      <c r="OUS100" s="167"/>
      <c r="OUT100" s="167"/>
      <c r="OUU100" s="167"/>
      <c r="OUV100" s="167"/>
      <c r="OUW100" s="167"/>
      <c r="OUX100" s="167"/>
      <c r="OUY100" s="167"/>
      <c r="OUZ100" s="167"/>
      <c r="OVA100" s="167"/>
      <c r="OVB100" s="167"/>
      <c r="OVC100" s="167"/>
      <c r="OVD100" s="167"/>
      <c r="OVE100" s="167"/>
      <c r="OVF100" s="167"/>
      <c r="OVG100" s="167"/>
      <c r="OVH100" s="167"/>
      <c r="OVI100" s="167"/>
      <c r="OVJ100" s="167"/>
      <c r="OVK100" s="167"/>
      <c r="OVL100" s="167"/>
      <c r="OVM100" s="167"/>
      <c r="OVN100" s="167"/>
      <c r="OVO100" s="167"/>
      <c r="OVP100" s="167"/>
      <c r="OVQ100" s="167"/>
      <c r="OVR100" s="167"/>
      <c r="OVS100" s="167"/>
      <c r="OVT100" s="167"/>
      <c r="OVU100" s="167"/>
      <c r="OVV100" s="167"/>
      <c r="OVW100" s="167"/>
      <c r="OVX100" s="167"/>
      <c r="OVY100" s="167"/>
      <c r="OVZ100" s="167"/>
      <c r="OWA100" s="167"/>
      <c r="OWB100" s="167"/>
      <c r="OWC100" s="167"/>
      <c r="OWD100" s="167"/>
      <c r="OWE100" s="167"/>
      <c r="OWF100" s="167"/>
      <c r="OWG100" s="167"/>
      <c r="OWH100" s="167"/>
      <c r="OWI100" s="167"/>
      <c r="OWJ100" s="167"/>
      <c r="OWK100" s="167"/>
      <c r="OWL100" s="167"/>
      <c r="OWM100" s="167"/>
      <c r="OWN100" s="167"/>
      <c r="OWO100" s="167"/>
      <c r="OWP100" s="167"/>
      <c r="OWQ100" s="167"/>
      <c r="OWR100" s="167"/>
      <c r="OWS100" s="167"/>
      <c r="OWT100" s="167"/>
      <c r="OWU100" s="167"/>
      <c r="OWV100" s="167"/>
      <c r="OWW100" s="167"/>
      <c r="OWX100" s="167"/>
      <c r="OWY100" s="167"/>
      <c r="OWZ100" s="167"/>
      <c r="OXA100" s="167"/>
      <c r="OXB100" s="167"/>
      <c r="OXC100" s="167"/>
      <c r="OXD100" s="167"/>
      <c r="OXE100" s="167"/>
      <c r="OXF100" s="167"/>
      <c r="OXG100" s="167"/>
      <c r="OXH100" s="167"/>
      <c r="OXI100" s="167"/>
      <c r="OXJ100" s="167"/>
      <c r="OXK100" s="167"/>
      <c r="OXL100" s="167"/>
      <c r="OXM100" s="167"/>
      <c r="OXN100" s="167"/>
      <c r="OXO100" s="167"/>
      <c r="OXP100" s="167"/>
      <c r="OXQ100" s="167"/>
      <c r="OXR100" s="167"/>
      <c r="OXS100" s="167"/>
      <c r="OXT100" s="167"/>
      <c r="OXU100" s="167"/>
      <c r="OXV100" s="167"/>
      <c r="OXW100" s="167"/>
      <c r="OXX100" s="167"/>
      <c r="OXY100" s="167"/>
      <c r="OXZ100" s="167"/>
      <c r="OYA100" s="167"/>
      <c r="OYB100" s="167"/>
      <c r="OYC100" s="167"/>
      <c r="OYD100" s="167"/>
      <c r="OYE100" s="167"/>
      <c r="OYF100" s="167"/>
      <c r="OYG100" s="167"/>
      <c r="OYH100" s="167"/>
      <c r="OYI100" s="167"/>
      <c r="OYJ100" s="167"/>
      <c r="OYK100" s="167"/>
      <c r="OYL100" s="167"/>
      <c r="OYM100" s="167"/>
      <c r="OYN100" s="167"/>
      <c r="OYO100" s="167"/>
      <c r="OYP100" s="167"/>
      <c r="OYQ100" s="167"/>
      <c r="OYR100" s="167"/>
      <c r="OYS100" s="167"/>
      <c r="OYT100" s="167"/>
      <c r="OYU100" s="167"/>
      <c r="OYV100" s="167"/>
      <c r="OYW100" s="167"/>
      <c r="OYX100" s="167"/>
      <c r="OYY100" s="167"/>
      <c r="OYZ100" s="167"/>
      <c r="OZA100" s="167"/>
      <c r="OZB100" s="167"/>
      <c r="OZC100" s="167"/>
      <c r="OZD100" s="167"/>
      <c r="OZE100" s="167"/>
      <c r="OZF100" s="167"/>
      <c r="OZG100" s="167"/>
      <c r="OZH100" s="167"/>
      <c r="OZI100" s="167"/>
      <c r="OZJ100" s="167"/>
      <c r="OZK100" s="167"/>
      <c r="OZL100" s="167"/>
      <c r="OZM100" s="167"/>
      <c r="OZN100" s="167"/>
      <c r="OZO100" s="167"/>
      <c r="OZP100" s="167"/>
      <c r="OZQ100" s="167"/>
      <c r="OZR100" s="167"/>
      <c r="OZS100" s="167"/>
      <c r="OZT100" s="167"/>
      <c r="OZU100" s="167"/>
      <c r="OZV100" s="167"/>
      <c r="OZW100" s="167"/>
      <c r="OZX100" s="167"/>
      <c r="OZY100" s="167"/>
      <c r="OZZ100" s="167"/>
      <c r="PAA100" s="167"/>
      <c r="PAB100" s="167"/>
      <c r="PAC100" s="167"/>
      <c r="PAD100" s="167"/>
      <c r="PAE100" s="167"/>
      <c r="PAF100" s="167"/>
      <c r="PAG100" s="167"/>
      <c r="PAH100" s="167"/>
      <c r="PAI100" s="167"/>
      <c r="PAJ100" s="167"/>
      <c r="PAK100" s="167"/>
      <c r="PAL100" s="167"/>
      <c r="PAM100" s="167"/>
      <c r="PAN100" s="167"/>
      <c r="PAO100" s="167"/>
      <c r="PAP100" s="167"/>
      <c r="PAQ100" s="167"/>
      <c r="PAR100" s="167"/>
      <c r="PAS100" s="167"/>
      <c r="PAT100" s="167"/>
      <c r="PAU100" s="167"/>
      <c r="PAV100" s="167"/>
      <c r="PAW100" s="167"/>
      <c r="PAX100" s="167"/>
      <c r="PAY100" s="167"/>
      <c r="PAZ100" s="167"/>
      <c r="PBA100" s="167"/>
      <c r="PBB100" s="167"/>
      <c r="PBC100" s="167"/>
      <c r="PBD100" s="167"/>
      <c r="PBE100" s="167"/>
      <c r="PBF100" s="167"/>
      <c r="PBG100" s="167"/>
      <c r="PBH100" s="167"/>
      <c r="PBI100" s="167"/>
      <c r="PBJ100" s="167"/>
      <c r="PBK100" s="167"/>
      <c r="PBL100" s="167"/>
      <c r="PBM100" s="167"/>
      <c r="PBN100" s="167"/>
      <c r="PBO100" s="167"/>
      <c r="PBP100" s="167"/>
      <c r="PBQ100" s="167"/>
      <c r="PBR100" s="167"/>
      <c r="PBS100" s="167"/>
      <c r="PBT100" s="167"/>
      <c r="PBU100" s="167"/>
      <c r="PBV100" s="167"/>
      <c r="PBW100" s="167"/>
      <c r="PBX100" s="167"/>
      <c r="PBY100" s="167"/>
      <c r="PBZ100" s="167"/>
      <c r="PCA100" s="167"/>
      <c r="PCB100" s="167"/>
      <c r="PCC100" s="167"/>
      <c r="PCD100" s="167"/>
      <c r="PCE100" s="167"/>
      <c r="PCF100" s="167"/>
      <c r="PCG100" s="167"/>
      <c r="PCH100" s="167"/>
      <c r="PCI100" s="167"/>
      <c r="PCJ100" s="167"/>
      <c r="PCK100" s="167"/>
      <c r="PCL100" s="167"/>
      <c r="PCM100" s="167"/>
      <c r="PCN100" s="167"/>
      <c r="PCO100" s="167"/>
      <c r="PCP100" s="167"/>
      <c r="PCQ100" s="167"/>
      <c r="PCR100" s="167"/>
      <c r="PCS100" s="167"/>
      <c r="PCT100" s="167"/>
      <c r="PCU100" s="167"/>
      <c r="PCV100" s="167"/>
      <c r="PCW100" s="167"/>
      <c r="PCX100" s="167"/>
      <c r="PCY100" s="167"/>
      <c r="PCZ100" s="167"/>
      <c r="PDA100" s="167"/>
      <c r="PDB100" s="167"/>
      <c r="PDC100" s="167"/>
      <c r="PDD100" s="167"/>
      <c r="PDE100" s="167"/>
      <c r="PDF100" s="167"/>
      <c r="PDG100" s="167"/>
      <c r="PDH100" s="167"/>
      <c r="PDI100" s="167"/>
      <c r="PDJ100" s="167"/>
      <c r="PDK100" s="167"/>
      <c r="PDL100" s="167"/>
      <c r="PDM100" s="167"/>
      <c r="PDN100" s="167"/>
      <c r="PDO100" s="167"/>
      <c r="PDP100" s="167"/>
      <c r="PDQ100" s="167"/>
      <c r="PDR100" s="167"/>
      <c r="PDS100" s="167"/>
      <c r="PDT100" s="167"/>
      <c r="PDU100" s="167"/>
      <c r="PDV100" s="167"/>
      <c r="PDW100" s="167"/>
      <c r="PDX100" s="167"/>
      <c r="PDY100" s="167"/>
      <c r="PDZ100" s="167"/>
      <c r="PEA100" s="167"/>
      <c r="PEB100" s="167"/>
      <c r="PEC100" s="167"/>
      <c r="PED100" s="167"/>
      <c r="PEE100" s="167"/>
      <c r="PEF100" s="167"/>
      <c r="PEG100" s="167"/>
      <c r="PEH100" s="167"/>
      <c r="PEI100" s="167"/>
      <c r="PEJ100" s="167"/>
      <c r="PEK100" s="167"/>
      <c r="PEL100" s="167"/>
      <c r="PEM100" s="167"/>
      <c r="PEN100" s="167"/>
      <c r="PEO100" s="167"/>
      <c r="PEP100" s="167"/>
      <c r="PEQ100" s="167"/>
      <c r="PER100" s="167"/>
      <c r="PES100" s="167"/>
      <c r="PET100" s="167"/>
      <c r="PEU100" s="167"/>
      <c r="PEV100" s="167"/>
      <c r="PEW100" s="167"/>
      <c r="PEX100" s="167"/>
      <c r="PEY100" s="167"/>
      <c r="PEZ100" s="167"/>
      <c r="PFA100" s="167"/>
      <c r="PFB100" s="167"/>
      <c r="PFC100" s="167"/>
      <c r="PFD100" s="167"/>
      <c r="PFE100" s="167"/>
      <c r="PFF100" s="167"/>
      <c r="PFG100" s="167"/>
      <c r="PFH100" s="167"/>
      <c r="PFI100" s="167"/>
      <c r="PFJ100" s="167"/>
      <c r="PFK100" s="167"/>
      <c r="PFL100" s="167"/>
      <c r="PFM100" s="167"/>
      <c r="PFN100" s="167"/>
      <c r="PFO100" s="167"/>
      <c r="PFP100" s="167"/>
      <c r="PFQ100" s="167"/>
      <c r="PFR100" s="167"/>
      <c r="PFS100" s="167"/>
      <c r="PFT100" s="167"/>
      <c r="PFU100" s="167"/>
      <c r="PFV100" s="167"/>
      <c r="PFW100" s="167"/>
      <c r="PFX100" s="167"/>
      <c r="PFY100" s="167"/>
      <c r="PFZ100" s="167"/>
      <c r="PGA100" s="167"/>
      <c r="PGB100" s="167"/>
      <c r="PGC100" s="167"/>
      <c r="PGD100" s="167"/>
      <c r="PGE100" s="167"/>
      <c r="PGF100" s="167"/>
      <c r="PGG100" s="167"/>
      <c r="PGH100" s="167"/>
      <c r="PGI100" s="167"/>
      <c r="PGJ100" s="167"/>
      <c r="PGK100" s="167"/>
      <c r="PGL100" s="167"/>
      <c r="PGM100" s="167"/>
      <c r="PGN100" s="167"/>
      <c r="PGO100" s="167"/>
      <c r="PGP100" s="167"/>
      <c r="PGQ100" s="167"/>
      <c r="PGR100" s="167"/>
      <c r="PGS100" s="167"/>
      <c r="PGT100" s="167"/>
      <c r="PGU100" s="167"/>
      <c r="PGV100" s="167"/>
      <c r="PGW100" s="167"/>
      <c r="PGX100" s="167"/>
      <c r="PGY100" s="167"/>
      <c r="PGZ100" s="167"/>
      <c r="PHA100" s="167"/>
      <c r="PHB100" s="167"/>
      <c r="PHC100" s="167"/>
      <c r="PHD100" s="167"/>
      <c r="PHE100" s="167"/>
      <c r="PHF100" s="167"/>
      <c r="PHG100" s="167"/>
      <c r="PHH100" s="167"/>
      <c r="PHI100" s="167"/>
      <c r="PHJ100" s="167"/>
      <c r="PHK100" s="167"/>
      <c r="PHL100" s="167"/>
      <c r="PHM100" s="167"/>
      <c r="PHN100" s="167"/>
      <c r="PHO100" s="167"/>
      <c r="PHP100" s="167"/>
      <c r="PHQ100" s="167"/>
      <c r="PHR100" s="167"/>
      <c r="PHS100" s="167"/>
      <c r="PHT100" s="167"/>
      <c r="PHU100" s="167"/>
      <c r="PHV100" s="167"/>
      <c r="PHW100" s="167"/>
      <c r="PHX100" s="167"/>
      <c r="PHY100" s="167"/>
      <c r="PHZ100" s="167"/>
      <c r="PIA100" s="167"/>
      <c r="PIB100" s="167"/>
      <c r="PIC100" s="167"/>
      <c r="PID100" s="167"/>
      <c r="PIE100" s="167"/>
      <c r="PIF100" s="167"/>
      <c r="PIG100" s="167"/>
      <c r="PIH100" s="167"/>
      <c r="PII100" s="167"/>
      <c r="PIJ100" s="167"/>
      <c r="PIK100" s="167"/>
      <c r="PIL100" s="167"/>
      <c r="PIM100" s="167"/>
      <c r="PIN100" s="167"/>
      <c r="PIO100" s="167"/>
      <c r="PIP100" s="167"/>
      <c r="PIQ100" s="167"/>
      <c r="PIR100" s="167"/>
      <c r="PIS100" s="167"/>
      <c r="PIT100" s="167"/>
      <c r="PIU100" s="167"/>
      <c r="PIV100" s="167"/>
      <c r="PIW100" s="167"/>
      <c r="PIX100" s="167"/>
      <c r="PIY100" s="167"/>
      <c r="PIZ100" s="167"/>
      <c r="PJA100" s="167"/>
      <c r="PJB100" s="167"/>
      <c r="PJC100" s="167"/>
      <c r="PJD100" s="167"/>
      <c r="PJE100" s="167"/>
      <c r="PJF100" s="167"/>
      <c r="PJG100" s="167"/>
      <c r="PJH100" s="167"/>
      <c r="PJI100" s="167"/>
      <c r="PJJ100" s="167"/>
      <c r="PJK100" s="167"/>
      <c r="PJL100" s="167"/>
      <c r="PJM100" s="167"/>
      <c r="PJN100" s="167"/>
      <c r="PJO100" s="167"/>
      <c r="PJP100" s="167"/>
      <c r="PJQ100" s="167"/>
      <c r="PJR100" s="167"/>
      <c r="PJS100" s="167"/>
      <c r="PJT100" s="167"/>
      <c r="PJU100" s="167"/>
      <c r="PJV100" s="167"/>
      <c r="PJW100" s="167"/>
      <c r="PJX100" s="167"/>
      <c r="PJY100" s="167"/>
      <c r="PJZ100" s="167"/>
      <c r="PKA100" s="167"/>
      <c r="PKB100" s="167"/>
      <c r="PKC100" s="167"/>
      <c r="PKD100" s="167"/>
      <c r="PKE100" s="167"/>
      <c r="PKF100" s="167"/>
      <c r="PKG100" s="167"/>
      <c r="PKH100" s="167"/>
      <c r="PKI100" s="167"/>
      <c r="PKJ100" s="167"/>
      <c r="PKK100" s="167"/>
      <c r="PKL100" s="167"/>
      <c r="PKM100" s="167"/>
      <c r="PKN100" s="167"/>
      <c r="PKO100" s="167"/>
      <c r="PKP100" s="167"/>
      <c r="PKQ100" s="167"/>
      <c r="PKR100" s="167"/>
      <c r="PKS100" s="167"/>
      <c r="PKT100" s="167"/>
      <c r="PKU100" s="167"/>
      <c r="PKV100" s="167"/>
      <c r="PKW100" s="167"/>
      <c r="PKX100" s="167"/>
      <c r="PKY100" s="167"/>
      <c r="PKZ100" s="167"/>
      <c r="PLA100" s="167"/>
      <c r="PLB100" s="167"/>
      <c r="PLC100" s="167"/>
      <c r="PLD100" s="167"/>
      <c r="PLE100" s="167"/>
      <c r="PLF100" s="167"/>
      <c r="PLG100" s="167"/>
      <c r="PLH100" s="167"/>
      <c r="PLI100" s="167"/>
      <c r="PLJ100" s="167"/>
      <c r="PLK100" s="167"/>
      <c r="PLL100" s="167"/>
      <c r="PLM100" s="167"/>
      <c r="PLN100" s="167"/>
      <c r="PLO100" s="167"/>
      <c r="PLP100" s="167"/>
      <c r="PLQ100" s="167"/>
      <c r="PLR100" s="167"/>
      <c r="PLS100" s="167"/>
      <c r="PLT100" s="167"/>
      <c r="PLU100" s="167"/>
      <c r="PLV100" s="167"/>
      <c r="PLW100" s="167"/>
      <c r="PLX100" s="167"/>
      <c r="PLY100" s="167"/>
      <c r="PLZ100" s="167"/>
      <c r="PMA100" s="167"/>
      <c r="PMB100" s="167"/>
      <c r="PMC100" s="167"/>
      <c r="PMD100" s="167"/>
      <c r="PME100" s="167"/>
      <c r="PMF100" s="167"/>
      <c r="PMG100" s="167"/>
      <c r="PMH100" s="167"/>
      <c r="PMI100" s="167"/>
      <c r="PMJ100" s="167"/>
      <c r="PMK100" s="167"/>
      <c r="PML100" s="167"/>
      <c r="PMM100" s="167"/>
      <c r="PMN100" s="167"/>
      <c r="PMO100" s="167"/>
      <c r="PMP100" s="167"/>
      <c r="PMQ100" s="167"/>
      <c r="PMR100" s="167"/>
      <c r="PMS100" s="167"/>
      <c r="PMT100" s="167"/>
      <c r="PMU100" s="167"/>
      <c r="PMV100" s="167"/>
      <c r="PMW100" s="167"/>
      <c r="PMX100" s="167"/>
      <c r="PMY100" s="167"/>
      <c r="PMZ100" s="167"/>
      <c r="PNA100" s="167"/>
      <c r="PNB100" s="167"/>
      <c r="PNC100" s="167"/>
      <c r="PND100" s="167"/>
      <c r="PNE100" s="167"/>
      <c r="PNF100" s="167"/>
      <c r="PNG100" s="167"/>
      <c r="PNH100" s="167"/>
      <c r="PNI100" s="167"/>
      <c r="PNJ100" s="167"/>
      <c r="PNK100" s="167"/>
      <c r="PNL100" s="167"/>
      <c r="PNM100" s="167"/>
      <c r="PNN100" s="167"/>
      <c r="PNO100" s="167"/>
      <c r="PNP100" s="167"/>
      <c r="PNQ100" s="167"/>
      <c r="PNR100" s="167"/>
      <c r="PNS100" s="167"/>
      <c r="PNT100" s="167"/>
      <c r="PNU100" s="167"/>
      <c r="PNV100" s="167"/>
      <c r="PNW100" s="167"/>
      <c r="PNX100" s="167"/>
      <c r="PNY100" s="167"/>
      <c r="PNZ100" s="167"/>
      <c r="POA100" s="167"/>
      <c r="POB100" s="167"/>
      <c r="POC100" s="167"/>
      <c r="POD100" s="167"/>
      <c r="POE100" s="167"/>
      <c r="POF100" s="167"/>
      <c r="POG100" s="167"/>
      <c r="POH100" s="167"/>
      <c r="POI100" s="167"/>
      <c r="POJ100" s="167"/>
      <c r="POK100" s="167"/>
      <c r="POL100" s="167"/>
      <c r="POM100" s="167"/>
      <c r="PON100" s="167"/>
      <c r="POO100" s="167"/>
      <c r="POP100" s="167"/>
      <c r="POQ100" s="167"/>
      <c r="POR100" s="167"/>
      <c r="POS100" s="167"/>
      <c r="POT100" s="167"/>
      <c r="POU100" s="167"/>
      <c r="POV100" s="167"/>
      <c r="POW100" s="167"/>
      <c r="POX100" s="167"/>
      <c r="POY100" s="167"/>
      <c r="POZ100" s="167"/>
      <c r="PPA100" s="167"/>
      <c r="PPB100" s="167"/>
      <c r="PPC100" s="167"/>
      <c r="PPD100" s="167"/>
      <c r="PPE100" s="167"/>
      <c r="PPF100" s="167"/>
      <c r="PPG100" s="167"/>
      <c r="PPH100" s="167"/>
      <c r="PPI100" s="167"/>
      <c r="PPJ100" s="167"/>
      <c r="PPK100" s="167"/>
      <c r="PPL100" s="167"/>
      <c r="PPM100" s="167"/>
      <c r="PPN100" s="167"/>
      <c r="PPO100" s="167"/>
      <c r="PPP100" s="167"/>
      <c r="PPQ100" s="167"/>
      <c r="PPR100" s="167"/>
      <c r="PPS100" s="167"/>
      <c r="PPT100" s="167"/>
      <c r="PPU100" s="167"/>
      <c r="PPV100" s="167"/>
      <c r="PPW100" s="167"/>
      <c r="PPX100" s="167"/>
      <c r="PPY100" s="167"/>
      <c r="PPZ100" s="167"/>
      <c r="PQA100" s="167"/>
      <c r="PQB100" s="167"/>
      <c r="PQC100" s="167"/>
      <c r="PQD100" s="167"/>
      <c r="PQE100" s="167"/>
      <c r="PQF100" s="167"/>
      <c r="PQG100" s="167"/>
      <c r="PQH100" s="167"/>
      <c r="PQI100" s="167"/>
      <c r="PQJ100" s="167"/>
      <c r="PQK100" s="167"/>
      <c r="PQL100" s="167"/>
      <c r="PQM100" s="167"/>
      <c r="PQN100" s="167"/>
      <c r="PQO100" s="167"/>
      <c r="PQP100" s="167"/>
      <c r="PQQ100" s="167"/>
      <c r="PQR100" s="167"/>
      <c r="PQS100" s="167"/>
      <c r="PQT100" s="167"/>
      <c r="PQU100" s="167"/>
      <c r="PQV100" s="167"/>
      <c r="PQW100" s="167"/>
      <c r="PQX100" s="167"/>
      <c r="PQY100" s="167"/>
      <c r="PQZ100" s="167"/>
      <c r="PRA100" s="167"/>
      <c r="PRB100" s="167"/>
      <c r="PRC100" s="167"/>
      <c r="PRD100" s="167"/>
      <c r="PRE100" s="167"/>
      <c r="PRF100" s="167"/>
      <c r="PRG100" s="167"/>
      <c r="PRH100" s="167"/>
      <c r="PRI100" s="167"/>
      <c r="PRJ100" s="167"/>
      <c r="PRK100" s="167"/>
      <c r="PRL100" s="167"/>
      <c r="PRM100" s="167"/>
      <c r="PRN100" s="167"/>
      <c r="PRO100" s="167"/>
      <c r="PRP100" s="167"/>
      <c r="PRQ100" s="167"/>
      <c r="PRR100" s="167"/>
      <c r="PRS100" s="167"/>
      <c r="PRT100" s="167"/>
      <c r="PRU100" s="167"/>
      <c r="PRV100" s="167"/>
      <c r="PRW100" s="167"/>
      <c r="PRX100" s="167"/>
      <c r="PRY100" s="167"/>
      <c r="PRZ100" s="167"/>
      <c r="PSA100" s="167"/>
      <c r="PSB100" s="167"/>
      <c r="PSC100" s="167"/>
      <c r="PSD100" s="167"/>
      <c r="PSE100" s="167"/>
      <c r="PSF100" s="167"/>
      <c r="PSG100" s="167"/>
      <c r="PSH100" s="167"/>
      <c r="PSI100" s="167"/>
      <c r="PSJ100" s="167"/>
      <c r="PSK100" s="167"/>
      <c r="PSL100" s="167"/>
      <c r="PSM100" s="167"/>
      <c r="PSN100" s="167"/>
      <c r="PSO100" s="167"/>
      <c r="PSP100" s="167"/>
      <c r="PSQ100" s="167"/>
      <c r="PSR100" s="167"/>
      <c r="PSS100" s="167"/>
      <c r="PST100" s="167"/>
      <c r="PSU100" s="167"/>
      <c r="PSV100" s="167"/>
      <c r="PSW100" s="167"/>
      <c r="PSX100" s="167"/>
      <c r="PSY100" s="167"/>
      <c r="PSZ100" s="167"/>
      <c r="PTA100" s="167"/>
      <c r="PTB100" s="167"/>
      <c r="PTC100" s="167"/>
      <c r="PTD100" s="167"/>
      <c r="PTE100" s="167"/>
      <c r="PTF100" s="167"/>
      <c r="PTG100" s="167"/>
      <c r="PTH100" s="167"/>
      <c r="PTI100" s="167"/>
      <c r="PTJ100" s="167"/>
      <c r="PTK100" s="167"/>
      <c r="PTL100" s="167"/>
      <c r="PTM100" s="167"/>
      <c r="PTN100" s="167"/>
      <c r="PTO100" s="167"/>
      <c r="PTP100" s="167"/>
      <c r="PTQ100" s="167"/>
      <c r="PTR100" s="167"/>
      <c r="PTS100" s="167"/>
      <c r="PTT100" s="167"/>
      <c r="PTU100" s="167"/>
      <c r="PTV100" s="167"/>
      <c r="PTW100" s="167"/>
      <c r="PTX100" s="167"/>
      <c r="PTY100" s="167"/>
      <c r="PTZ100" s="167"/>
      <c r="PUA100" s="167"/>
      <c r="PUB100" s="167"/>
      <c r="PUC100" s="167"/>
      <c r="PUD100" s="167"/>
      <c r="PUE100" s="167"/>
      <c r="PUF100" s="167"/>
      <c r="PUG100" s="167"/>
      <c r="PUH100" s="167"/>
      <c r="PUI100" s="167"/>
      <c r="PUJ100" s="167"/>
      <c r="PUK100" s="167"/>
      <c r="PUL100" s="167"/>
      <c r="PUM100" s="167"/>
      <c r="PUN100" s="167"/>
      <c r="PUO100" s="167"/>
      <c r="PUP100" s="167"/>
      <c r="PUQ100" s="167"/>
      <c r="PUR100" s="167"/>
      <c r="PUS100" s="167"/>
      <c r="PUT100" s="167"/>
      <c r="PUU100" s="167"/>
      <c r="PUV100" s="167"/>
      <c r="PUW100" s="167"/>
      <c r="PUX100" s="167"/>
      <c r="PUY100" s="167"/>
      <c r="PUZ100" s="167"/>
      <c r="PVA100" s="167"/>
      <c r="PVB100" s="167"/>
      <c r="PVC100" s="167"/>
      <c r="PVD100" s="167"/>
      <c r="PVE100" s="167"/>
      <c r="PVF100" s="167"/>
      <c r="PVG100" s="167"/>
      <c r="PVH100" s="167"/>
      <c r="PVI100" s="167"/>
      <c r="PVJ100" s="167"/>
      <c r="PVK100" s="167"/>
      <c r="PVL100" s="167"/>
      <c r="PVM100" s="167"/>
      <c r="PVN100" s="167"/>
      <c r="PVO100" s="167"/>
      <c r="PVP100" s="167"/>
      <c r="PVQ100" s="167"/>
      <c r="PVR100" s="167"/>
      <c r="PVS100" s="167"/>
      <c r="PVT100" s="167"/>
      <c r="PVU100" s="167"/>
      <c r="PVV100" s="167"/>
      <c r="PVW100" s="167"/>
      <c r="PVX100" s="167"/>
      <c r="PVY100" s="167"/>
      <c r="PVZ100" s="167"/>
      <c r="PWA100" s="167"/>
      <c r="PWB100" s="167"/>
      <c r="PWC100" s="167"/>
      <c r="PWD100" s="167"/>
      <c r="PWE100" s="167"/>
      <c r="PWF100" s="167"/>
      <c r="PWG100" s="167"/>
      <c r="PWH100" s="167"/>
      <c r="PWI100" s="167"/>
      <c r="PWJ100" s="167"/>
      <c r="PWK100" s="167"/>
      <c r="PWL100" s="167"/>
      <c r="PWM100" s="167"/>
      <c r="PWN100" s="167"/>
      <c r="PWO100" s="167"/>
      <c r="PWP100" s="167"/>
      <c r="PWQ100" s="167"/>
      <c r="PWR100" s="167"/>
      <c r="PWS100" s="167"/>
      <c r="PWT100" s="167"/>
      <c r="PWU100" s="167"/>
      <c r="PWV100" s="167"/>
      <c r="PWW100" s="167"/>
      <c r="PWX100" s="167"/>
      <c r="PWY100" s="167"/>
      <c r="PWZ100" s="167"/>
      <c r="PXA100" s="167"/>
      <c r="PXB100" s="167"/>
      <c r="PXC100" s="167"/>
      <c r="PXD100" s="167"/>
      <c r="PXE100" s="167"/>
      <c r="PXF100" s="167"/>
      <c r="PXG100" s="167"/>
      <c r="PXH100" s="167"/>
      <c r="PXI100" s="167"/>
      <c r="PXJ100" s="167"/>
      <c r="PXK100" s="167"/>
      <c r="PXL100" s="167"/>
      <c r="PXM100" s="167"/>
      <c r="PXN100" s="167"/>
      <c r="PXO100" s="167"/>
      <c r="PXP100" s="167"/>
      <c r="PXQ100" s="167"/>
      <c r="PXR100" s="167"/>
      <c r="PXS100" s="167"/>
      <c r="PXT100" s="167"/>
      <c r="PXU100" s="167"/>
      <c r="PXV100" s="167"/>
      <c r="PXW100" s="167"/>
      <c r="PXX100" s="167"/>
      <c r="PXY100" s="167"/>
      <c r="PXZ100" s="167"/>
      <c r="PYA100" s="167"/>
      <c r="PYB100" s="167"/>
      <c r="PYC100" s="167"/>
      <c r="PYD100" s="167"/>
      <c r="PYE100" s="167"/>
      <c r="PYF100" s="167"/>
      <c r="PYG100" s="167"/>
      <c r="PYH100" s="167"/>
      <c r="PYI100" s="167"/>
      <c r="PYJ100" s="167"/>
      <c r="PYK100" s="167"/>
      <c r="PYL100" s="167"/>
      <c r="PYM100" s="167"/>
      <c r="PYN100" s="167"/>
      <c r="PYO100" s="167"/>
      <c r="PYP100" s="167"/>
      <c r="PYQ100" s="167"/>
      <c r="PYR100" s="167"/>
      <c r="PYS100" s="167"/>
      <c r="PYT100" s="167"/>
      <c r="PYU100" s="167"/>
      <c r="PYV100" s="167"/>
      <c r="PYW100" s="167"/>
      <c r="PYX100" s="167"/>
      <c r="PYY100" s="167"/>
      <c r="PYZ100" s="167"/>
      <c r="PZA100" s="167"/>
      <c r="PZB100" s="167"/>
      <c r="PZC100" s="167"/>
      <c r="PZD100" s="167"/>
      <c r="PZE100" s="167"/>
      <c r="PZF100" s="167"/>
      <c r="PZG100" s="167"/>
      <c r="PZH100" s="167"/>
      <c r="PZI100" s="167"/>
      <c r="PZJ100" s="167"/>
      <c r="PZK100" s="167"/>
      <c r="PZL100" s="167"/>
      <c r="PZM100" s="167"/>
      <c r="PZN100" s="167"/>
      <c r="PZO100" s="167"/>
      <c r="PZP100" s="167"/>
      <c r="PZQ100" s="167"/>
      <c r="PZR100" s="167"/>
      <c r="PZS100" s="167"/>
      <c r="PZT100" s="167"/>
      <c r="PZU100" s="167"/>
      <c r="PZV100" s="167"/>
      <c r="PZW100" s="167"/>
      <c r="PZX100" s="167"/>
      <c r="PZY100" s="167"/>
      <c r="PZZ100" s="167"/>
      <c r="QAA100" s="167"/>
      <c r="QAB100" s="167"/>
      <c r="QAC100" s="167"/>
      <c r="QAD100" s="167"/>
      <c r="QAE100" s="167"/>
      <c r="QAF100" s="167"/>
      <c r="QAG100" s="167"/>
      <c r="QAH100" s="167"/>
      <c r="QAI100" s="167"/>
      <c r="QAJ100" s="167"/>
      <c r="QAK100" s="167"/>
      <c r="QAL100" s="167"/>
      <c r="QAM100" s="167"/>
      <c r="QAN100" s="167"/>
      <c r="QAO100" s="167"/>
      <c r="QAP100" s="167"/>
      <c r="QAQ100" s="167"/>
      <c r="QAR100" s="167"/>
      <c r="QAS100" s="167"/>
      <c r="QAT100" s="167"/>
      <c r="QAU100" s="167"/>
      <c r="QAV100" s="167"/>
      <c r="QAW100" s="167"/>
      <c r="QAX100" s="167"/>
      <c r="QAY100" s="167"/>
      <c r="QAZ100" s="167"/>
      <c r="QBA100" s="167"/>
      <c r="QBB100" s="167"/>
      <c r="QBC100" s="167"/>
      <c r="QBD100" s="167"/>
      <c r="QBE100" s="167"/>
      <c r="QBF100" s="167"/>
      <c r="QBG100" s="167"/>
      <c r="QBH100" s="167"/>
      <c r="QBI100" s="167"/>
      <c r="QBJ100" s="167"/>
      <c r="QBK100" s="167"/>
      <c r="QBL100" s="167"/>
      <c r="QBM100" s="167"/>
      <c r="QBN100" s="167"/>
      <c r="QBO100" s="167"/>
      <c r="QBP100" s="167"/>
      <c r="QBQ100" s="167"/>
      <c r="QBR100" s="167"/>
      <c r="QBS100" s="167"/>
      <c r="QBT100" s="167"/>
      <c r="QBU100" s="167"/>
      <c r="QBV100" s="167"/>
      <c r="QBW100" s="167"/>
      <c r="QBX100" s="167"/>
      <c r="QBY100" s="167"/>
      <c r="QBZ100" s="167"/>
      <c r="QCA100" s="167"/>
      <c r="QCB100" s="167"/>
      <c r="QCC100" s="167"/>
      <c r="QCD100" s="167"/>
      <c r="QCE100" s="167"/>
      <c r="QCF100" s="167"/>
      <c r="QCG100" s="167"/>
      <c r="QCH100" s="167"/>
      <c r="QCI100" s="167"/>
      <c r="QCJ100" s="167"/>
      <c r="QCK100" s="167"/>
      <c r="QCL100" s="167"/>
      <c r="QCM100" s="167"/>
      <c r="QCN100" s="167"/>
      <c r="QCO100" s="167"/>
      <c r="QCP100" s="167"/>
      <c r="QCQ100" s="167"/>
      <c r="QCR100" s="167"/>
      <c r="QCS100" s="167"/>
      <c r="QCT100" s="167"/>
      <c r="QCU100" s="167"/>
      <c r="QCV100" s="167"/>
      <c r="QCW100" s="167"/>
      <c r="QCX100" s="167"/>
      <c r="QCY100" s="167"/>
      <c r="QCZ100" s="167"/>
      <c r="QDA100" s="167"/>
      <c r="QDB100" s="167"/>
      <c r="QDC100" s="167"/>
      <c r="QDD100" s="167"/>
      <c r="QDE100" s="167"/>
      <c r="QDF100" s="167"/>
      <c r="QDG100" s="167"/>
      <c r="QDH100" s="167"/>
      <c r="QDI100" s="167"/>
      <c r="QDJ100" s="167"/>
      <c r="QDK100" s="167"/>
      <c r="QDL100" s="167"/>
      <c r="QDM100" s="167"/>
      <c r="QDN100" s="167"/>
      <c r="QDO100" s="167"/>
      <c r="QDP100" s="167"/>
      <c r="QDQ100" s="167"/>
      <c r="QDR100" s="167"/>
      <c r="QDS100" s="167"/>
      <c r="QDT100" s="167"/>
      <c r="QDU100" s="167"/>
      <c r="QDV100" s="167"/>
      <c r="QDW100" s="167"/>
      <c r="QDX100" s="167"/>
      <c r="QDY100" s="167"/>
      <c r="QDZ100" s="167"/>
      <c r="QEA100" s="167"/>
      <c r="QEB100" s="167"/>
      <c r="QEC100" s="167"/>
      <c r="QED100" s="167"/>
      <c r="QEE100" s="167"/>
      <c r="QEF100" s="167"/>
      <c r="QEG100" s="167"/>
      <c r="QEH100" s="167"/>
      <c r="QEI100" s="167"/>
      <c r="QEJ100" s="167"/>
      <c r="QEK100" s="167"/>
      <c r="QEL100" s="167"/>
      <c r="QEM100" s="167"/>
      <c r="QEN100" s="167"/>
      <c r="QEO100" s="167"/>
      <c r="QEP100" s="167"/>
      <c r="QEQ100" s="167"/>
      <c r="QER100" s="167"/>
      <c r="QES100" s="167"/>
      <c r="QET100" s="167"/>
      <c r="QEU100" s="167"/>
      <c r="QEV100" s="167"/>
      <c r="QEW100" s="167"/>
      <c r="QEX100" s="167"/>
      <c r="QEY100" s="167"/>
      <c r="QEZ100" s="167"/>
      <c r="QFA100" s="167"/>
      <c r="QFB100" s="167"/>
      <c r="QFC100" s="167"/>
      <c r="QFD100" s="167"/>
      <c r="QFE100" s="167"/>
      <c r="QFF100" s="167"/>
      <c r="QFG100" s="167"/>
      <c r="QFH100" s="167"/>
      <c r="QFI100" s="167"/>
      <c r="QFJ100" s="167"/>
      <c r="QFK100" s="167"/>
      <c r="QFL100" s="167"/>
      <c r="QFM100" s="167"/>
      <c r="QFN100" s="167"/>
      <c r="QFO100" s="167"/>
      <c r="QFP100" s="167"/>
      <c r="QFQ100" s="167"/>
      <c r="QFR100" s="167"/>
      <c r="QFS100" s="167"/>
      <c r="QFT100" s="167"/>
      <c r="QFU100" s="167"/>
      <c r="QFV100" s="167"/>
      <c r="QFW100" s="167"/>
      <c r="QFX100" s="167"/>
      <c r="QFY100" s="167"/>
      <c r="QFZ100" s="167"/>
      <c r="QGA100" s="167"/>
      <c r="QGB100" s="167"/>
      <c r="QGC100" s="167"/>
      <c r="QGD100" s="167"/>
      <c r="QGE100" s="167"/>
      <c r="QGF100" s="167"/>
      <c r="QGG100" s="167"/>
      <c r="QGH100" s="167"/>
      <c r="QGI100" s="167"/>
      <c r="QGJ100" s="167"/>
      <c r="QGK100" s="167"/>
      <c r="QGL100" s="167"/>
      <c r="QGM100" s="167"/>
      <c r="QGN100" s="167"/>
      <c r="QGO100" s="167"/>
      <c r="QGP100" s="167"/>
      <c r="QGQ100" s="167"/>
      <c r="QGR100" s="167"/>
      <c r="QGS100" s="167"/>
      <c r="QGT100" s="167"/>
      <c r="QGU100" s="167"/>
      <c r="QGV100" s="167"/>
      <c r="QGW100" s="167"/>
      <c r="QGX100" s="167"/>
      <c r="QGY100" s="167"/>
      <c r="QGZ100" s="167"/>
      <c r="QHA100" s="167"/>
      <c r="QHB100" s="167"/>
      <c r="QHC100" s="167"/>
      <c r="QHD100" s="167"/>
      <c r="QHE100" s="167"/>
      <c r="QHF100" s="167"/>
      <c r="QHG100" s="167"/>
      <c r="QHH100" s="167"/>
      <c r="QHI100" s="167"/>
      <c r="QHJ100" s="167"/>
      <c r="QHK100" s="167"/>
      <c r="QHL100" s="167"/>
      <c r="QHM100" s="167"/>
      <c r="QHN100" s="167"/>
      <c r="QHO100" s="167"/>
      <c r="QHP100" s="167"/>
      <c r="QHQ100" s="167"/>
      <c r="QHR100" s="167"/>
      <c r="QHS100" s="167"/>
      <c r="QHT100" s="167"/>
      <c r="QHU100" s="167"/>
      <c r="QHV100" s="167"/>
      <c r="QHW100" s="167"/>
      <c r="QHX100" s="167"/>
      <c r="QHY100" s="167"/>
      <c r="QHZ100" s="167"/>
      <c r="QIA100" s="167"/>
      <c r="QIB100" s="167"/>
      <c r="QIC100" s="167"/>
      <c r="QID100" s="167"/>
      <c r="QIE100" s="167"/>
      <c r="QIF100" s="167"/>
      <c r="QIG100" s="167"/>
      <c r="QIH100" s="167"/>
      <c r="QII100" s="167"/>
      <c r="QIJ100" s="167"/>
      <c r="QIK100" s="167"/>
      <c r="QIL100" s="167"/>
      <c r="QIM100" s="167"/>
      <c r="QIN100" s="167"/>
      <c r="QIO100" s="167"/>
      <c r="QIP100" s="167"/>
      <c r="QIQ100" s="167"/>
      <c r="QIR100" s="167"/>
      <c r="QIS100" s="167"/>
      <c r="QIT100" s="167"/>
      <c r="QIU100" s="167"/>
      <c r="QIV100" s="167"/>
      <c r="QIW100" s="167"/>
      <c r="QIX100" s="167"/>
      <c r="QIY100" s="167"/>
      <c r="QIZ100" s="167"/>
      <c r="QJA100" s="167"/>
      <c r="QJB100" s="167"/>
      <c r="QJC100" s="167"/>
      <c r="QJD100" s="167"/>
      <c r="QJE100" s="167"/>
      <c r="QJF100" s="167"/>
      <c r="QJG100" s="167"/>
      <c r="QJH100" s="167"/>
      <c r="QJI100" s="167"/>
      <c r="QJJ100" s="167"/>
      <c r="QJK100" s="167"/>
      <c r="QJL100" s="167"/>
      <c r="QJM100" s="167"/>
      <c r="QJN100" s="167"/>
      <c r="QJO100" s="167"/>
      <c r="QJP100" s="167"/>
      <c r="QJQ100" s="167"/>
      <c r="QJR100" s="167"/>
      <c r="QJS100" s="167"/>
      <c r="QJT100" s="167"/>
      <c r="QJU100" s="167"/>
      <c r="QJV100" s="167"/>
      <c r="QJW100" s="167"/>
      <c r="QJX100" s="167"/>
      <c r="QJY100" s="167"/>
      <c r="QJZ100" s="167"/>
      <c r="QKA100" s="167"/>
      <c r="QKB100" s="167"/>
      <c r="QKC100" s="167"/>
      <c r="QKD100" s="167"/>
      <c r="QKE100" s="167"/>
      <c r="QKF100" s="167"/>
      <c r="QKG100" s="167"/>
      <c r="QKH100" s="167"/>
      <c r="QKI100" s="167"/>
      <c r="QKJ100" s="167"/>
      <c r="QKK100" s="167"/>
      <c r="QKL100" s="167"/>
      <c r="QKM100" s="167"/>
      <c r="QKN100" s="167"/>
      <c r="QKO100" s="167"/>
      <c r="QKP100" s="167"/>
      <c r="QKQ100" s="167"/>
      <c r="QKR100" s="167"/>
      <c r="QKS100" s="167"/>
      <c r="QKT100" s="167"/>
      <c r="QKU100" s="167"/>
      <c r="QKV100" s="167"/>
      <c r="QKW100" s="167"/>
      <c r="QKX100" s="167"/>
      <c r="QKY100" s="167"/>
      <c r="QKZ100" s="167"/>
      <c r="QLA100" s="167"/>
      <c r="QLB100" s="167"/>
      <c r="QLC100" s="167"/>
      <c r="QLD100" s="167"/>
      <c r="QLE100" s="167"/>
      <c r="QLF100" s="167"/>
      <c r="QLG100" s="167"/>
      <c r="QLH100" s="167"/>
      <c r="QLI100" s="167"/>
      <c r="QLJ100" s="167"/>
      <c r="QLK100" s="167"/>
      <c r="QLL100" s="167"/>
      <c r="QLM100" s="167"/>
      <c r="QLN100" s="167"/>
      <c r="QLO100" s="167"/>
      <c r="QLP100" s="167"/>
      <c r="QLQ100" s="167"/>
      <c r="QLR100" s="167"/>
      <c r="QLS100" s="167"/>
      <c r="QLT100" s="167"/>
      <c r="QLU100" s="167"/>
      <c r="QLV100" s="167"/>
      <c r="QLW100" s="167"/>
      <c r="QLX100" s="167"/>
      <c r="QLY100" s="167"/>
      <c r="QLZ100" s="167"/>
      <c r="QMA100" s="167"/>
      <c r="QMB100" s="167"/>
      <c r="QMC100" s="167"/>
      <c r="QMD100" s="167"/>
      <c r="QME100" s="167"/>
      <c r="QMF100" s="167"/>
      <c r="QMG100" s="167"/>
      <c r="QMH100" s="167"/>
      <c r="QMI100" s="167"/>
      <c r="QMJ100" s="167"/>
      <c r="QMK100" s="167"/>
      <c r="QML100" s="167"/>
      <c r="QMM100" s="167"/>
      <c r="QMN100" s="167"/>
      <c r="QMO100" s="167"/>
      <c r="QMP100" s="167"/>
      <c r="QMQ100" s="167"/>
      <c r="QMR100" s="167"/>
      <c r="QMS100" s="167"/>
      <c r="QMT100" s="167"/>
      <c r="QMU100" s="167"/>
      <c r="QMV100" s="167"/>
      <c r="QMW100" s="167"/>
      <c r="QMX100" s="167"/>
      <c r="QMY100" s="167"/>
      <c r="QMZ100" s="167"/>
      <c r="QNA100" s="167"/>
      <c r="QNB100" s="167"/>
      <c r="QNC100" s="167"/>
      <c r="QND100" s="167"/>
      <c r="QNE100" s="167"/>
      <c r="QNF100" s="167"/>
      <c r="QNG100" s="167"/>
      <c r="QNH100" s="167"/>
      <c r="QNI100" s="167"/>
      <c r="QNJ100" s="167"/>
      <c r="QNK100" s="167"/>
      <c r="QNL100" s="167"/>
      <c r="QNM100" s="167"/>
      <c r="QNN100" s="167"/>
      <c r="QNO100" s="167"/>
      <c r="QNP100" s="167"/>
      <c r="QNQ100" s="167"/>
      <c r="QNR100" s="167"/>
      <c r="QNS100" s="167"/>
      <c r="QNT100" s="167"/>
      <c r="QNU100" s="167"/>
      <c r="QNV100" s="167"/>
      <c r="QNW100" s="167"/>
      <c r="QNX100" s="167"/>
      <c r="QNY100" s="167"/>
      <c r="QNZ100" s="167"/>
      <c r="QOA100" s="167"/>
      <c r="QOB100" s="167"/>
      <c r="QOC100" s="167"/>
      <c r="QOD100" s="167"/>
      <c r="QOE100" s="167"/>
      <c r="QOF100" s="167"/>
      <c r="QOG100" s="167"/>
      <c r="QOH100" s="167"/>
      <c r="QOI100" s="167"/>
      <c r="QOJ100" s="167"/>
      <c r="QOK100" s="167"/>
      <c r="QOL100" s="167"/>
      <c r="QOM100" s="167"/>
      <c r="QON100" s="167"/>
      <c r="QOO100" s="167"/>
      <c r="QOP100" s="167"/>
      <c r="QOQ100" s="167"/>
      <c r="QOR100" s="167"/>
      <c r="QOS100" s="167"/>
      <c r="QOT100" s="167"/>
      <c r="QOU100" s="167"/>
      <c r="QOV100" s="167"/>
      <c r="QOW100" s="167"/>
      <c r="QOX100" s="167"/>
      <c r="QOY100" s="167"/>
      <c r="QOZ100" s="167"/>
      <c r="QPA100" s="167"/>
      <c r="QPB100" s="167"/>
      <c r="QPC100" s="167"/>
      <c r="QPD100" s="167"/>
      <c r="QPE100" s="167"/>
      <c r="QPF100" s="167"/>
      <c r="QPG100" s="167"/>
      <c r="QPH100" s="167"/>
      <c r="QPI100" s="167"/>
      <c r="QPJ100" s="167"/>
      <c r="QPK100" s="167"/>
      <c r="QPL100" s="167"/>
      <c r="QPM100" s="167"/>
      <c r="QPN100" s="167"/>
      <c r="QPO100" s="167"/>
      <c r="QPP100" s="167"/>
      <c r="QPQ100" s="167"/>
      <c r="QPR100" s="167"/>
      <c r="QPS100" s="167"/>
      <c r="QPT100" s="167"/>
      <c r="QPU100" s="167"/>
      <c r="QPV100" s="167"/>
      <c r="QPW100" s="167"/>
      <c r="QPX100" s="167"/>
      <c r="QPY100" s="167"/>
      <c r="QPZ100" s="167"/>
      <c r="QQA100" s="167"/>
      <c r="QQB100" s="167"/>
      <c r="QQC100" s="167"/>
      <c r="QQD100" s="167"/>
      <c r="QQE100" s="167"/>
      <c r="QQF100" s="167"/>
      <c r="QQG100" s="167"/>
      <c r="QQH100" s="167"/>
      <c r="QQI100" s="167"/>
      <c r="QQJ100" s="167"/>
      <c r="QQK100" s="167"/>
      <c r="QQL100" s="167"/>
      <c r="QQM100" s="167"/>
      <c r="QQN100" s="167"/>
      <c r="QQO100" s="167"/>
      <c r="QQP100" s="167"/>
      <c r="QQQ100" s="167"/>
      <c r="QQR100" s="167"/>
      <c r="QQS100" s="167"/>
      <c r="QQT100" s="167"/>
      <c r="QQU100" s="167"/>
      <c r="QQV100" s="167"/>
      <c r="QQW100" s="167"/>
      <c r="QQX100" s="167"/>
      <c r="QQY100" s="167"/>
      <c r="QQZ100" s="167"/>
      <c r="QRA100" s="167"/>
      <c r="QRB100" s="167"/>
      <c r="QRC100" s="167"/>
      <c r="QRD100" s="167"/>
      <c r="QRE100" s="167"/>
      <c r="QRF100" s="167"/>
      <c r="QRG100" s="167"/>
      <c r="QRH100" s="167"/>
      <c r="QRI100" s="167"/>
      <c r="QRJ100" s="167"/>
      <c r="QRK100" s="167"/>
      <c r="QRL100" s="167"/>
      <c r="QRM100" s="167"/>
      <c r="QRN100" s="167"/>
      <c r="QRO100" s="167"/>
      <c r="QRP100" s="167"/>
      <c r="QRQ100" s="167"/>
      <c r="QRR100" s="167"/>
      <c r="QRS100" s="167"/>
      <c r="QRT100" s="167"/>
      <c r="QRU100" s="167"/>
      <c r="QRV100" s="167"/>
      <c r="QRW100" s="167"/>
      <c r="QRX100" s="167"/>
      <c r="QRY100" s="167"/>
      <c r="QRZ100" s="167"/>
      <c r="QSA100" s="167"/>
      <c r="QSB100" s="167"/>
      <c r="QSC100" s="167"/>
      <c r="QSD100" s="167"/>
      <c r="QSE100" s="167"/>
      <c r="QSF100" s="167"/>
      <c r="QSG100" s="167"/>
      <c r="QSH100" s="167"/>
      <c r="QSI100" s="167"/>
      <c r="QSJ100" s="167"/>
      <c r="QSK100" s="167"/>
      <c r="QSL100" s="167"/>
      <c r="QSM100" s="167"/>
      <c r="QSN100" s="167"/>
      <c r="QSO100" s="167"/>
      <c r="QSP100" s="167"/>
      <c r="QSQ100" s="167"/>
      <c r="QSR100" s="167"/>
      <c r="QSS100" s="167"/>
      <c r="QST100" s="167"/>
      <c r="QSU100" s="167"/>
      <c r="QSV100" s="167"/>
      <c r="QSW100" s="167"/>
      <c r="QSX100" s="167"/>
      <c r="QSY100" s="167"/>
      <c r="QSZ100" s="167"/>
      <c r="QTA100" s="167"/>
      <c r="QTB100" s="167"/>
      <c r="QTC100" s="167"/>
      <c r="QTD100" s="167"/>
      <c r="QTE100" s="167"/>
      <c r="QTF100" s="167"/>
      <c r="QTG100" s="167"/>
      <c r="QTH100" s="167"/>
      <c r="QTI100" s="167"/>
      <c r="QTJ100" s="167"/>
      <c r="QTK100" s="167"/>
      <c r="QTL100" s="167"/>
      <c r="QTM100" s="167"/>
      <c r="QTN100" s="167"/>
      <c r="QTO100" s="167"/>
      <c r="QTP100" s="167"/>
      <c r="QTQ100" s="167"/>
      <c r="QTR100" s="167"/>
      <c r="QTS100" s="167"/>
      <c r="QTT100" s="167"/>
      <c r="QTU100" s="167"/>
      <c r="QTV100" s="167"/>
      <c r="QTW100" s="167"/>
      <c r="QTX100" s="167"/>
      <c r="QTY100" s="167"/>
      <c r="QTZ100" s="167"/>
      <c r="QUA100" s="167"/>
      <c r="QUB100" s="167"/>
      <c r="QUC100" s="167"/>
      <c r="QUD100" s="167"/>
      <c r="QUE100" s="167"/>
      <c r="QUF100" s="167"/>
      <c r="QUG100" s="167"/>
      <c r="QUH100" s="167"/>
      <c r="QUI100" s="167"/>
      <c r="QUJ100" s="167"/>
      <c r="QUK100" s="167"/>
      <c r="QUL100" s="167"/>
      <c r="QUM100" s="167"/>
      <c r="QUN100" s="167"/>
      <c r="QUO100" s="167"/>
      <c r="QUP100" s="167"/>
      <c r="QUQ100" s="167"/>
      <c r="QUR100" s="167"/>
      <c r="QUS100" s="167"/>
      <c r="QUT100" s="167"/>
      <c r="QUU100" s="167"/>
      <c r="QUV100" s="167"/>
      <c r="QUW100" s="167"/>
      <c r="QUX100" s="167"/>
      <c r="QUY100" s="167"/>
      <c r="QUZ100" s="167"/>
      <c r="QVA100" s="167"/>
      <c r="QVB100" s="167"/>
      <c r="QVC100" s="167"/>
      <c r="QVD100" s="167"/>
      <c r="QVE100" s="167"/>
      <c r="QVF100" s="167"/>
      <c r="QVG100" s="167"/>
      <c r="QVH100" s="167"/>
      <c r="QVI100" s="167"/>
      <c r="QVJ100" s="167"/>
      <c r="QVK100" s="167"/>
      <c r="QVL100" s="167"/>
      <c r="QVM100" s="167"/>
      <c r="QVN100" s="167"/>
      <c r="QVO100" s="167"/>
      <c r="QVP100" s="167"/>
      <c r="QVQ100" s="167"/>
      <c r="QVR100" s="167"/>
      <c r="QVS100" s="167"/>
      <c r="QVT100" s="167"/>
      <c r="QVU100" s="167"/>
      <c r="QVV100" s="167"/>
      <c r="QVW100" s="167"/>
      <c r="QVX100" s="167"/>
      <c r="QVY100" s="167"/>
      <c r="QVZ100" s="167"/>
      <c r="QWA100" s="167"/>
      <c r="QWB100" s="167"/>
      <c r="QWC100" s="167"/>
      <c r="QWD100" s="167"/>
      <c r="QWE100" s="167"/>
      <c r="QWF100" s="167"/>
      <c r="QWG100" s="167"/>
      <c r="QWH100" s="167"/>
      <c r="QWI100" s="167"/>
      <c r="QWJ100" s="167"/>
      <c r="QWK100" s="167"/>
      <c r="QWL100" s="167"/>
      <c r="QWM100" s="167"/>
      <c r="QWN100" s="167"/>
      <c r="QWO100" s="167"/>
      <c r="QWP100" s="167"/>
      <c r="QWQ100" s="167"/>
      <c r="QWR100" s="167"/>
      <c r="QWS100" s="167"/>
      <c r="QWT100" s="167"/>
      <c r="QWU100" s="167"/>
      <c r="QWV100" s="167"/>
      <c r="QWW100" s="167"/>
      <c r="QWX100" s="167"/>
      <c r="QWY100" s="167"/>
      <c r="QWZ100" s="167"/>
      <c r="QXA100" s="167"/>
      <c r="QXB100" s="167"/>
      <c r="QXC100" s="167"/>
      <c r="QXD100" s="167"/>
      <c r="QXE100" s="167"/>
      <c r="QXF100" s="167"/>
      <c r="QXG100" s="167"/>
      <c r="QXH100" s="167"/>
      <c r="QXI100" s="167"/>
      <c r="QXJ100" s="167"/>
      <c r="QXK100" s="167"/>
      <c r="QXL100" s="167"/>
      <c r="QXM100" s="167"/>
      <c r="QXN100" s="167"/>
      <c r="QXO100" s="167"/>
      <c r="QXP100" s="167"/>
      <c r="QXQ100" s="167"/>
      <c r="QXR100" s="167"/>
      <c r="QXS100" s="167"/>
      <c r="QXT100" s="167"/>
      <c r="QXU100" s="167"/>
      <c r="QXV100" s="167"/>
      <c r="QXW100" s="167"/>
      <c r="QXX100" s="167"/>
      <c r="QXY100" s="167"/>
      <c r="QXZ100" s="167"/>
      <c r="QYA100" s="167"/>
      <c r="QYB100" s="167"/>
      <c r="QYC100" s="167"/>
      <c r="QYD100" s="167"/>
      <c r="QYE100" s="167"/>
      <c r="QYF100" s="167"/>
      <c r="QYG100" s="167"/>
      <c r="QYH100" s="167"/>
      <c r="QYI100" s="167"/>
      <c r="QYJ100" s="167"/>
      <c r="QYK100" s="167"/>
      <c r="QYL100" s="167"/>
      <c r="QYM100" s="167"/>
      <c r="QYN100" s="167"/>
      <c r="QYO100" s="167"/>
      <c r="QYP100" s="167"/>
      <c r="QYQ100" s="167"/>
      <c r="QYR100" s="167"/>
      <c r="QYS100" s="167"/>
      <c r="QYT100" s="167"/>
      <c r="QYU100" s="167"/>
      <c r="QYV100" s="167"/>
      <c r="QYW100" s="167"/>
      <c r="QYX100" s="167"/>
      <c r="QYY100" s="167"/>
      <c r="QYZ100" s="167"/>
      <c r="QZA100" s="167"/>
      <c r="QZB100" s="167"/>
      <c r="QZC100" s="167"/>
      <c r="QZD100" s="167"/>
      <c r="QZE100" s="167"/>
      <c r="QZF100" s="167"/>
      <c r="QZG100" s="167"/>
      <c r="QZH100" s="167"/>
      <c r="QZI100" s="167"/>
      <c r="QZJ100" s="167"/>
      <c r="QZK100" s="167"/>
      <c r="QZL100" s="167"/>
      <c r="QZM100" s="167"/>
      <c r="QZN100" s="167"/>
      <c r="QZO100" s="167"/>
      <c r="QZP100" s="167"/>
      <c r="QZQ100" s="167"/>
      <c r="QZR100" s="167"/>
      <c r="QZS100" s="167"/>
      <c r="QZT100" s="167"/>
      <c r="QZU100" s="167"/>
      <c r="QZV100" s="167"/>
      <c r="QZW100" s="167"/>
      <c r="QZX100" s="167"/>
      <c r="QZY100" s="167"/>
      <c r="QZZ100" s="167"/>
      <c r="RAA100" s="167"/>
      <c r="RAB100" s="167"/>
      <c r="RAC100" s="167"/>
      <c r="RAD100" s="167"/>
      <c r="RAE100" s="167"/>
      <c r="RAF100" s="167"/>
      <c r="RAG100" s="167"/>
      <c r="RAH100" s="167"/>
      <c r="RAI100" s="167"/>
      <c r="RAJ100" s="167"/>
      <c r="RAK100" s="167"/>
      <c r="RAL100" s="167"/>
      <c r="RAM100" s="167"/>
      <c r="RAN100" s="167"/>
      <c r="RAO100" s="167"/>
      <c r="RAP100" s="167"/>
      <c r="RAQ100" s="167"/>
      <c r="RAR100" s="167"/>
      <c r="RAS100" s="167"/>
      <c r="RAT100" s="167"/>
      <c r="RAU100" s="167"/>
      <c r="RAV100" s="167"/>
      <c r="RAW100" s="167"/>
      <c r="RAX100" s="167"/>
      <c r="RAY100" s="167"/>
      <c r="RAZ100" s="167"/>
      <c r="RBA100" s="167"/>
      <c r="RBB100" s="167"/>
      <c r="RBC100" s="167"/>
      <c r="RBD100" s="167"/>
      <c r="RBE100" s="167"/>
      <c r="RBF100" s="167"/>
      <c r="RBG100" s="167"/>
      <c r="RBH100" s="167"/>
      <c r="RBI100" s="167"/>
      <c r="RBJ100" s="167"/>
      <c r="RBK100" s="167"/>
      <c r="RBL100" s="167"/>
      <c r="RBM100" s="167"/>
      <c r="RBN100" s="167"/>
      <c r="RBO100" s="167"/>
      <c r="RBP100" s="167"/>
      <c r="RBQ100" s="167"/>
      <c r="RBR100" s="167"/>
      <c r="RBS100" s="167"/>
      <c r="RBT100" s="167"/>
      <c r="RBU100" s="167"/>
      <c r="RBV100" s="167"/>
      <c r="RBW100" s="167"/>
      <c r="RBX100" s="167"/>
      <c r="RBY100" s="167"/>
      <c r="RBZ100" s="167"/>
      <c r="RCA100" s="167"/>
      <c r="RCB100" s="167"/>
      <c r="RCC100" s="167"/>
      <c r="RCD100" s="167"/>
      <c r="RCE100" s="167"/>
      <c r="RCF100" s="167"/>
      <c r="RCG100" s="167"/>
      <c r="RCH100" s="167"/>
      <c r="RCI100" s="167"/>
      <c r="RCJ100" s="167"/>
      <c r="RCK100" s="167"/>
      <c r="RCL100" s="167"/>
      <c r="RCM100" s="167"/>
      <c r="RCN100" s="167"/>
      <c r="RCO100" s="167"/>
      <c r="RCP100" s="167"/>
      <c r="RCQ100" s="167"/>
      <c r="RCR100" s="167"/>
      <c r="RCS100" s="167"/>
      <c r="RCT100" s="167"/>
      <c r="RCU100" s="167"/>
      <c r="RCV100" s="167"/>
      <c r="RCW100" s="167"/>
      <c r="RCX100" s="167"/>
      <c r="RCY100" s="167"/>
      <c r="RCZ100" s="167"/>
      <c r="RDA100" s="167"/>
      <c r="RDB100" s="167"/>
      <c r="RDC100" s="167"/>
      <c r="RDD100" s="167"/>
      <c r="RDE100" s="167"/>
      <c r="RDF100" s="167"/>
      <c r="RDG100" s="167"/>
      <c r="RDH100" s="167"/>
      <c r="RDI100" s="167"/>
      <c r="RDJ100" s="167"/>
      <c r="RDK100" s="167"/>
      <c r="RDL100" s="167"/>
      <c r="RDM100" s="167"/>
      <c r="RDN100" s="167"/>
      <c r="RDO100" s="167"/>
      <c r="RDP100" s="167"/>
      <c r="RDQ100" s="167"/>
      <c r="RDR100" s="167"/>
      <c r="RDS100" s="167"/>
      <c r="RDT100" s="167"/>
      <c r="RDU100" s="167"/>
      <c r="RDV100" s="167"/>
      <c r="RDW100" s="167"/>
      <c r="RDX100" s="167"/>
      <c r="RDY100" s="167"/>
      <c r="RDZ100" s="167"/>
      <c r="REA100" s="167"/>
      <c r="REB100" s="167"/>
      <c r="REC100" s="167"/>
      <c r="RED100" s="167"/>
      <c r="REE100" s="167"/>
      <c r="REF100" s="167"/>
      <c r="REG100" s="167"/>
      <c r="REH100" s="167"/>
      <c r="REI100" s="167"/>
      <c r="REJ100" s="167"/>
      <c r="REK100" s="167"/>
      <c r="REL100" s="167"/>
      <c r="REM100" s="167"/>
      <c r="REN100" s="167"/>
      <c r="REO100" s="167"/>
      <c r="REP100" s="167"/>
      <c r="REQ100" s="167"/>
      <c r="RER100" s="167"/>
      <c r="RES100" s="167"/>
      <c r="RET100" s="167"/>
      <c r="REU100" s="167"/>
      <c r="REV100" s="167"/>
      <c r="REW100" s="167"/>
      <c r="REX100" s="167"/>
      <c r="REY100" s="167"/>
      <c r="REZ100" s="167"/>
      <c r="RFA100" s="167"/>
      <c r="RFB100" s="167"/>
      <c r="RFC100" s="167"/>
      <c r="RFD100" s="167"/>
      <c r="RFE100" s="167"/>
      <c r="RFF100" s="167"/>
      <c r="RFG100" s="167"/>
      <c r="RFH100" s="167"/>
      <c r="RFI100" s="167"/>
      <c r="RFJ100" s="167"/>
      <c r="RFK100" s="167"/>
      <c r="RFL100" s="167"/>
      <c r="RFM100" s="167"/>
      <c r="RFN100" s="167"/>
      <c r="RFO100" s="167"/>
      <c r="RFP100" s="167"/>
      <c r="RFQ100" s="167"/>
      <c r="RFR100" s="167"/>
      <c r="RFS100" s="167"/>
      <c r="RFT100" s="167"/>
      <c r="RFU100" s="167"/>
      <c r="RFV100" s="167"/>
      <c r="RFW100" s="167"/>
      <c r="RFX100" s="167"/>
      <c r="RFY100" s="167"/>
      <c r="RFZ100" s="167"/>
      <c r="RGA100" s="167"/>
      <c r="RGB100" s="167"/>
      <c r="RGC100" s="167"/>
      <c r="RGD100" s="167"/>
      <c r="RGE100" s="167"/>
      <c r="RGF100" s="167"/>
      <c r="RGG100" s="167"/>
      <c r="RGH100" s="167"/>
      <c r="RGI100" s="167"/>
      <c r="RGJ100" s="167"/>
      <c r="RGK100" s="167"/>
      <c r="RGL100" s="167"/>
      <c r="RGM100" s="167"/>
      <c r="RGN100" s="167"/>
      <c r="RGO100" s="167"/>
      <c r="RGP100" s="167"/>
      <c r="RGQ100" s="167"/>
      <c r="RGR100" s="167"/>
      <c r="RGS100" s="167"/>
      <c r="RGT100" s="167"/>
      <c r="RGU100" s="167"/>
      <c r="RGV100" s="167"/>
      <c r="RGW100" s="167"/>
      <c r="RGX100" s="167"/>
      <c r="RGY100" s="167"/>
      <c r="RGZ100" s="167"/>
      <c r="RHA100" s="167"/>
      <c r="RHB100" s="167"/>
      <c r="RHC100" s="167"/>
      <c r="RHD100" s="167"/>
      <c r="RHE100" s="167"/>
      <c r="RHF100" s="167"/>
      <c r="RHG100" s="167"/>
      <c r="RHH100" s="167"/>
      <c r="RHI100" s="167"/>
      <c r="RHJ100" s="167"/>
      <c r="RHK100" s="167"/>
      <c r="RHL100" s="167"/>
      <c r="RHM100" s="167"/>
      <c r="RHN100" s="167"/>
      <c r="RHO100" s="167"/>
      <c r="RHP100" s="167"/>
      <c r="RHQ100" s="167"/>
      <c r="RHR100" s="167"/>
      <c r="RHS100" s="167"/>
      <c r="RHT100" s="167"/>
      <c r="RHU100" s="167"/>
      <c r="RHV100" s="167"/>
      <c r="RHW100" s="167"/>
      <c r="RHX100" s="167"/>
      <c r="RHY100" s="167"/>
      <c r="RHZ100" s="167"/>
      <c r="RIA100" s="167"/>
      <c r="RIB100" s="167"/>
      <c r="RIC100" s="167"/>
      <c r="RID100" s="167"/>
      <c r="RIE100" s="167"/>
      <c r="RIF100" s="167"/>
      <c r="RIG100" s="167"/>
      <c r="RIH100" s="167"/>
      <c r="RII100" s="167"/>
      <c r="RIJ100" s="167"/>
      <c r="RIK100" s="167"/>
      <c r="RIL100" s="167"/>
      <c r="RIM100" s="167"/>
      <c r="RIN100" s="167"/>
      <c r="RIO100" s="167"/>
      <c r="RIP100" s="167"/>
      <c r="RIQ100" s="167"/>
      <c r="RIR100" s="167"/>
      <c r="RIS100" s="167"/>
      <c r="RIT100" s="167"/>
      <c r="RIU100" s="167"/>
      <c r="RIV100" s="167"/>
      <c r="RIW100" s="167"/>
      <c r="RIX100" s="167"/>
      <c r="RIY100" s="167"/>
      <c r="RIZ100" s="167"/>
      <c r="RJA100" s="167"/>
      <c r="RJB100" s="167"/>
      <c r="RJC100" s="167"/>
      <c r="RJD100" s="167"/>
      <c r="RJE100" s="167"/>
      <c r="RJF100" s="167"/>
      <c r="RJG100" s="167"/>
      <c r="RJH100" s="167"/>
      <c r="RJI100" s="167"/>
      <c r="RJJ100" s="167"/>
      <c r="RJK100" s="167"/>
      <c r="RJL100" s="167"/>
      <c r="RJM100" s="167"/>
      <c r="RJN100" s="167"/>
      <c r="RJO100" s="167"/>
      <c r="RJP100" s="167"/>
      <c r="RJQ100" s="167"/>
      <c r="RJR100" s="167"/>
      <c r="RJS100" s="167"/>
      <c r="RJT100" s="167"/>
      <c r="RJU100" s="167"/>
      <c r="RJV100" s="167"/>
      <c r="RJW100" s="167"/>
      <c r="RJX100" s="167"/>
      <c r="RJY100" s="167"/>
      <c r="RJZ100" s="167"/>
      <c r="RKA100" s="167"/>
      <c r="RKB100" s="167"/>
      <c r="RKC100" s="167"/>
      <c r="RKD100" s="167"/>
      <c r="RKE100" s="167"/>
      <c r="RKF100" s="167"/>
      <c r="RKG100" s="167"/>
      <c r="RKH100" s="167"/>
      <c r="RKI100" s="167"/>
      <c r="RKJ100" s="167"/>
      <c r="RKK100" s="167"/>
      <c r="RKL100" s="167"/>
      <c r="RKM100" s="167"/>
      <c r="RKN100" s="167"/>
      <c r="RKO100" s="167"/>
      <c r="RKP100" s="167"/>
      <c r="RKQ100" s="167"/>
      <c r="RKR100" s="167"/>
      <c r="RKS100" s="167"/>
      <c r="RKT100" s="167"/>
      <c r="RKU100" s="167"/>
      <c r="RKV100" s="167"/>
      <c r="RKW100" s="167"/>
      <c r="RKX100" s="167"/>
      <c r="RKY100" s="167"/>
      <c r="RKZ100" s="167"/>
      <c r="RLA100" s="167"/>
      <c r="RLB100" s="167"/>
      <c r="RLC100" s="167"/>
      <c r="RLD100" s="167"/>
      <c r="RLE100" s="167"/>
      <c r="RLF100" s="167"/>
      <c r="RLG100" s="167"/>
      <c r="RLH100" s="167"/>
      <c r="RLI100" s="167"/>
      <c r="RLJ100" s="167"/>
      <c r="RLK100" s="167"/>
      <c r="RLL100" s="167"/>
      <c r="RLM100" s="167"/>
      <c r="RLN100" s="167"/>
      <c r="RLO100" s="167"/>
      <c r="RLP100" s="167"/>
      <c r="RLQ100" s="167"/>
      <c r="RLR100" s="167"/>
      <c r="RLS100" s="167"/>
      <c r="RLT100" s="167"/>
      <c r="RLU100" s="167"/>
      <c r="RLV100" s="167"/>
      <c r="RLW100" s="167"/>
      <c r="RLX100" s="167"/>
      <c r="RLY100" s="167"/>
      <c r="RLZ100" s="167"/>
      <c r="RMA100" s="167"/>
      <c r="RMB100" s="167"/>
      <c r="RMC100" s="167"/>
      <c r="RMD100" s="167"/>
      <c r="RME100" s="167"/>
      <c r="RMF100" s="167"/>
      <c r="RMG100" s="167"/>
      <c r="RMH100" s="167"/>
      <c r="RMI100" s="167"/>
      <c r="RMJ100" s="167"/>
      <c r="RMK100" s="167"/>
      <c r="RML100" s="167"/>
      <c r="RMM100" s="167"/>
      <c r="RMN100" s="167"/>
      <c r="RMO100" s="167"/>
      <c r="RMP100" s="167"/>
      <c r="RMQ100" s="167"/>
      <c r="RMR100" s="167"/>
      <c r="RMS100" s="167"/>
      <c r="RMT100" s="167"/>
      <c r="RMU100" s="167"/>
      <c r="RMV100" s="167"/>
      <c r="RMW100" s="167"/>
      <c r="RMX100" s="167"/>
      <c r="RMY100" s="167"/>
      <c r="RMZ100" s="167"/>
      <c r="RNA100" s="167"/>
      <c r="RNB100" s="167"/>
      <c r="RNC100" s="167"/>
      <c r="RND100" s="167"/>
      <c r="RNE100" s="167"/>
      <c r="RNF100" s="167"/>
      <c r="RNG100" s="167"/>
      <c r="RNH100" s="167"/>
      <c r="RNI100" s="167"/>
      <c r="RNJ100" s="167"/>
      <c r="RNK100" s="167"/>
      <c r="RNL100" s="167"/>
      <c r="RNM100" s="167"/>
      <c r="RNN100" s="167"/>
      <c r="RNO100" s="167"/>
      <c r="RNP100" s="167"/>
      <c r="RNQ100" s="167"/>
      <c r="RNR100" s="167"/>
      <c r="RNS100" s="167"/>
      <c r="RNT100" s="167"/>
      <c r="RNU100" s="167"/>
      <c r="RNV100" s="167"/>
      <c r="RNW100" s="167"/>
      <c r="RNX100" s="167"/>
      <c r="RNY100" s="167"/>
      <c r="RNZ100" s="167"/>
      <c r="ROA100" s="167"/>
      <c r="ROB100" s="167"/>
      <c r="ROC100" s="167"/>
      <c r="ROD100" s="167"/>
      <c r="ROE100" s="167"/>
      <c r="ROF100" s="167"/>
      <c r="ROG100" s="167"/>
      <c r="ROH100" s="167"/>
      <c r="ROI100" s="167"/>
      <c r="ROJ100" s="167"/>
      <c r="ROK100" s="167"/>
      <c r="ROL100" s="167"/>
      <c r="ROM100" s="167"/>
      <c r="RON100" s="167"/>
      <c r="ROO100" s="167"/>
      <c r="ROP100" s="167"/>
      <c r="ROQ100" s="167"/>
      <c r="ROR100" s="167"/>
      <c r="ROS100" s="167"/>
      <c r="ROT100" s="167"/>
      <c r="ROU100" s="167"/>
      <c r="ROV100" s="167"/>
      <c r="ROW100" s="167"/>
      <c r="ROX100" s="167"/>
      <c r="ROY100" s="167"/>
      <c r="ROZ100" s="167"/>
      <c r="RPA100" s="167"/>
      <c r="RPB100" s="167"/>
      <c r="RPC100" s="167"/>
      <c r="RPD100" s="167"/>
      <c r="RPE100" s="167"/>
      <c r="RPF100" s="167"/>
      <c r="RPG100" s="167"/>
      <c r="RPH100" s="167"/>
      <c r="RPI100" s="167"/>
      <c r="RPJ100" s="167"/>
      <c r="RPK100" s="167"/>
      <c r="RPL100" s="167"/>
      <c r="RPM100" s="167"/>
      <c r="RPN100" s="167"/>
      <c r="RPO100" s="167"/>
      <c r="RPP100" s="167"/>
      <c r="RPQ100" s="167"/>
      <c r="RPR100" s="167"/>
      <c r="RPS100" s="167"/>
      <c r="RPT100" s="167"/>
      <c r="RPU100" s="167"/>
      <c r="RPV100" s="167"/>
      <c r="RPW100" s="167"/>
      <c r="RPX100" s="167"/>
      <c r="RPY100" s="167"/>
      <c r="RPZ100" s="167"/>
      <c r="RQA100" s="167"/>
      <c r="RQB100" s="167"/>
      <c r="RQC100" s="167"/>
      <c r="RQD100" s="167"/>
      <c r="RQE100" s="167"/>
      <c r="RQF100" s="167"/>
      <c r="RQG100" s="167"/>
      <c r="RQH100" s="167"/>
      <c r="RQI100" s="167"/>
      <c r="RQJ100" s="167"/>
      <c r="RQK100" s="167"/>
      <c r="RQL100" s="167"/>
      <c r="RQM100" s="167"/>
      <c r="RQN100" s="167"/>
      <c r="RQO100" s="167"/>
      <c r="RQP100" s="167"/>
      <c r="RQQ100" s="167"/>
      <c r="RQR100" s="167"/>
      <c r="RQS100" s="167"/>
      <c r="RQT100" s="167"/>
      <c r="RQU100" s="167"/>
      <c r="RQV100" s="167"/>
      <c r="RQW100" s="167"/>
      <c r="RQX100" s="167"/>
      <c r="RQY100" s="167"/>
      <c r="RQZ100" s="167"/>
      <c r="RRA100" s="167"/>
      <c r="RRB100" s="167"/>
      <c r="RRC100" s="167"/>
      <c r="RRD100" s="167"/>
      <c r="RRE100" s="167"/>
      <c r="RRF100" s="167"/>
      <c r="RRG100" s="167"/>
      <c r="RRH100" s="167"/>
      <c r="RRI100" s="167"/>
      <c r="RRJ100" s="167"/>
      <c r="RRK100" s="167"/>
      <c r="RRL100" s="167"/>
      <c r="RRM100" s="167"/>
      <c r="RRN100" s="167"/>
      <c r="RRO100" s="167"/>
      <c r="RRP100" s="167"/>
      <c r="RRQ100" s="167"/>
      <c r="RRR100" s="167"/>
      <c r="RRS100" s="167"/>
      <c r="RRT100" s="167"/>
      <c r="RRU100" s="167"/>
      <c r="RRV100" s="167"/>
      <c r="RRW100" s="167"/>
      <c r="RRX100" s="167"/>
      <c r="RRY100" s="167"/>
      <c r="RRZ100" s="167"/>
      <c r="RSA100" s="167"/>
      <c r="RSB100" s="167"/>
      <c r="RSC100" s="167"/>
      <c r="RSD100" s="167"/>
      <c r="RSE100" s="167"/>
      <c r="RSF100" s="167"/>
      <c r="RSG100" s="167"/>
      <c r="RSH100" s="167"/>
      <c r="RSI100" s="167"/>
      <c r="RSJ100" s="167"/>
      <c r="RSK100" s="167"/>
      <c r="RSL100" s="167"/>
      <c r="RSM100" s="167"/>
      <c r="RSN100" s="167"/>
      <c r="RSO100" s="167"/>
      <c r="RSP100" s="167"/>
      <c r="RSQ100" s="167"/>
      <c r="RSR100" s="167"/>
      <c r="RSS100" s="167"/>
      <c r="RST100" s="167"/>
      <c r="RSU100" s="167"/>
      <c r="RSV100" s="167"/>
      <c r="RSW100" s="167"/>
      <c r="RSX100" s="167"/>
      <c r="RSY100" s="167"/>
      <c r="RSZ100" s="167"/>
      <c r="RTA100" s="167"/>
      <c r="RTB100" s="167"/>
      <c r="RTC100" s="167"/>
      <c r="RTD100" s="167"/>
      <c r="RTE100" s="167"/>
      <c r="RTF100" s="167"/>
      <c r="RTG100" s="167"/>
      <c r="RTH100" s="167"/>
      <c r="RTI100" s="167"/>
      <c r="RTJ100" s="167"/>
      <c r="RTK100" s="167"/>
      <c r="RTL100" s="167"/>
      <c r="RTM100" s="167"/>
      <c r="RTN100" s="167"/>
      <c r="RTO100" s="167"/>
      <c r="RTP100" s="167"/>
      <c r="RTQ100" s="167"/>
      <c r="RTR100" s="167"/>
      <c r="RTS100" s="167"/>
      <c r="RTT100" s="167"/>
      <c r="RTU100" s="167"/>
      <c r="RTV100" s="167"/>
      <c r="RTW100" s="167"/>
      <c r="RTX100" s="167"/>
      <c r="RTY100" s="167"/>
      <c r="RTZ100" s="167"/>
      <c r="RUA100" s="167"/>
      <c r="RUB100" s="167"/>
      <c r="RUC100" s="167"/>
      <c r="RUD100" s="167"/>
      <c r="RUE100" s="167"/>
      <c r="RUF100" s="167"/>
      <c r="RUG100" s="167"/>
      <c r="RUH100" s="167"/>
      <c r="RUI100" s="167"/>
      <c r="RUJ100" s="167"/>
      <c r="RUK100" s="167"/>
      <c r="RUL100" s="167"/>
      <c r="RUM100" s="167"/>
      <c r="RUN100" s="167"/>
      <c r="RUO100" s="167"/>
      <c r="RUP100" s="167"/>
      <c r="RUQ100" s="167"/>
      <c r="RUR100" s="167"/>
      <c r="RUS100" s="167"/>
      <c r="RUT100" s="167"/>
      <c r="RUU100" s="167"/>
      <c r="RUV100" s="167"/>
      <c r="RUW100" s="167"/>
      <c r="RUX100" s="167"/>
      <c r="RUY100" s="167"/>
      <c r="RUZ100" s="167"/>
      <c r="RVA100" s="167"/>
      <c r="RVB100" s="167"/>
      <c r="RVC100" s="167"/>
      <c r="RVD100" s="167"/>
      <c r="RVE100" s="167"/>
      <c r="RVF100" s="167"/>
      <c r="RVG100" s="167"/>
      <c r="RVH100" s="167"/>
      <c r="RVI100" s="167"/>
      <c r="RVJ100" s="167"/>
      <c r="RVK100" s="167"/>
      <c r="RVL100" s="167"/>
      <c r="RVM100" s="167"/>
      <c r="RVN100" s="167"/>
      <c r="RVO100" s="167"/>
      <c r="RVP100" s="167"/>
      <c r="RVQ100" s="167"/>
      <c r="RVR100" s="167"/>
      <c r="RVS100" s="167"/>
      <c r="RVT100" s="167"/>
      <c r="RVU100" s="167"/>
      <c r="RVV100" s="167"/>
      <c r="RVW100" s="167"/>
      <c r="RVX100" s="167"/>
      <c r="RVY100" s="167"/>
      <c r="RVZ100" s="167"/>
      <c r="RWA100" s="167"/>
      <c r="RWB100" s="167"/>
      <c r="RWC100" s="167"/>
      <c r="RWD100" s="167"/>
      <c r="RWE100" s="167"/>
      <c r="RWF100" s="167"/>
      <c r="RWG100" s="167"/>
      <c r="RWH100" s="167"/>
      <c r="RWI100" s="167"/>
      <c r="RWJ100" s="167"/>
      <c r="RWK100" s="167"/>
      <c r="RWL100" s="167"/>
      <c r="RWM100" s="167"/>
      <c r="RWN100" s="167"/>
      <c r="RWO100" s="167"/>
      <c r="RWP100" s="167"/>
      <c r="RWQ100" s="167"/>
      <c r="RWR100" s="167"/>
      <c r="RWS100" s="167"/>
      <c r="RWT100" s="167"/>
      <c r="RWU100" s="167"/>
      <c r="RWV100" s="167"/>
      <c r="RWW100" s="167"/>
      <c r="RWX100" s="167"/>
      <c r="RWY100" s="167"/>
      <c r="RWZ100" s="167"/>
      <c r="RXA100" s="167"/>
      <c r="RXB100" s="167"/>
      <c r="RXC100" s="167"/>
      <c r="RXD100" s="167"/>
      <c r="RXE100" s="167"/>
      <c r="RXF100" s="167"/>
      <c r="RXG100" s="167"/>
      <c r="RXH100" s="167"/>
      <c r="RXI100" s="167"/>
      <c r="RXJ100" s="167"/>
      <c r="RXK100" s="167"/>
      <c r="RXL100" s="167"/>
      <c r="RXM100" s="167"/>
      <c r="RXN100" s="167"/>
      <c r="RXO100" s="167"/>
      <c r="RXP100" s="167"/>
      <c r="RXQ100" s="167"/>
      <c r="RXR100" s="167"/>
      <c r="RXS100" s="167"/>
      <c r="RXT100" s="167"/>
      <c r="RXU100" s="167"/>
      <c r="RXV100" s="167"/>
      <c r="RXW100" s="167"/>
      <c r="RXX100" s="167"/>
      <c r="RXY100" s="167"/>
      <c r="RXZ100" s="167"/>
      <c r="RYA100" s="167"/>
      <c r="RYB100" s="167"/>
      <c r="RYC100" s="167"/>
      <c r="RYD100" s="167"/>
      <c r="RYE100" s="167"/>
      <c r="RYF100" s="167"/>
      <c r="RYG100" s="167"/>
      <c r="RYH100" s="167"/>
      <c r="RYI100" s="167"/>
      <c r="RYJ100" s="167"/>
      <c r="RYK100" s="167"/>
      <c r="RYL100" s="167"/>
      <c r="RYM100" s="167"/>
      <c r="RYN100" s="167"/>
      <c r="RYO100" s="167"/>
      <c r="RYP100" s="167"/>
      <c r="RYQ100" s="167"/>
      <c r="RYR100" s="167"/>
      <c r="RYS100" s="167"/>
      <c r="RYT100" s="167"/>
      <c r="RYU100" s="167"/>
      <c r="RYV100" s="167"/>
      <c r="RYW100" s="167"/>
      <c r="RYX100" s="167"/>
      <c r="RYY100" s="167"/>
      <c r="RYZ100" s="167"/>
      <c r="RZA100" s="167"/>
      <c r="RZB100" s="167"/>
      <c r="RZC100" s="167"/>
      <c r="RZD100" s="167"/>
      <c r="RZE100" s="167"/>
      <c r="RZF100" s="167"/>
      <c r="RZG100" s="167"/>
      <c r="RZH100" s="167"/>
      <c r="RZI100" s="167"/>
      <c r="RZJ100" s="167"/>
      <c r="RZK100" s="167"/>
      <c r="RZL100" s="167"/>
      <c r="RZM100" s="167"/>
      <c r="RZN100" s="167"/>
      <c r="RZO100" s="167"/>
      <c r="RZP100" s="167"/>
      <c r="RZQ100" s="167"/>
      <c r="RZR100" s="167"/>
      <c r="RZS100" s="167"/>
      <c r="RZT100" s="167"/>
      <c r="RZU100" s="167"/>
      <c r="RZV100" s="167"/>
      <c r="RZW100" s="167"/>
      <c r="RZX100" s="167"/>
      <c r="RZY100" s="167"/>
      <c r="RZZ100" s="167"/>
      <c r="SAA100" s="167"/>
      <c r="SAB100" s="167"/>
      <c r="SAC100" s="167"/>
      <c r="SAD100" s="167"/>
      <c r="SAE100" s="167"/>
      <c r="SAF100" s="167"/>
      <c r="SAG100" s="167"/>
      <c r="SAH100" s="167"/>
      <c r="SAI100" s="167"/>
      <c r="SAJ100" s="167"/>
      <c r="SAK100" s="167"/>
      <c r="SAL100" s="167"/>
      <c r="SAM100" s="167"/>
      <c r="SAN100" s="167"/>
      <c r="SAO100" s="167"/>
      <c r="SAP100" s="167"/>
      <c r="SAQ100" s="167"/>
      <c r="SAR100" s="167"/>
      <c r="SAS100" s="167"/>
      <c r="SAT100" s="167"/>
      <c r="SAU100" s="167"/>
      <c r="SAV100" s="167"/>
      <c r="SAW100" s="167"/>
      <c r="SAX100" s="167"/>
      <c r="SAY100" s="167"/>
      <c r="SAZ100" s="167"/>
      <c r="SBA100" s="167"/>
      <c r="SBB100" s="167"/>
      <c r="SBC100" s="167"/>
      <c r="SBD100" s="167"/>
      <c r="SBE100" s="167"/>
      <c r="SBF100" s="167"/>
      <c r="SBG100" s="167"/>
      <c r="SBH100" s="167"/>
      <c r="SBI100" s="167"/>
      <c r="SBJ100" s="167"/>
      <c r="SBK100" s="167"/>
      <c r="SBL100" s="167"/>
      <c r="SBM100" s="167"/>
      <c r="SBN100" s="167"/>
      <c r="SBO100" s="167"/>
      <c r="SBP100" s="167"/>
      <c r="SBQ100" s="167"/>
      <c r="SBR100" s="167"/>
      <c r="SBS100" s="167"/>
      <c r="SBT100" s="167"/>
      <c r="SBU100" s="167"/>
      <c r="SBV100" s="167"/>
      <c r="SBW100" s="167"/>
      <c r="SBX100" s="167"/>
      <c r="SBY100" s="167"/>
      <c r="SBZ100" s="167"/>
      <c r="SCA100" s="167"/>
      <c r="SCB100" s="167"/>
      <c r="SCC100" s="167"/>
      <c r="SCD100" s="167"/>
      <c r="SCE100" s="167"/>
      <c r="SCF100" s="167"/>
      <c r="SCG100" s="167"/>
      <c r="SCH100" s="167"/>
      <c r="SCI100" s="167"/>
      <c r="SCJ100" s="167"/>
      <c r="SCK100" s="167"/>
      <c r="SCL100" s="167"/>
      <c r="SCM100" s="167"/>
      <c r="SCN100" s="167"/>
      <c r="SCO100" s="167"/>
      <c r="SCP100" s="167"/>
      <c r="SCQ100" s="167"/>
      <c r="SCR100" s="167"/>
      <c r="SCS100" s="167"/>
      <c r="SCT100" s="167"/>
      <c r="SCU100" s="167"/>
      <c r="SCV100" s="167"/>
      <c r="SCW100" s="167"/>
      <c r="SCX100" s="167"/>
      <c r="SCY100" s="167"/>
      <c r="SCZ100" s="167"/>
      <c r="SDA100" s="167"/>
      <c r="SDB100" s="167"/>
      <c r="SDC100" s="167"/>
      <c r="SDD100" s="167"/>
      <c r="SDE100" s="167"/>
      <c r="SDF100" s="167"/>
      <c r="SDG100" s="167"/>
      <c r="SDH100" s="167"/>
      <c r="SDI100" s="167"/>
      <c r="SDJ100" s="167"/>
      <c r="SDK100" s="167"/>
      <c r="SDL100" s="167"/>
      <c r="SDM100" s="167"/>
      <c r="SDN100" s="167"/>
      <c r="SDO100" s="167"/>
      <c r="SDP100" s="167"/>
      <c r="SDQ100" s="167"/>
      <c r="SDR100" s="167"/>
      <c r="SDS100" s="167"/>
      <c r="SDT100" s="167"/>
      <c r="SDU100" s="167"/>
      <c r="SDV100" s="167"/>
      <c r="SDW100" s="167"/>
      <c r="SDX100" s="167"/>
      <c r="SDY100" s="167"/>
      <c r="SDZ100" s="167"/>
      <c r="SEA100" s="167"/>
      <c r="SEB100" s="167"/>
      <c r="SEC100" s="167"/>
      <c r="SED100" s="167"/>
      <c r="SEE100" s="167"/>
      <c r="SEF100" s="167"/>
      <c r="SEG100" s="167"/>
      <c r="SEH100" s="167"/>
      <c r="SEI100" s="167"/>
      <c r="SEJ100" s="167"/>
      <c r="SEK100" s="167"/>
      <c r="SEL100" s="167"/>
      <c r="SEM100" s="167"/>
      <c r="SEN100" s="167"/>
      <c r="SEO100" s="167"/>
      <c r="SEP100" s="167"/>
      <c r="SEQ100" s="167"/>
      <c r="SER100" s="167"/>
      <c r="SES100" s="167"/>
      <c r="SET100" s="167"/>
      <c r="SEU100" s="167"/>
      <c r="SEV100" s="167"/>
      <c r="SEW100" s="167"/>
      <c r="SEX100" s="167"/>
      <c r="SEY100" s="167"/>
      <c r="SEZ100" s="167"/>
      <c r="SFA100" s="167"/>
      <c r="SFB100" s="167"/>
      <c r="SFC100" s="167"/>
      <c r="SFD100" s="167"/>
      <c r="SFE100" s="167"/>
      <c r="SFF100" s="167"/>
      <c r="SFG100" s="167"/>
      <c r="SFH100" s="167"/>
      <c r="SFI100" s="167"/>
      <c r="SFJ100" s="167"/>
      <c r="SFK100" s="167"/>
      <c r="SFL100" s="167"/>
      <c r="SFM100" s="167"/>
      <c r="SFN100" s="167"/>
      <c r="SFO100" s="167"/>
      <c r="SFP100" s="167"/>
      <c r="SFQ100" s="167"/>
      <c r="SFR100" s="167"/>
      <c r="SFS100" s="167"/>
      <c r="SFT100" s="167"/>
      <c r="SFU100" s="167"/>
      <c r="SFV100" s="167"/>
      <c r="SFW100" s="167"/>
      <c r="SFX100" s="167"/>
      <c r="SFY100" s="167"/>
      <c r="SFZ100" s="167"/>
      <c r="SGA100" s="167"/>
      <c r="SGB100" s="167"/>
      <c r="SGC100" s="167"/>
      <c r="SGD100" s="167"/>
      <c r="SGE100" s="167"/>
      <c r="SGF100" s="167"/>
      <c r="SGG100" s="167"/>
      <c r="SGH100" s="167"/>
      <c r="SGI100" s="167"/>
      <c r="SGJ100" s="167"/>
      <c r="SGK100" s="167"/>
      <c r="SGL100" s="167"/>
      <c r="SGM100" s="167"/>
      <c r="SGN100" s="167"/>
      <c r="SGO100" s="167"/>
      <c r="SGP100" s="167"/>
      <c r="SGQ100" s="167"/>
      <c r="SGR100" s="167"/>
      <c r="SGS100" s="167"/>
      <c r="SGT100" s="167"/>
      <c r="SGU100" s="167"/>
      <c r="SGV100" s="167"/>
      <c r="SGW100" s="167"/>
      <c r="SGX100" s="167"/>
      <c r="SGY100" s="167"/>
      <c r="SGZ100" s="167"/>
      <c r="SHA100" s="167"/>
      <c r="SHB100" s="167"/>
      <c r="SHC100" s="167"/>
      <c r="SHD100" s="167"/>
      <c r="SHE100" s="167"/>
      <c r="SHF100" s="167"/>
      <c r="SHG100" s="167"/>
      <c r="SHH100" s="167"/>
      <c r="SHI100" s="167"/>
      <c r="SHJ100" s="167"/>
      <c r="SHK100" s="167"/>
      <c r="SHL100" s="167"/>
      <c r="SHM100" s="167"/>
      <c r="SHN100" s="167"/>
      <c r="SHO100" s="167"/>
      <c r="SHP100" s="167"/>
      <c r="SHQ100" s="167"/>
      <c r="SHR100" s="167"/>
      <c r="SHS100" s="167"/>
      <c r="SHT100" s="167"/>
      <c r="SHU100" s="167"/>
      <c r="SHV100" s="167"/>
      <c r="SHW100" s="167"/>
      <c r="SHX100" s="167"/>
      <c r="SHY100" s="167"/>
      <c r="SHZ100" s="167"/>
      <c r="SIA100" s="167"/>
      <c r="SIB100" s="167"/>
      <c r="SIC100" s="167"/>
      <c r="SID100" s="167"/>
      <c r="SIE100" s="167"/>
      <c r="SIF100" s="167"/>
      <c r="SIG100" s="167"/>
      <c r="SIH100" s="167"/>
      <c r="SII100" s="167"/>
      <c r="SIJ100" s="167"/>
      <c r="SIK100" s="167"/>
      <c r="SIL100" s="167"/>
      <c r="SIM100" s="167"/>
      <c r="SIN100" s="167"/>
      <c r="SIO100" s="167"/>
      <c r="SIP100" s="167"/>
      <c r="SIQ100" s="167"/>
      <c r="SIR100" s="167"/>
      <c r="SIS100" s="167"/>
      <c r="SIT100" s="167"/>
      <c r="SIU100" s="167"/>
      <c r="SIV100" s="167"/>
      <c r="SIW100" s="167"/>
      <c r="SIX100" s="167"/>
      <c r="SIY100" s="167"/>
      <c r="SIZ100" s="167"/>
      <c r="SJA100" s="167"/>
      <c r="SJB100" s="167"/>
      <c r="SJC100" s="167"/>
      <c r="SJD100" s="167"/>
      <c r="SJE100" s="167"/>
      <c r="SJF100" s="167"/>
      <c r="SJG100" s="167"/>
      <c r="SJH100" s="167"/>
      <c r="SJI100" s="167"/>
      <c r="SJJ100" s="167"/>
      <c r="SJK100" s="167"/>
      <c r="SJL100" s="167"/>
      <c r="SJM100" s="167"/>
      <c r="SJN100" s="167"/>
      <c r="SJO100" s="167"/>
      <c r="SJP100" s="167"/>
      <c r="SJQ100" s="167"/>
      <c r="SJR100" s="167"/>
      <c r="SJS100" s="167"/>
      <c r="SJT100" s="167"/>
      <c r="SJU100" s="167"/>
      <c r="SJV100" s="167"/>
      <c r="SJW100" s="167"/>
      <c r="SJX100" s="167"/>
      <c r="SJY100" s="167"/>
      <c r="SJZ100" s="167"/>
      <c r="SKA100" s="167"/>
      <c r="SKB100" s="167"/>
      <c r="SKC100" s="167"/>
      <c r="SKD100" s="167"/>
      <c r="SKE100" s="167"/>
      <c r="SKF100" s="167"/>
      <c r="SKG100" s="167"/>
      <c r="SKH100" s="167"/>
      <c r="SKI100" s="167"/>
      <c r="SKJ100" s="167"/>
      <c r="SKK100" s="167"/>
      <c r="SKL100" s="167"/>
      <c r="SKM100" s="167"/>
      <c r="SKN100" s="167"/>
      <c r="SKO100" s="167"/>
      <c r="SKP100" s="167"/>
      <c r="SKQ100" s="167"/>
      <c r="SKR100" s="167"/>
      <c r="SKS100" s="167"/>
      <c r="SKT100" s="167"/>
      <c r="SKU100" s="167"/>
      <c r="SKV100" s="167"/>
      <c r="SKW100" s="167"/>
      <c r="SKX100" s="167"/>
      <c r="SKY100" s="167"/>
      <c r="SKZ100" s="167"/>
      <c r="SLA100" s="167"/>
      <c r="SLB100" s="167"/>
      <c r="SLC100" s="167"/>
      <c r="SLD100" s="167"/>
      <c r="SLE100" s="167"/>
      <c r="SLF100" s="167"/>
      <c r="SLG100" s="167"/>
      <c r="SLH100" s="167"/>
      <c r="SLI100" s="167"/>
      <c r="SLJ100" s="167"/>
      <c r="SLK100" s="167"/>
      <c r="SLL100" s="167"/>
      <c r="SLM100" s="167"/>
      <c r="SLN100" s="167"/>
      <c r="SLO100" s="167"/>
      <c r="SLP100" s="167"/>
      <c r="SLQ100" s="167"/>
      <c r="SLR100" s="167"/>
      <c r="SLS100" s="167"/>
      <c r="SLT100" s="167"/>
      <c r="SLU100" s="167"/>
      <c r="SLV100" s="167"/>
      <c r="SLW100" s="167"/>
      <c r="SLX100" s="167"/>
      <c r="SLY100" s="167"/>
      <c r="SLZ100" s="167"/>
      <c r="SMA100" s="167"/>
      <c r="SMB100" s="167"/>
      <c r="SMC100" s="167"/>
      <c r="SMD100" s="167"/>
      <c r="SME100" s="167"/>
      <c r="SMF100" s="167"/>
      <c r="SMG100" s="167"/>
      <c r="SMH100" s="167"/>
      <c r="SMI100" s="167"/>
      <c r="SMJ100" s="167"/>
      <c r="SMK100" s="167"/>
      <c r="SML100" s="167"/>
      <c r="SMM100" s="167"/>
      <c r="SMN100" s="167"/>
      <c r="SMO100" s="167"/>
      <c r="SMP100" s="167"/>
      <c r="SMQ100" s="167"/>
      <c r="SMR100" s="167"/>
      <c r="SMS100" s="167"/>
      <c r="SMT100" s="167"/>
      <c r="SMU100" s="167"/>
      <c r="SMV100" s="167"/>
      <c r="SMW100" s="167"/>
      <c r="SMX100" s="167"/>
      <c r="SMY100" s="167"/>
      <c r="SMZ100" s="167"/>
      <c r="SNA100" s="167"/>
      <c r="SNB100" s="167"/>
      <c r="SNC100" s="167"/>
      <c r="SND100" s="167"/>
      <c r="SNE100" s="167"/>
      <c r="SNF100" s="167"/>
      <c r="SNG100" s="167"/>
      <c r="SNH100" s="167"/>
      <c r="SNI100" s="167"/>
      <c r="SNJ100" s="167"/>
      <c r="SNK100" s="167"/>
      <c r="SNL100" s="167"/>
      <c r="SNM100" s="167"/>
      <c r="SNN100" s="167"/>
      <c r="SNO100" s="167"/>
      <c r="SNP100" s="167"/>
      <c r="SNQ100" s="167"/>
      <c r="SNR100" s="167"/>
      <c r="SNS100" s="167"/>
      <c r="SNT100" s="167"/>
      <c r="SNU100" s="167"/>
      <c r="SNV100" s="167"/>
      <c r="SNW100" s="167"/>
      <c r="SNX100" s="167"/>
      <c r="SNY100" s="167"/>
      <c r="SNZ100" s="167"/>
      <c r="SOA100" s="167"/>
      <c r="SOB100" s="167"/>
      <c r="SOC100" s="167"/>
      <c r="SOD100" s="167"/>
      <c r="SOE100" s="167"/>
      <c r="SOF100" s="167"/>
      <c r="SOG100" s="167"/>
      <c r="SOH100" s="167"/>
      <c r="SOI100" s="167"/>
      <c r="SOJ100" s="167"/>
      <c r="SOK100" s="167"/>
      <c r="SOL100" s="167"/>
      <c r="SOM100" s="167"/>
      <c r="SON100" s="167"/>
      <c r="SOO100" s="167"/>
      <c r="SOP100" s="167"/>
      <c r="SOQ100" s="167"/>
      <c r="SOR100" s="167"/>
      <c r="SOS100" s="167"/>
      <c r="SOT100" s="167"/>
      <c r="SOU100" s="167"/>
      <c r="SOV100" s="167"/>
      <c r="SOW100" s="167"/>
      <c r="SOX100" s="167"/>
      <c r="SOY100" s="167"/>
      <c r="SOZ100" s="167"/>
      <c r="SPA100" s="167"/>
      <c r="SPB100" s="167"/>
      <c r="SPC100" s="167"/>
      <c r="SPD100" s="167"/>
      <c r="SPE100" s="167"/>
      <c r="SPF100" s="167"/>
      <c r="SPG100" s="167"/>
      <c r="SPH100" s="167"/>
      <c r="SPI100" s="167"/>
      <c r="SPJ100" s="167"/>
      <c r="SPK100" s="167"/>
      <c r="SPL100" s="167"/>
      <c r="SPM100" s="167"/>
      <c r="SPN100" s="167"/>
      <c r="SPO100" s="167"/>
      <c r="SPP100" s="167"/>
      <c r="SPQ100" s="167"/>
      <c r="SPR100" s="167"/>
      <c r="SPS100" s="167"/>
      <c r="SPT100" s="167"/>
      <c r="SPU100" s="167"/>
      <c r="SPV100" s="167"/>
      <c r="SPW100" s="167"/>
      <c r="SPX100" s="167"/>
      <c r="SPY100" s="167"/>
      <c r="SPZ100" s="167"/>
      <c r="SQA100" s="167"/>
      <c r="SQB100" s="167"/>
      <c r="SQC100" s="167"/>
      <c r="SQD100" s="167"/>
      <c r="SQE100" s="167"/>
      <c r="SQF100" s="167"/>
      <c r="SQG100" s="167"/>
      <c r="SQH100" s="167"/>
      <c r="SQI100" s="167"/>
      <c r="SQJ100" s="167"/>
      <c r="SQK100" s="167"/>
      <c r="SQL100" s="167"/>
      <c r="SQM100" s="167"/>
      <c r="SQN100" s="167"/>
      <c r="SQO100" s="167"/>
      <c r="SQP100" s="167"/>
      <c r="SQQ100" s="167"/>
      <c r="SQR100" s="167"/>
      <c r="SQS100" s="167"/>
      <c r="SQT100" s="167"/>
      <c r="SQU100" s="167"/>
      <c r="SQV100" s="167"/>
      <c r="SQW100" s="167"/>
      <c r="SQX100" s="167"/>
      <c r="SQY100" s="167"/>
      <c r="SQZ100" s="167"/>
      <c r="SRA100" s="167"/>
      <c r="SRB100" s="167"/>
      <c r="SRC100" s="167"/>
      <c r="SRD100" s="167"/>
      <c r="SRE100" s="167"/>
      <c r="SRF100" s="167"/>
      <c r="SRG100" s="167"/>
      <c r="SRH100" s="167"/>
      <c r="SRI100" s="167"/>
      <c r="SRJ100" s="167"/>
      <c r="SRK100" s="167"/>
      <c r="SRL100" s="167"/>
      <c r="SRM100" s="167"/>
      <c r="SRN100" s="167"/>
      <c r="SRO100" s="167"/>
      <c r="SRP100" s="167"/>
      <c r="SRQ100" s="167"/>
      <c r="SRR100" s="167"/>
      <c r="SRS100" s="167"/>
      <c r="SRT100" s="167"/>
      <c r="SRU100" s="167"/>
      <c r="SRV100" s="167"/>
      <c r="SRW100" s="167"/>
      <c r="SRX100" s="167"/>
      <c r="SRY100" s="167"/>
      <c r="SRZ100" s="167"/>
      <c r="SSA100" s="167"/>
      <c r="SSB100" s="167"/>
      <c r="SSC100" s="167"/>
      <c r="SSD100" s="167"/>
      <c r="SSE100" s="167"/>
      <c r="SSF100" s="167"/>
      <c r="SSG100" s="167"/>
      <c r="SSH100" s="167"/>
      <c r="SSI100" s="167"/>
      <c r="SSJ100" s="167"/>
      <c r="SSK100" s="167"/>
      <c r="SSL100" s="167"/>
      <c r="SSM100" s="167"/>
      <c r="SSN100" s="167"/>
      <c r="SSO100" s="167"/>
      <c r="SSP100" s="167"/>
      <c r="SSQ100" s="167"/>
      <c r="SSR100" s="167"/>
      <c r="SSS100" s="167"/>
      <c r="SST100" s="167"/>
      <c r="SSU100" s="167"/>
      <c r="SSV100" s="167"/>
      <c r="SSW100" s="167"/>
      <c r="SSX100" s="167"/>
      <c r="SSY100" s="167"/>
      <c r="SSZ100" s="167"/>
      <c r="STA100" s="167"/>
      <c r="STB100" s="167"/>
      <c r="STC100" s="167"/>
      <c r="STD100" s="167"/>
      <c r="STE100" s="167"/>
      <c r="STF100" s="167"/>
      <c r="STG100" s="167"/>
      <c r="STH100" s="167"/>
      <c r="STI100" s="167"/>
      <c r="STJ100" s="167"/>
      <c r="STK100" s="167"/>
      <c r="STL100" s="167"/>
      <c r="STM100" s="167"/>
      <c r="STN100" s="167"/>
      <c r="STO100" s="167"/>
      <c r="STP100" s="167"/>
      <c r="STQ100" s="167"/>
      <c r="STR100" s="167"/>
      <c r="STS100" s="167"/>
      <c r="STT100" s="167"/>
      <c r="STU100" s="167"/>
      <c r="STV100" s="167"/>
      <c r="STW100" s="167"/>
      <c r="STX100" s="167"/>
      <c r="STY100" s="167"/>
      <c r="STZ100" s="167"/>
      <c r="SUA100" s="167"/>
      <c r="SUB100" s="167"/>
      <c r="SUC100" s="167"/>
      <c r="SUD100" s="167"/>
      <c r="SUE100" s="167"/>
      <c r="SUF100" s="167"/>
      <c r="SUG100" s="167"/>
      <c r="SUH100" s="167"/>
      <c r="SUI100" s="167"/>
      <c r="SUJ100" s="167"/>
      <c r="SUK100" s="167"/>
      <c r="SUL100" s="167"/>
      <c r="SUM100" s="167"/>
      <c r="SUN100" s="167"/>
      <c r="SUO100" s="167"/>
      <c r="SUP100" s="167"/>
      <c r="SUQ100" s="167"/>
      <c r="SUR100" s="167"/>
      <c r="SUS100" s="167"/>
      <c r="SUT100" s="167"/>
      <c r="SUU100" s="167"/>
      <c r="SUV100" s="167"/>
      <c r="SUW100" s="167"/>
      <c r="SUX100" s="167"/>
      <c r="SUY100" s="167"/>
      <c r="SUZ100" s="167"/>
      <c r="SVA100" s="167"/>
      <c r="SVB100" s="167"/>
      <c r="SVC100" s="167"/>
      <c r="SVD100" s="167"/>
      <c r="SVE100" s="167"/>
      <c r="SVF100" s="167"/>
      <c r="SVG100" s="167"/>
      <c r="SVH100" s="167"/>
      <c r="SVI100" s="167"/>
      <c r="SVJ100" s="167"/>
      <c r="SVK100" s="167"/>
      <c r="SVL100" s="167"/>
      <c r="SVM100" s="167"/>
      <c r="SVN100" s="167"/>
      <c r="SVO100" s="167"/>
      <c r="SVP100" s="167"/>
      <c r="SVQ100" s="167"/>
      <c r="SVR100" s="167"/>
      <c r="SVS100" s="167"/>
      <c r="SVT100" s="167"/>
      <c r="SVU100" s="167"/>
      <c r="SVV100" s="167"/>
      <c r="SVW100" s="167"/>
      <c r="SVX100" s="167"/>
      <c r="SVY100" s="167"/>
      <c r="SVZ100" s="167"/>
      <c r="SWA100" s="167"/>
      <c r="SWB100" s="167"/>
      <c r="SWC100" s="167"/>
      <c r="SWD100" s="167"/>
      <c r="SWE100" s="167"/>
      <c r="SWF100" s="167"/>
      <c r="SWG100" s="167"/>
      <c r="SWH100" s="167"/>
      <c r="SWI100" s="167"/>
      <c r="SWJ100" s="167"/>
      <c r="SWK100" s="167"/>
      <c r="SWL100" s="167"/>
      <c r="SWM100" s="167"/>
      <c r="SWN100" s="167"/>
      <c r="SWO100" s="167"/>
      <c r="SWP100" s="167"/>
      <c r="SWQ100" s="167"/>
      <c r="SWR100" s="167"/>
      <c r="SWS100" s="167"/>
      <c r="SWT100" s="167"/>
      <c r="SWU100" s="167"/>
      <c r="SWV100" s="167"/>
      <c r="SWW100" s="167"/>
      <c r="SWX100" s="167"/>
      <c r="SWY100" s="167"/>
      <c r="SWZ100" s="167"/>
      <c r="SXA100" s="167"/>
      <c r="SXB100" s="167"/>
      <c r="SXC100" s="167"/>
      <c r="SXD100" s="167"/>
      <c r="SXE100" s="167"/>
      <c r="SXF100" s="167"/>
      <c r="SXG100" s="167"/>
      <c r="SXH100" s="167"/>
      <c r="SXI100" s="167"/>
      <c r="SXJ100" s="167"/>
      <c r="SXK100" s="167"/>
      <c r="SXL100" s="167"/>
      <c r="SXM100" s="167"/>
      <c r="SXN100" s="167"/>
      <c r="SXO100" s="167"/>
      <c r="SXP100" s="167"/>
      <c r="SXQ100" s="167"/>
      <c r="SXR100" s="167"/>
      <c r="SXS100" s="167"/>
      <c r="SXT100" s="167"/>
      <c r="SXU100" s="167"/>
      <c r="SXV100" s="167"/>
      <c r="SXW100" s="167"/>
      <c r="SXX100" s="167"/>
      <c r="SXY100" s="167"/>
      <c r="SXZ100" s="167"/>
      <c r="SYA100" s="167"/>
      <c r="SYB100" s="167"/>
      <c r="SYC100" s="167"/>
      <c r="SYD100" s="167"/>
      <c r="SYE100" s="167"/>
      <c r="SYF100" s="167"/>
      <c r="SYG100" s="167"/>
      <c r="SYH100" s="167"/>
      <c r="SYI100" s="167"/>
      <c r="SYJ100" s="167"/>
      <c r="SYK100" s="167"/>
      <c r="SYL100" s="167"/>
      <c r="SYM100" s="167"/>
      <c r="SYN100" s="167"/>
      <c r="SYO100" s="167"/>
      <c r="SYP100" s="167"/>
      <c r="SYQ100" s="167"/>
      <c r="SYR100" s="167"/>
      <c r="SYS100" s="167"/>
      <c r="SYT100" s="167"/>
      <c r="SYU100" s="167"/>
      <c r="SYV100" s="167"/>
      <c r="SYW100" s="167"/>
      <c r="SYX100" s="167"/>
      <c r="SYY100" s="167"/>
      <c r="SYZ100" s="167"/>
      <c r="SZA100" s="167"/>
      <c r="SZB100" s="167"/>
      <c r="SZC100" s="167"/>
      <c r="SZD100" s="167"/>
      <c r="SZE100" s="167"/>
      <c r="SZF100" s="167"/>
      <c r="SZG100" s="167"/>
      <c r="SZH100" s="167"/>
      <c r="SZI100" s="167"/>
      <c r="SZJ100" s="167"/>
      <c r="SZK100" s="167"/>
      <c r="SZL100" s="167"/>
      <c r="SZM100" s="167"/>
      <c r="SZN100" s="167"/>
      <c r="SZO100" s="167"/>
      <c r="SZP100" s="167"/>
      <c r="SZQ100" s="167"/>
      <c r="SZR100" s="167"/>
      <c r="SZS100" s="167"/>
      <c r="SZT100" s="167"/>
      <c r="SZU100" s="167"/>
      <c r="SZV100" s="167"/>
      <c r="SZW100" s="167"/>
      <c r="SZX100" s="167"/>
      <c r="SZY100" s="167"/>
      <c r="SZZ100" s="167"/>
      <c r="TAA100" s="167"/>
      <c r="TAB100" s="167"/>
      <c r="TAC100" s="167"/>
      <c r="TAD100" s="167"/>
      <c r="TAE100" s="167"/>
      <c r="TAF100" s="167"/>
      <c r="TAG100" s="167"/>
      <c r="TAH100" s="167"/>
      <c r="TAI100" s="167"/>
      <c r="TAJ100" s="167"/>
      <c r="TAK100" s="167"/>
      <c r="TAL100" s="167"/>
      <c r="TAM100" s="167"/>
      <c r="TAN100" s="167"/>
      <c r="TAO100" s="167"/>
      <c r="TAP100" s="167"/>
      <c r="TAQ100" s="167"/>
      <c r="TAR100" s="167"/>
      <c r="TAS100" s="167"/>
      <c r="TAT100" s="167"/>
      <c r="TAU100" s="167"/>
      <c r="TAV100" s="167"/>
      <c r="TAW100" s="167"/>
      <c r="TAX100" s="167"/>
      <c r="TAY100" s="167"/>
      <c r="TAZ100" s="167"/>
      <c r="TBA100" s="167"/>
      <c r="TBB100" s="167"/>
      <c r="TBC100" s="167"/>
      <c r="TBD100" s="167"/>
      <c r="TBE100" s="167"/>
      <c r="TBF100" s="167"/>
      <c r="TBG100" s="167"/>
      <c r="TBH100" s="167"/>
      <c r="TBI100" s="167"/>
      <c r="TBJ100" s="167"/>
      <c r="TBK100" s="167"/>
      <c r="TBL100" s="167"/>
      <c r="TBM100" s="167"/>
      <c r="TBN100" s="167"/>
      <c r="TBO100" s="167"/>
      <c r="TBP100" s="167"/>
      <c r="TBQ100" s="167"/>
      <c r="TBR100" s="167"/>
      <c r="TBS100" s="167"/>
      <c r="TBT100" s="167"/>
      <c r="TBU100" s="167"/>
      <c r="TBV100" s="167"/>
      <c r="TBW100" s="167"/>
      <c r="TBX100" s="167"/>
      <c r="TBY100" s="167"/>
      <c r="TBZ100" s="167"/>
      <c r="TCA100" s="167"/>
      <c r="TCB100" s="167"/>
      <c r="TCC100" s="167"/>
      <c r="TCD100" s="167"/>
      <c r="TCE100" s="167"/>
      <c r="TCF100" s="167"/>
      <c r="TCG100" s="167"/>
      <c r="TCH100" s="167"/>
      <c r="TCI100" s="167"/>
      <c r="TCJ100" s="167"/>
      <c r="TCK100" s="167"/>
      <c r="TCL100" s="167"/>
      <c r="TCM100" s="167"/>
      <c r="TCN100" s="167"/>
      <c r="TCO100" s="167"/>
      <c r="TCP100" s="167"/>
      <c r="TCQ100" s="167"/>
      <c r="TCR100" s="167"/>
      <c r="TCS100" s="167"/>
      <c r="TCT100" s="167"/>
      <c r="TCU100" s="167"/>
      <c r="TCV100" s="167"/>
      <c r="TCW100" s="167"/>
      <c r="TCX100" s="167"/>
      <c r="TCY100" s="167"/>
      <c r="TCZ100" s="167"/>
      <c r="TDA100" s="167"/>
      <c r="TDB100" s="167"/>
      <c r="TDC100" s="167"/>
      <c r="TDD100" s="167"/>
      <c r="TDE100" s="167"/>
      <c r="TDF100" s="167"/>
      <c r="TDG100" s="167"/>
      <c r="TDH100" s="167"/>
      <c r="TDI100" s="167"/>
      <c r="TDJ100" s="167"/>
      <c r="TDK100" s="167"/>
      <c r="TDL100" s="167"/>
      <c r="TDM100" s="167"/>
      <c r="TDN100" s="167"/>
      <c r="TDO100" s="167"/>
      <c r="TDP100" s="167"/>
      <c r="TDQ100" s="167"/>
      <c r="TDR100" s="167"/>
      <c r="TDS100" s="167"/>
      <c r="TDT100" s="167"/>
      <c r="TDU100" s="167"/>
      <c r="TDV100" s="167"/>
      <c r="TDW100" s="167"/>
      <c r="TDX100" s="167"/>
      <c r="TDY100" s="167"/>
      <c r="TDZ100" s="167"/>
      <c r="TEA100" s="167"/>
      <c r="TEB100" s="167"/>
      <c r="TEC100" s="167"/>
      <c r="TED100" s="167"/>
      <c r="TEE100" s="167"/>
      <c r="TEF100" s="167"/>
      <c r="TEG100" s="167"/>
      <c r="TEH100" s="167"/>
      <c r="TEI100" s="167"/>
      <c r="TEJ100" s="167"/>
      <c r="TEK100" s="167"/>
      <c r="TEL100" s="167"/>
      <c r="TEM100" s="167"/>
      <c r="TEN100" s="167"/>
      <c r="TEO100" s="167"/>
      <c r="TEP100" s="167"/>
      <c r="TEQ100" s="167"/>
      <c r="TER100" s="167"/>
      <c r="TES100" s="167"/>
      <c r="TET100" s="167"/>
      <c r="TEU100" s="167"/>
      <c r="TEV100" s="167"/>
      <c r="TEW100" s="167"/>
      <c r="TEX100" s="167"/>
      <c r="TEY100" s="167"/>
      <c r="TEZ100" s="167"/>
      <c r="TFA100" s="167"/>
      <c r="TFB100" s="167"/>
      <c r="TFC100" s="167"/>
      <c r="TFD100" s="167"/>
      <c r="TFE100" s="167"/>
      <c r="TFF100" s="167"/>
      <c r="TFG100" s="167"/>
      <c r="TFH100" s="167"/>
      <c r="TFI100" s="167"/>
      <c r="TFJ100" s="167"/>
      <c r="TFK100" s="167"/>
      <c r="TFL100" s="167"/>
      <c r="TFM100" s="167"/>
      <c r="TFN100" s="167"/>
      <c r="TFO100" s="167"/>
      <c r="TFP100" s="167"/>
      <c r="TFQ100" s="167"/>
      <c r="TFR100" s="167"/>
      <c r="TFS100" s="167"/>
      <c r="TFT100" s="167"/>
      <c r="TFU100" s="167"/>
      <c r="TFV100" s="167"/>
      <c r="TFW100" s="167"/>
      <c r="TFX100" s="167"/>
      <c r="TFY100" s="167"/>
      <c r="TFZ100" s="167"/>
      <c r="TGA100" s="167"/>
      <c r="TGB100" s="167"/>
      <c r="TGC100" s="167"/>
      <c r="TGD100" s="167"/>
      <c r="TGE100" s="167"/>
      <c r="TGF100" s="167"/>
      <c r="TGG100" s="167"/>
      <c r="TGH100" s="167"/>
      <c r="TGI100" s="167"/>
      <c r="TGJ100" s="167"/>
      <c r="TGK100" s="167"/>
      <c r="TGL100" s="167"/>
      <c r="TGM100" s="167"/>
      <c r="TGN100" s="167"/>
      <c r="TGO100" s="167"/>
      <c r="TGP100" s="167"/>
      <c r="TGQ100" s="167"/>
      <c r="TGR100" s="167"/>
      <c r="TGS100" s="167"/>
      <c r="TGT100" s="167"/>
      <c r="TGU100" s="167"/>
      <c r="TGV100" s="167"/>
      <c r="TGW100" s="167"/>
      <c r="TGX100" s="167"/>
      <c r="TGY100" s="167"/>
      <c r="TGZ100" s="167"/>
      <c r="THA100" s="167"/>
      <c r="THB100" s="167"/>
      <c r="THC100" s="167"/>
      <c r="THD100" s="167"/>
      <c r="THE100" s="167"/>
      <c r="THF100" s="167"/>
      <c r="THG100" s="167"/>
      <c r="THH100" s="167"/>
      <c r="THI100" s="167"/>
      <c r="THJ100" s="167"/>
      <c r="THK100" s="167"/>
      <c r="THL100" s="167"/>
      <c r="THM100" s="167"/>
      <c r="THN100" s="167"/>
      <c r="THO100" s="167"/>
      <c r="THP100" s="167"/>
      <c r="THQ100" s="167"/>
      <c r="THR100" s="167"/>
      <c r="THS100" s="167"/>
      <c r="THT100" s="167"/>
      <c r="THU100" s="167"/>
      <c r="THV100" s="167"/>
      <c r="THW100" s="167"/>
      <c r="THX100" s="167"/>
      <c r="THY100" s="167"/>
      <c r="THZ100" s="167"/>
      <c r="TIA100" s="167"/>
      <c r="TIB100" s="167"/>
      <c r="TIC100" s="167"/>
      <c r="TID100" s="167"/>
      <c r="TIE100" s="167"/>
      <c r="TIF100" s="167"/>
      <c r="TIG100" s="167"/>
      <c r="TIH100" s="167"/>
      <c r="TII100" s="167"/>
      <c r="TIJ100" s="167"/>
      <c r="TIK100" s="167"/>
      <c r="TIL100" s="167"/>
      <c r="TIM100" s="167"/>
      <c r="TIN100" s="167"/>
      <c r="TIO100" s="167"/>
      <c r="TIP100" s="167"/>
      <c r="TIQ100" s="167"/>
      <c r="TIR100" s="167"/>
      <c r="TIS100" s="167"/>
      <c r="TIT100" s="167"/>
      <c r="TIU100" s="167"/>
      <c r="TIV100" s="167"/>
      <c r="TIW100" s="167"/>
      <c r="TIX100" s="167"/>
      <c r="TIY100" s="167"/>
      <c r="TIZ100" s="167"/>
      <c r="TJA100" s="167"/>
      <c r="TJB100" s="167"/>
      <c r="TJC100" s="167"/>
      <c r="TJD100" s="167"/>
      <c r="TJE100" s="167"/>
      <c r="TJF100" s="167"/>
      <c r="TJG100" s="167"/>
      <c r="TJH100" s="167"/>
      <c r="TJI100" s="167"/>
      <c r="TJJ100" s="167"/>
      <c r="TJK100" s="167"/>
      <c r="TJL100" s="167"/>
      <c r="TJM100" s="167"/>
      <c r="TJN100" s="167"/>
      <c r="TJO100" s="167"/>
      <c r="TJP100" s="167"/>
      <c r="TJQ100" s="167"/>
      <c r="TJR100" s="167"/>
      <c r="TJS100" s="167"/>
      <c r="TJT100" s="167"/>
      <c r="TJU100" s="167"/>
      <c r="TJV100" s="167"/>
      <c r="TJW100" s="167"/>
      <c r="TJX100" s="167"/>
      <c r="TJY100" s="167"/>
      <c r="TJZ100" s="167"/>
      <c r="TKA100" s="167"/>
      <c r="TKB100" s="167"/>
      <c r="TKC100" s="167"/>
      <c r="TKD100" s="167"/>
      <c r="TKE100" s="167"/>
      <c r="TKF100" s="167"/>
      <c r="TKG100" s="167"/>
      <c r="TKH100" s="167"/>
      <c r="TKI100" s="167"/>
      <c r="TKJ100" s="167"/>
      <c r="TKK100" s="167"/>
      <c r="TKL100" s="167"/>
      <c r="TKM100" s="167"/>
      <c r="TKN100" s="167"/>
      <c r="TKO100" s="167"/>
      <c r="TKP100" s="167"/>
      <c r="TKQ100" s="167"/>
      <c r="TKR100" s="167"/>
      <c r="TKS100" s="167"/>
      <c r="TKT100" s="167"/>
      <c r="TKU100" s="167"/>
      <c r="TKV100" s="167"/>
      <c r="TKW100" s="167"/>
      <c r="TKX100" s="167"/>
      <c r="TKY100" s="167"/>
      <c r="TKZ100" s="167"/>
      <c r="TLA100" s="167"/>
      <c r="TLB100" s="167"/>
      <c r="TLC100" s="167"/>
      <c r="TLD100" s="167"/>
      <c r="TLE100" s="167"/>
      <c r="TLF100" s="167"/>
      <c r="TLG100" s="167"/>
      <c r="TLH100" s="167"/>
      <c r="TLI100" s="167"/>
      <c r="TLJ100" s="167"/>
      <c r="TLK100" s="167"/>
      <c r="TLL100" s="167"/>
      <c r="TLM100" s="167"/>
      <c r="TLN100" s="167"/>
      <c r="TLO100" s="167"/>
      <c r="TLP100" s="167"/>
      <c r="TLQ100" s="167"/>
      <c r="TLR100" s="167"/>
      <c r="TLS100" s="167"/>
      <c r="TLT100" s="167"/>
      <c r="TLU100" s="167"/>
      <c r="TLV100" s="167"/>
      <c r="TLW100" s="167"/>
      <c r="TLX100" s="167"/>
      <c r="TLY100" s="167"/>
      <c r="TLZ100" s="167"/>
      <c r="TMA100" s="167"/>
      <c r="TMB100" s="167"/>
      <c r="TMC100" s="167"/>
      <c r="TMD100" s="167"/>
      <c r="TME100" s="167"/>
      <c r="TMF100" s="167"/>
      <c r="TMG100" s="167"/>
      <c r="TMH100" s="167"/>
      <c r="TMI100" s="167"/>
      <c r="TMJ100" s="167"/>
      <c r="TMK100" s="167"/>
      <c r="TML100" s="167"/>
      <c r="TMM100" s="167"/>
      <c r="TMN100" s="167"/>
      <c r="TMO100" s="167"/>
      <c r="TMP100" s="167"/>
      <c r="TMQ100" s="167"/>
      <c r="TMR100" s="167"/>
      <c r="TMS100" s="167"/>
      <c r="TMT100" s="167"/>
      <c r="TMU100" s="167"/>
      <c r="TMV100" s="167"/>
      <c r="TMW100" s="167"/>
      <c r="TMX100" s="167"/>
      <c r="TMY100" s="167"/>
      <c r="TMZ100" s="167"/>
      <c r="TNA100" s="167"/>
      <c r="TNB100" s="167"/>
      <c r="TNC100" s="167"/>
      <c r="TND100" s="167"/>
      <c r="TNE100" s="167"/>
      <c r="TNF100" s="167"/>
      <c r="TNG100" s="167"/>
      <c r="TNH100" s="167"/>
      <c r="TNI100" s="167"/>
      <c r="TNJ100" s="167"/>
      <c r="TNK100" s="167"/>
      <c r="TNL100" s="167"/>
      <c r="TNM100" s="167"/>
      <c r="TNN100" s="167"/>
      <c r="TNO100" s="167"/>
      <c r="TNP100" s="167"/>
      <c r="TNQ100" s="167"/>
      <c r="TNR100" s="167"/>
      <c r="TNS100" s="167"/>
      <c r="TNT100" s="167"/>
      <c r="TNU100" s="167"/>
      <c r="TNV100" s="167"/>
      <c r="TNW100" s="167"/>
      <c r="TNX100" s="167"/>
      <c r="TNY100" s="167"/>
      <c r="TNZ100" s="167"/>
      <c r="TOA100" s="167"/>
      <c r="TOB100" s="167"/>
      <c r="TOC100" s="167"/>
      <c r="TOD100" s="167"/>
      <c r="TOE100" s="167"/>
      <c r="TOF100" s="167"/>
      <c r="TOG100" s="167"/>
      <c r="TOH100" s="167"/>
      <c r="TOI100" s="167"/>
      <c r="TOJ100" s="167"/>
      <c r="TOK100" s="167"/>
      <c r="TOL100" s="167"/>
      <c r="TOM100" s="167"/>
      <c r="TON100" s="167"/>
      <c r="TOO100" s="167"/>
      <c r="TOP100" s="167"/>
      <c r="TOQ100" s="167"/>
      <c r="TOR100" s="167"/>
      <c r="TOS100" s="167"/>
      <c r="TOT100" s="167"/>
      <c r="TOU100" s="167"/>
      <c r="TOV100" s="167"/>
      <c r="TOW100" s="167"/>
      <c r="TOX100" s="167"/>
      <c r="TOY100" s="167"/>
      <c r="TOZ100" s="167"/>
      <c r="TPA100" s="167"/>
      <c r="TPB100" s="167"/>
      <c r="TPC100" s="167"/>
      <c r="TPD100" s="167"/>
      <c r="TPE100" s="167"/>
      <c r="TPF100" s="167"/>
      <c r="TPG100" s="167"/>
      <c r="TPH100" s="167"/>
      <c r="TPI100" s="167"/>
      <c r="TPJ100" s="167"/>
      <c r="TPK100" s="167"/>
      <c r="TPL100" s="167"/>
      <c r="TPM100" s="167"/>
      <c r="TPN100" s="167"/>
      <c r="TPO100" s="167"/>
      <c r="TPP100" s="167"/>
      <c r="TPQ100" s="167"/>
      <c r="TPR100" s="167"/>
      <c r="TPS100" s="167"/>
      <c r="TPT100" s="167"/>
      <c r="TPU100" s="167"/>
      <c r="TPV100" s="167"/>
      <c r="TPW100" s="167"/>
      <c r="TPX100" s="167"/>
      <c r="TPY100" s="167"/>
      <c r="TPZ100" s="167"/>
      <c r="TQA100" s="167"/>
      <c r="TQB100" s="167"/>
      <c r="TQC100" s="167"/>
      <c r="TQD100" s="167"/>
      <c r="TQE100" s="167"/>
      <c r="TQF100" s="167"/>
      <c r="TQG100" s="167"/>
      <c r="TQH100" s="167"/>
      <c r="TQI100" s="167"/>
      <c r="TQJ100" s="167"/>
      <c r="TQK100" s="167"/>
      <c r="TQL100" s="167"/>
      <c r="TQM100" s="167"/>
      <c r="TQN100" s="167"/>
      <c r="TQO100" s="167"/>
      <c r="TQP100" s="167"/>
      <c r="TQQ100" s="167"/>
      <c r="TQR100" s="167"/>
      <c r="TQS100" s="167"/>
      <c r="TQT100" s="167"/>
      <c r="TQU100" s="167"/>
      <c r="TQV100" s="167"/>
      <c r="TQW100" s="167"/>
      <c r="TQX100" s="167"/>
      <c r="TQY100" s="167"/>
      <c r="TQZ100" s="167"/>
      <c r="TRA100" s="167"/>
      <c r="TRB100" s="167"/>
      <c r="TRC100" s="167"/>
      <c r="TRD100" s="167"/>
      <c r="TRE100" s="167"/>
      <c r="TRF100" s="167"/>
      <c r="TRG100" s="167"/>
      <c r="TRH100" s="167"/>
      <c r="TRI100" s="167"/>
      <c r="TRJ100" s="167"/>
      <c r="TRK100" s="167"/>
      <c r="TRL100" s="167"/>
      <c r="TRM100" s="167"/>
      <c r="TRN100" s="167"/>
      <c r="TRO100" s="167"/>
      <c r="TRP100" s="167"/>
      <c r="TRQ100" s="167"/>
      <c r="TRR100" s="167"/>
      <c r="TRS100" s="167"/>
      <c r="TRT100" s="167"/>
      <c r="TRU100" s="167"/>
      <c r="TRV100" s="167"/>
      <c r="TRW100" s="167"/>
      <c r="TRX100" s="167"/>
      <c r="TRY100" s="167"/>
      <c r="TRZ100" s="167"/>
      <c r="TSA100" s="167"/>
      <c r="TSB100" s="167"/>
      <c r="TSC100" s="167"/>
      <c r="TSD100" s="167"/>
      <c r="TSE100" s="167"/>
      <c r="TSF100" s="167"/>
      <c r="TSG100" s="167"/>
      <c r="TSH100" s="167"/>
      <c r="TSI100" s="167"/>
      <c r="TSJ100" s="167"/>
      <c r="TSK100" s="167"/>
      <c r="TSL100" s="167"/>
      <c r="TSM100" s="167"/>
      <c r="TSN100" s="167"/>
      <c r="TSO100" s="167"/>
      <c r="TSP100" s="167"/>
      <c r="TSQ100" s="167"/>
      <c r="TSR100" s="167"/>
      <c r="TSS100" s="167"/>
      <c r="TST100" s="167"/>
      <c r="TSU100" s="167"/>
      <c r="TSV100" s="167"/>
      <c r="TSW100" s="167"/>
      <c r="TSX100" s="167"/>
      <c r="TSY100" s="167"/>
      <c r="TSZ100" s="167"/>
      <c r="TTA100" s="167"/>
      <c r="TTB100" s="167"/>
      <c r="TTC100" s="167"/>
      <c r="TTD100" s="167"/>
      <c r="TTE100" s="167"/>
      <c r="TTF100" s="167"/>
      <c r="TTG100" s="167"/>
      <c r="TTH100" s="167"/>
      <c r="TTI100" s="167"/>
      <c r="TTJ100" s="167"/>
      <c r="TTK100" s="167"/>
      <c r="TTL100" s="167"/>
      <c r="TTM100" s="167"/>
      <c r="TTN100" s="167"/>
      <c r="TTO100" s="167"/>
      <c r="TTP100" s="167"/>
      <c r="TTQ100" s="167"/>
      <c r="TTR100" s="167"/>
      <c r="TTS100" s="167"/>
      <c r="TTT100" s="167"/>
      <c r="TTU100" s="167"/>
      <c r="TTV100" s="167"/>
      <c r="TTW100" s="167"/>
      <c r="TTX100" s="167"/>
      <c r="TTY100" s="167"/>
      <c r="TTZ100" s="167"/>
      <c r="TUA100" s="167"/>
      <c r="TUB100" s="167"/>
      <c r="TUC100" s="167"/>
      <c r="TUD100" s="167"/>
      <c r="TUE100" s="167"/>
      <c r="TUF100" s="167"/>
      <c r="TUG100" s="167"/>
      <c r="TUH100" s="167"/>
      <c r="TUI100" s="167"/>
      <c r="TUJ100" s="167"/>
      <c r="TUK100" s="167"/>
      <c r="TUL100" s="167"/>
      <c r="TUM100" s="167"/>
      <c r="TUN100" s="167"/>
      <c r="TUO100" s="167"/>
      <c r="TUP100" s="167"/>
      <c r="TUQ100" s="167"/>
      <c r="TUR100" s="167"/>
      <c r="TUS100" s="167"/>
      <c r="TUT100" s="167"/>
      <c r="TUU100" s="167"/>
      <c r="TUV100" s="167"/>
      <c r="TUW100" s="167"/>
      <c r="TUX100" s="167"/>
      <c r="TUY100" s="167"/>
      <c r="TUZ100" s="167"/>
      <c r="TVA100" s="167"/>
      <c r="TVB100" s="167"/>
      <c r="TVC100" s="167"/>
      <c r="TVD100" s="167"/>
      <c r="TVE100" s="167"/>
      <c r="TVF100" s="167"/>
      <c r="TVG100" s="167"/>
      <c r="TVH100" s="167"/>
      <c r="TVI100" s="167"/>
      <c r="TVJ100" s="167"/>
      <c r="TVK100" s="167"/>
      <c r="TVL100" s="167"/>
      <c r="TVM100" s="167"/>
      <c r="TVN100" s="167"/>
      <c r="TVO100" s="167"/>
      <c r="TVP100" s="167"/>
      <c r="TVQ100" s="167"/>
      <c r="TVR100" s="167"/>
      <c r="TVS100" s="167"/>
      <c r="TVT100" s="167"/>
      <c r="TVU100" s="167"/>
      <c r="TVV100" s="167"/>
      <c r="TVW100" s="167"/>
      <c r="TVX100" s="167"/>
      <c r="TVY100" s="167"/>
      <c r="TVZ100" s="167"/>
      <c r="TWA100" s="167"/>
      <c r="TWB100" s="167"/>
      <c r="TWC100" s="167"/>
      <c r="TWD100" s="167"/>
      <c r="TWE100" s="167"/>
      <c r="TWF100" s="167"/>
      <c r="TWG100" s="167"/>
      <c r="TWH100" s="167"/>
      <c r="TWI100" s="167"/>
      <c r="TWJ100" s="167"/>
      <c r="TWK100" s="167"/>
      <c r="TWL100" s="167"/>
      <c r="TWM100" s="167"/>
      <c r="TWN100" s="167"/>
      <c r="TWO100" s="167"/>
      <c r="TWP100" s="167"/>
      <c r="TWQ100" s="167"/>
      <c r="TWR100" s="167"/>
      <c r="TWS100" s="167"/>
      <c r="TWT100" s="167"/>
      <c r="TWU100" s="167"/>
      <c r="TWV100" s="167"/>
      <c r="TWW100" s="167"/>
      <c r="TWX100" s="167"/>
      <c r="TWY100" s="167"/>
      <c r="TWZ100" s="167"/>
      <c r="TXA100" s="167"/>
      <c r="TXB100" s="167"/>
      <c r="TXC100" s="167"/>
      <c r="TXD100" s="167"/>
      <c r="TXE100" s="167"/>
      <c r="TXF100" s="167"/>
      <c r="TXG100" s="167"/>
      <c r="TXH100" s="167"/>
      <c r="TXI100" s="167"/>
      <c r="TXJ100" s="167"/>
      <c r="TXK100" s="167"/>
      <c r="TXL100" s="167"/>
      <c r="TXM100" s="167"/>
      <c r="TXN100" s="167"/>
      <c r="TXO100" s="167"/>
      <c r="TXP100" s="167"/>
      <c r="TXQ100" s="167"/>
      <c r="TXR100" s="167"/>
      <c r="TXS100" s="167"/>
      <c r="TXT100" s="167"/>
      <c r="TXU100" s="167"/>
      <c r="TXV100" s="167"/>
      <c r="TXW100" s="167"/>
      <c r="TXX100" s="167"/>
      <c r="TXY100" s="167"/>
      <c r="TXZ100" s="167"/>
      <c r="TYA100" s="167"/>
      <c r="TYB100" s="167"/>
      <c r="TYC100" s="167"/>
      <c r="TYD100" s="167"/>
      <c r="TYE100" s="167"/>
      <c r="TYF100" s="167"/>
      <c r="TYG100" s="167"/>
      <c r="TYH100" s="167"/>
      <c r="TYI100" s="167"/>
      <c r="TYJ100" s="167"/>
      <c r="TYK100" s="167"/>
      <c r="TYL100" s="167"/>
      <c r="TYM100" s="167"/>
      <c r="TYN100" s="167"/>
      <c r="TYO100" s="167"/>
      <c r="TYP100" s="167"/>
      <c r="TYQ100" s="167"/>
      <c r="TYR100" s="167"/>
      <c r="TYS100" s="167"/>
      <c r="TYT100" s="167"/>
      <c r="TYU100" s="167"/>
      <c r="TYV100" s="167"/>
      <c r="TYW100" s="167"/>
      <c r="TYX100" s="167"/>
      <c r="TYY100" s="167"/>
      <c r="TYZ100" s="167"/>
      <c r="TZA100" s="167"/>
      <c r="TZB100" s="167"/>
      <c r="TZC100" s="167"/>
      <c r="TZD100" s="167"/>
      <c r="TZE100" s="167"/>
      <c r="TZF100" s="167"/>
      <c r="TZG100" s="167"/>
      <c r="TZH100" s="167"/>
      <c r="TZI100" s="167"/>
      <c r="TZJ100" s="167"/>
      <c r="TZK100" s="167"/>
      <c r="TZL100" s="167"/>
      <c r="TZM100" s="167"/>
      <c r="TZN100" s="167"/>
      <c r="TZO100" s="167"/>
      <c r="TZP100" s="167"/>
      <c r="TZQ100" s="167"/>
      <c r="TZR100" s="167"/>
      <c r="TZS100" s="167"/>
      <c r="TZT100" s="167"/>
      <c r="TZU100" s="167"/>
      <c r="TZV100" s="167"/>
      <c r="TZW100" s="167"/>
      <c r="TZX100" s="167"/>
      <c r="TZY100" s="167"/>
      <c r="TZZ100" s="167"/>
      <c r="UAA100" s="167"/>
      <c r="UAB100" s="167"/>
      <c r="UAC100" s="167"/>
      <c r="UAD100" s="167"/>
      <c r="UAE100" s="167"/>
      <c r="UAF100" s="167"/>
      <c r="UAG100" s="167"/>
      <c r="UAH100" s="167"/>
      <c r="UAI100" s="167"/>
      <c r="UAJ100" s="167"/>
      <c r="UAK100" s="167"/>
      <c r="UAL100" s="167"/>
      <c r="UAM100" s="167"/>
      <c r="UAN100" s="167"/>
      <c r="UAO100" s="167"/>
      <c r="UAP100" s="167"/>
      <c r="UAQ100" s="167"/>
      <c r="UAR100" s="167"/>
      <c r="UAS100" s="167"/>
      <c r="UAT100" s="167"/>
      <c r="UAU100" s="167"/>
      <c r="UAV100" s="167"/>
      <c r="UAW100" s="167"/>
      <c r="UAX100" s="167"/>
      <c r="UAY100" s="167"/>
      <c r="UAZ100" s="167"/>
      <c r="UBA100" s="167"/>
      <c r="UBB100" s="167"/>
      <c r="UBC100" s="167"/>
      <c r="UBD100" s="167"/>
      <c r="UBE100" s="167"/>
      <c r="UBF100" s="167"/>
      <c r="UBG100" s="167"/>
      <c r="UBH100" s="167"/>
      <c r="UBI100" s="167"/>
      <c r="UBJ100" s="167"/>
      <c r="UBK100" s="167"/>
      <c r="UBL100" s="167"/>
      <c r="UBM100" s="167"/>
      <c r="UBN100" s="167"/>
      <c r="UBO100" s="167"/>
      <c r="UBP100" s="167"/>
      <c r="UBQ100" s="167"/>
      <c r="UBR100" s="167"/>
      <c r="UBS100" s="167"/>
      <c r="UBT100" s="167"/>
      <c r="UBU100" s="167"/>
      <c r="UBV100" s="167"/>
      <c r="UBW100" s="167"/>
      <c r="UBX100" s="167"/>
      <c r="UBY100" s="167"/>
      <c r="UBZ100" s="167"/>
      <c r="UCA100" s="167"/>
      <c r="UCB100" s="167"/>
      <c r="UCC100" s="167"/>
      <c r="UCD100" s="167"/>
      <c r="UCE100" s="167"/>
      <c r="UCF100" s="167"/>
      <c r="UCG100" s="167"/>
      <c r="UCH100" s="167"/>
      <c r="UCI100" s="167"/>
      <c r="UCJ100" s="167"/>
      <c r="UCK100" s="167"/>
      <c r="UCL100" s="167"/>
      <c r="UCM100" s="167"/>
      <c r="UCN100" s="167"/>
      <c r="UCO100" s="167"/>
      <c r="UCP100" s="167"/>
      <c r="UCQ100" s="167"/>
      <c r="UCR100" s="167"/>
      <c r="UCS100" s="167"/>
      <c r="UCT100" s="167"/>
      <c r="UCU100" s="167"/>
      <c r="UCV100" s="167"/>
      <c r="UCW100" s="167"/>
      <c r="UCX100" s="167"/>
      <c r="UCY100" s="167"/>
      <c r="UCZ100" s="167"/>
      <c r="UDA100" s="167"/>
      <c r="UDB100" s="167"/>
      <c r="UDC100" s="167"/>
      <c r="UDD100" s="167"/>
      <c r="UDE100" s="167"/>
      <c r="UDF100" s="167"/>
      <c r="UDG100" s="167"/>
      <c r="UDH100" s="167"/>
      <c r="UDI100" s="167"/>
      <c r="UDJ100" s="167"/>
      <c r="UDK100" s="167"/>
      <c r="UDL100" s="167"/>
      <c r="UDM100" s="167"/>
      <c r="UDN100" s="167"/>
      <c r="UDO100" s="167"/>
      <c r="UDP100" s="167"/>
      <c r="UDQ100" s="167"/>
      <c r="UDR100" s="167"/>
      <c r="UDS100" s="167"/>
      <c r="UDT100" s="167"/>
      <c r="UDU100" s="167"/>
      <c r="UDV100" s="167"/>
      <c r="UDW100" s="167"/>
      <c r="UDX100" s="167"/>
      <c r="UDY100" s="167"/>
      <c r="UDZ100" s="167"/>
      <c r="UEA100" s="167"/>
      <c r="UEB100" s="167"/>
      <c r="UEC100" s="167"/>
      <c r="UED100" s="167"/>
      <c r="UEE100" s="167"/>
      <c r="UEF100" s="167"/>
      <c r="UEG100" s="167"/>
      <c r="UEH100" s="167"/>
      <c r="UEI100" s="167"/>
      <c r="UEJ100" s="167"/>
      <c r="UEK100" s="167"/>
      <c r="UEL100" s="167"/>
      <c r="UEM100" s="167"/>
      <c r="UEN100" s="167"/>
      <c r="UEO100" s="167"/>
      <c r="UEP100" s="167"/>
      <c r="UEQ100" s="167"/>
      <c r="UER100" s="167"/>
      <c r="UES100" s="167"/>
      <c r="UET100" s="167"/>
      <c r="UEU100" s="167"/>
      <c r="UEV100" s="167"/>
      <c r="UEW100" s="167"/>
      <c r="UEX100" s="167"/>
      <c r="UEY100" s="167"/>
      <c r="UEZ100" s="167"/>
      <c r="UFA100" s="167"/>
      <c r="UFB100" s="167"/>
      <c r="UFC100" s="167"/>
      <c r="UFD100" s="167"/>
      <c r="UFE100" s="167"/>
      <c r="UFF100" s="167"/>
      <c r="UFG100" s="167"/>
      <c r="UFH100" s="167"/>
      <c r="UFI100" s="167"/>
      <c r="UFJ100" s="167"/>
      <c r="UFK100" s="167"/>
      <c r="UFL100" s="167"/>
      <c r="UFM100" s="167"/>
      <c r="UFN100" s="167"/>
      <c r="UFO100" s="167"/>
      <c r="UFP100" s="167"/>
      <c r="UFQ100" s="167"/>
      <c r="UFR100" s="167"/>
      <c r="UFS100" s="167"/>
      <c r="UFT100" s="167"/>
      <c r="UFU100" s="167"/>
      <c r="UFV100" s="167"/>
      <c r="UFW100" s="167"/>
      <c r="UFX100" s="167"/>
      <c r="UFY100" s="167"/>
      <c r="UFZ100" s="167"/>
      <c r="UGA100" s="167"/>
      <c r="UGB100" s="167"/>
      <c r="UGC100" s="167"/>
      <c r="UGD100" s="167"/>
      <c r="UGE100" s="167"/>
      <c r="UGF100" s="167"/>
      <c r="UGG100" s="167"/>
      <c r="UGH100" s="167"/>
      <c r="UGI100" s="167"/>
      <c r="UGJ100" s="167"/>
      <c r="UGK100" s="167"/>
      <c r="UGL100" s="167"/>
      <c r="UGM100" s="167"/>
      <c r="UGN100" s="167"/>
      <c r="UGO100" s="167"/>
      <c r="UGP100" s="167"/>
      <c r="UGQ100" s="167"/>
      <c r="UGR100" s="167"/>
      <c r="UGS100" s="167"/>
      <c r="UGT100" s="167"/>
      <c r="UGU100" s="167"/>
      <c r="UGV100" s="167"/>
      <c r="UGW100" s="167"/>
      <c r="UGX100" s="167"/>
      <c r="UGY100" s="167"/>
      <c r="UGZ100" s="167"/>
      <c r="UHA100" s="167"/>
      <c r="UHB100" s="167"/>
      <c r="UHC100" s="167"/>
      <c r="UHD100" s="167"/>
      <c r="UHE100" s="167"/>
      <c r="UHF100" s="167"/>
      <c r="UHG100" s="167"/>
      <c r="UHH100" s="167"/>
      <c r="UHI100" s="167"/>
      <c r="UHJ100" s="167"/>
      <c r="UHK100" s="167"/>
      <c r="UHL100" s="167"/>
      <c r="UHM100" s="167"/>
      <c r="UHN100" s="167"/>
      <c r="UHO100" s="167"/>
      <c r="UHP100" s="167"/>
      <c r="UHQ100" s="167"/>
      <c r="UHR100" s="167"/>
      <c r="UHS100" s="167"/>
      <c r="UHT100" s="167"/>
      <c r="UHU100" s="167"/>
      <c r="UHV100" s="167"/>
      <c r="UHW100" s="167"/>
      <c r="UHX100" s="167"/>
      <c r="UHY100" s="167"/>
      <c r="UHZ100" s="167"/>
      <c r="UIA100" s="167"/>
      <c r="UIB100" s="167"/>
      <c r="UIC100" s="167"/>
      <c r="UID100" s="167"/>
      <c r="UIE100" s="167"/>
      <c r="UIF100" s="167"/>
      <c r="UIG100" s="167"/>
      <c r="UIH100" s="167"/>
      <c r="UII100" s="167"/>
      <c r="UIJ100" s="167"/>
      <c r="UIK100" s="167"/>
      <c r="UIL100" s="167"/>
      <c r="UIM100" s="167"/>
      <c r="UIN100" s="167"/>
      <c r="UIO100" s="167"/>
      <c r="UIP100" s="167"/>
      <c r="UIQ100" s="167"/>
      <c r="UIR100" s="167"/>
      <c r="UIS100" s="167"/>
      <c r="UIT100" s="167"/>
      <c r="UIU100" s="167"/>
      <c r="UIV100" s="167"/>
      <c r="UIW100" s="167"/>
      <c r="UIX100" s="167"/>
      <c r="UIY100" s="167"/>
      <c r="UIZ100" s="167"/>
      <c r="UJA100" s="167"/>
      <c r="UJB100" s="167"/>
      <c r="UJC100" s="167"/>
      <c r="UJD100" s="167"/>
      <c r="UJE100" s="167"/>
      <c r="UJF100" s="167"/>
      <c r="UJG100" s="167"/>
      <c r="UJH100" s="167"/>
      <c r="UJI100" s="167"/>
      <c r="UJJ100" s="167"/>
      <c r="UJK100" s="167"/>
      <c r="UJL100" s="167"/>
      <c r="UJM100" s="167"/>
      <c r="UJN100" s="167"/>
      <c r="UJO100" s="167"/>
      <c r="UJP100" s="167"/>
      <c r="UJQ100" s="167"/>
      <c r="UJR100" s="167"/>
      <c r="UJS100" s="167"/>
      <c r="UJT100" s="167"/>
      <c r="UJU100" s="167"/>
      <c r="UJV100" s="167"/>
      <c r="UJW100" s="167"/>
      <c r="UJX100" s="167"/>
      <c r="UJY100" s="167"/>
      <c r="UJZ100" s="167"/>
      <c r="UKA100" s="167"/>
      <c r="UKB100" s="167"/>
      <c r="UKC100" s="167"/>
      <c r="UKD100" s="167"/>
      <c r="UKE100" s="167"/>
      <c r="UKF100" s="167"/>
      <c r="UKG100" s="167"/>
      <c r="UKH100" s="167"/>
      <c r="UKI100" s="167"/>
      <c r="UKJ100" s="167"/>
      <c r="UKK100" s="167"/>
      <c r="UKL100" s="167"/>
      <c r="UKM100" s="167"/>
      <c r="UKN100" s="167"/>
      <c r="UKO100" s="167"/>
      <c r="UKP100" s="167"/>
      <c r="UKQ100" s="167"/>
      <c r="UKR100" s="167"/>
      <c r="UKS100" s="167"/>
      <c r="UKT100" s="167"/>
      <c r="UKU100" s="167"/>
      <c r="UKV100" s="167"/>
      <c r="UKW100" s="167"/>
      <c r="UKX100" s="167"/>
      <c r="UKY100" s="167"/>
      <c r="UKZ100" s="167"/>
      <c r="ULA100" s="167"/>
      <c r="ULB100" s="167"/>
      <c r="ULC100" s="167"/>
      <c r="ULD100" s="167"/>
      <c r="ULE100" s="167"/>
      <c r="ULF100" s="167"/>
      <c r="ULG100" s="167"/>
      <c r="ULH100" s="167"/>
      <c r="ULI100" s="167"/>
      <c r="ULJ100" s="167"/>
      <c r="ULK100" s="167"/>
      <c r="ULL100" s="167"/>
      <c r="ULM100" s="167"/>
      <c r="ULN100" s="167"/>
      <c r="ULO100" s="167"/>
      <c r="ULP100" s="167"/>
      <c r="ULQ100" s="167"/>
      <c r="ULR100" s="167"/>
      <c r="ULS100" s="167"/>
      <c r="ULT100" s="167"/>
      <c r="ULU100" s="167"/>
      <c r="ULV100" s="167"/>
      <c r="ULW100" s="167"/>
      <c r="ULX100" s="167"/>
      <c r="ULY100" s="167"/>
      <c r="ULZ100" s="167"/>
      <c r="UMA100" s="167"/>
      <c r="UMB100" s="167"/>
      <c r="UMC100" s="167"/>
      <c r="UMD100" s="167"/>
      <c r="UME100" s="167"/>
      <c r="UMF100" s="167"/>
      <c r="UMG100" s="167"/>
      <c r="UMH100" s="167"/>
      <c r="UMI100" s="167"/>
      <c r="UMJ100" s="167"/>
      <c r="UMK100" s="167"/>
      <c r="UML100" s="167"/>
      <c r="UMM100" s="167"/>
      <c r="UMN100" s="167"/>
      <c r="UMO100" s="167"/>
      <c r="UMP100" s="167"/>
      <c r="UMQ100" s="167"/>
      <c r="UMR100" s="167"/>
      <c r="UMS100" s="167"/>
      <c r="UMT100" s="167"/>
      <c r="UMU100" s="167"/>
      <c r="UMV100" s="167"/>
      <c r="UMW100" s="167"/>
      <c r="UMX100" s="167"/>
      <c r="UMY100" s="167"/>
      <c r="UMZ100" s="167"/>
      <c r="UNA100" s="167"/>
      <c r="UNB100" s="167"/>
      <c r="UNC100" s="167"/>
      <c r="UND100" s="167"/>
      <c r="UNE100" s="167"/>
      <c r="UNF100" s="167"/>
      <c r="UNG100" s="167"/>
      <c r="UNH100" s="167"/>
      <c r="UNI100" s="167"/>
      <c r="UNJ100" s="167"/>
      <c r="UNK100" s="167"/>
      <c r="UNL100" s="167"/>
      <c r="UNM100" s="167"/>
      <c r="UNN100" s="167"/>
      <c r="UNO100" s="167"/>
      <c r="UNP100" s="167"/>
      <c r="UNQ100" s="167"/>
      <c r="UNR100" s="167"/>
      <c r="UNS100" s="167"/>
      <c r="UNT100" s="167"/>
      <c r="UNU100" s="167"/>
      <c r="UNV100" s="167"/>
      <c r="UNW100" s="167"/>
      <c r="UNX100" s="167"/>
      <c r="UNY100" s="167"/>
      <c r="UNZ100" s="167"/>
      <c r="UOA100" s="167"/>
      <c r="UOB100" s="167"/>
      <c r="UOC100" s="167"/>
      <c r="UOD100" s="167"/>
      <c r="UOE100" s="167"/>
      <c r="UOF100" s="167"/>
      <c r="UOG100" s="167"/>
      <c r="UOH100" s="167"/>
      <c r="UOI100" s="167"/>
      <c r="UOJ100" s="167"/>
      <c r="UOK100" s="167"/>
      <c r="UOL100" s="167"/>
      <c r="UOM100" s="167"/>
      <c r="UON100" s="167"/>
      <c r="UOO100" s="167"/>
      <c r="UOP100" s="167"/>
      <c r="UOQ100" s="167"/>
      <c r="UOR100" s="167"/>
      <c r="UOS100" s="167"/>
      <c r="UOT100" s="167"/>
      <c r="UOU100" s="167"/>
      <c r="UOV100" s="167"/>
      <c r="UOW100" s="167"/>
      <c r="UOX100" s="167"/>
      <c r="UOY100" s="167"/>
      <c r="UOZ100" s="167"/>
      <c r="UPA100" s="167"/>
      <c r="UPB100" s="167"/>
      <c r="UPC100" s="167"/>
      <c r="UPD100" s="167"/>
      <c r="UPE100" s="167"/>
      <c r="UPF100" s="167"/>
      <c r="UPG100" s="167"/>
      <c r="UPH100" s="167"/>
      <c r="UPI100" s="167"/>
      <c r="UPJ100" s="167"/>
      <c r="UPK100" s="167"/>
      <c r="UPL100" s="167"/>
      <c r="UPM100" s="167"/>
      <c r="UPN100" s="167"/>
      <c r="UPO100" s="167"/>
      <c r="UPP100" s="167"/>
      <c r="UPQ100" s="167"/>
      <c r="UPR100" s="167"/>
      <c r="UPS100" s="167"/>
      <c r="UPT100" s="167"/>
      <c r="UPU100" s="167"/>
      <c r="UPV100" s="167"/>
      <c r="UPW100" s="167"/>
      <c r="UPX100" s="167"/>
      <c r="UPY100" s="167"/>
      <c r="UPZ100" s="167"/>
      <c r="UQA100" s="167"/>
      <c r="UQB100" s="167"/>
      <c r="UQC100" s="167"/>
      <c r="UQD100" s="167"/>
      <c r="UQE100" s="167"/>
      <c r="UQF100" s="167"/>
      <c r="UQG100" s="167"/>
      <c r="UQH100" s="167"/>
      <c r="UQI100" s="167"/>
      <c r="UQJ100" s="167"/>
      <c r="UQK100" s="167"/>
      <c r="UQL100" s="167"/>
      <c r="UQM100" s="167"/>
      <c r="UQN100" s="167"/>
      <c r="UQO100" s="167"/>
      <c r="UQP100" s="167"/>
      <c r="UQQ100" s="167"/>
      <c r="UQR100" s="167"/>
      <c r="UQS100" s="167"/>
      <c r="UQT100" s="167"/>
      <c r="UQU100" s="167"/>
      <c r="UQV100" s="167"/>
      <c r="UQW100" s="167"/>
      <c r="UQX100" s="167"/>
      <c r="UQY100" s="167"/>
      <c r="UQZ100" s="167"/>
      <c r="URA100" s="167"/>
      <c r="URB100" s="167"/>
      <c r="URC100" s="167"/>
      <c r="URD100" s="167"/>
      <c r="URE100" s="167"/>
      <c r="URF100" s="167"/>
      <c r="URG100" s="167"/>
      <c r="URH100" s="167"/>
      <c r="URI100" s="167"/>
      <c r="URJ100" s="167"/>
      <c r="URK100" s="167"/>
      <c r="URL100" s="167"/>
      <c r="URM100" s="167"/>
      <c r="URN100" s="167"/>
      <c r="URO100" s="167"/>
      <c r="URP100" s="167"/>
      <c r="URQ100" s="167"/>
      <c r="URR100" s="167"/>
      <c r="URS100" s="167"/>
      <c r="URT100" s="167"/>
      <c r="URU100" s="167"/>
      <c r="URV100" s="167"/>
      <c r="URW100" s="167"/>
      <c r="URX100" s="167"/>
      <c r="URY100" s="167"/>
      <c r="URZ100" s="167"/>
      <c r="USA100" s="167"/>
      <c r="USB100" s="167"/>
      <c r="USC100" s="167"/>
      <c r="USD100" s="167"/>
      <c r="USE100" s="167"/>
      <c r="USF100" s="167"/>
      <c r="USG100" s="167"/>
      <c r="USH100" s="167"/>
      <c r="USI100" s="167"/>
      <c r="USJ100" s="167"/>
      <c r="USK100" s="167"/>
      <c r="USL100" s="167"/>
      <c r="USM100" s="167"/>
      <c r="USN100" s="167"/>
      <c r="USO100" s="167"/>
      <c r="USP100" s="167"/>
      <c r="USQ100" s="167"/>
      <c r="USR100" s="167"/>
      <c r="USS100" s="167"/>
      <c r="UST100" s="167"/>
      <c r="USU100" s="167"/>
      <c r="USV100" s="167"/>
      <c r="USW100" s="167"/>
      <c r="USX100" s="167"/>
      <c r="USY100" s="167"/>
      <c r="USZ100" s="167"/>
      <c r="UTA100" s="167"/>
      <c r="UTB100" s="167"/>
      <c r="UTC100" s="167"/>
      <c r="UTD100" s="167"/>
      <c r="UTE100" s="167"/>
      <c r="UTF100" s="167"/>
      <c r="UTG100" s="167"/>
      <c r="UTH100" s="167"/>
      <c r="UTI100" s="167"/>
      <c r="UTJ100" s="167"/>
      <c r="UTK100" s="167"/>
      <c r="UTL100" s="167"/>
      <c r="UTM100" s="167"/>
      <c r="UTN100" s="167"/>
      <c r="UTO100" s="167"/>
      <c r="UTP100" s="167"/>
      <c r="UTQ100" s="167"/>
      <c r="UTR100" s="167"/>
      <c r="UTS100" s="167"/>
      <c r="UTT100" s="167"/>
      <c r="UTU100" s="167"/>
      <c r="UTV100" s="167"/>
      <c r="UTW100" s="167"/>
      <c r="UTX100" s="167"/>
      <c r="UTY100" s="167"/>
      <c r="UTZ100" s="167"/>
      <c r="UUA100" s="167"/>
      <c r="UUB100" s="167"/>
      <c r="UUC100" s="167"/>
      <c r="UUD100" s="167"/>
      <c r="UUE100" s="167"/>
      <c r="UUF100" s="167"/>
      <c r="UUG100" s="167"/>
      <c r="UUH100" s="167"/>
      <c r="UUI100" s="167"/>
      <c r="UUJ100" s="167"/>
      <c r="UUK100" s="167"/>
      <c r="UUL100" s="167"/>
      <c r="UUM100" s="167"/>
      <c r="UUN100" s="167"/>
      <c r="UUO100" s="167"/>
      <c r="UUP100" s="167"/>
      <c r="UUQ100" s="167"/>
      <c r="UUR100" s="167"/>
      <c r="UUS100" s="167"/>
      <c r="UUT100" s="167"/>
      <c r="UUU100" s="167"/>
      <c r="UUV100" s="167"/>
      <c r="UUW100" s="167"/>
      <c r="UUX100" s="167"/>
      <c r="UUY100" s="167"/>
      <c r="UUZ100" s="167"/>
      <c r="UVA100" s="167"/>
      <c r="UVB100" s="167"/>
      <c r="UVC100" s="167"/>
      <c r="UVD100" s="167"/>
      <c r="UVE100" s="167"/>
      <c r="UVF100" s="167"/>
      <c r="UVG100" s="167"/>
      <c r="UVH100" s="167"/>
      <c r="UVI100" s="167"/>
      <c r="UVJ100" s="167"/>
      <c r="UVK100" s="167"/>
      <c r="UVL100" s="167"/>
      <c r="UVM100" s="167"/>
      <c r="UVN100" s="167"/>
      <c r="UVO100" s="167"/>
      <c r="UVP100" s="167"/>
      <c r="UVQ100" s="167"/>
      <c r="UVR100" s="167"/>
      <c r="UVS100" s="167"/>
      <c r="UVT100" s="167"/>
      <c r="UVU100" s="167"/>
      <c r="UVV100" s="167"/>
      <c r="UVW100" s="167"/>
      <c r="UVX100" s="167"/>
      <c r="UVY100" s="167"/>
      <c r="UVZ100" s="167"/>
      <c r="UWA100" s="167"/>
      <c r="UWB100" s="167"/>
      <c r="UWC100" s="167"/>
      <c r="UWD100" s="167"/>
      <c r="UWE100" s="167"/>
      <c r="UWF100" s="167"/>
      <c r="UWG100" s="167"/>
      <c r="UWH100" s="167"/>
      <c r="UWI100" s="167"/>
      <c r="UWJ100" s="167"/>
      <c r="UWK100" s="167"/>
      <c r="UWL100" s="167"/>
      <c r="UWM100" s="167"/>
      <c r="UWN100" s="167"/>
      <c r="UWO100" s="167"/>
      <c r="UWP100" s="167"/>
      <c r="UWQ100" s="167"/>
      <c r="UWR100" s="167"/>
      <c r="UWS100" s="167"/>
      <c r="UWT100" s="167"/>
      <c r="UWU100" s="167"/>
      <c r="UWV100" s="167"/>
      <c r="UWW100" s="167"/>
      <c r="UWX100" s="167"/>
      <c r="UWY100" s="167"/>
      <c r="UWZ100" s="167"/>
      <c r="UXA100" s="167"/>
      <c r="UXB100" s="167"/>
      <c r="UXC100" s="167"/>
      <c r="UXD100" s="167"/>
      <c r="UXE100" s="167"/>
      <c r="UXF100" s="167"/>
      <c r="UXG100" s="167"/>
      <c r="UXH100" s="167"/>
      <c r="UXI100" s="167"/>
      <c r="UXJ100" s="167"/>
      <c r="UXK100" s="167"/>
      <c r="UXL100" s="167"/>
      <c r="UXM100" s="167"/>
      <c r="UXN100" s="167"/>
      <c r="UXO100" s="167"/>
      <c r="UXP100" s="167"/>
      <c r="UXQ100" s="167"/>
      <c r="UXR100" s="167"/>
      <c r="UXS100" s="167"/>
      <c r="UXT100" s="167"/>
      <c r="UXU100" s="167"/>
      <c r="UXV100" s="167"/>
      <c r="UXW100" s="167"/>
      <c r="UXX100" s="167"/>
      <c r="UXY100" s="167"/>
      <c r="UXZ100" s="167"/>
      <c r="UYA100" s="167"/>
      <c r="UYB100" s="167"/>
      <c r="UYC100" s="167"/>
      <c r="UYD100" s="167"/>
      <c r="UYE100" s="167"/>
      <c r="UYF100" s="167"/>
      <c r="UYG100" s="167"/>
      <c r="UYH100" s="167"/>
      <c r="UYI100" s="167"/>
      <c r="UYJ100" s="167"/>
      <c r="UYK100" s="167"/>
      <c r="UYL100" s="167"/>
      <c r="UYM100" s="167"/>
      <c r="UYN100" s="167"/>
      <c r="UYO100" s="167"/>
      <c r="UYP100" s="167"/>
      <c r="UYQ100" s="167"/>
      <c r="UYR100" s="167"/>
      <c r="UYS100" s="167"/>
      <c r="UYT100" s="167"/>
      <c r="UYU100" s="167"/>
      <c r="UYV100" s="167"/>
      <c r="UYW100" s="167"/>
      <c r="UYX100" s="167"/>
      <c r="UYY100" s="167"/>
      <c r="UYZ100" s="167"/>
      <c r="UZA100" s="167"/>
      <c r="UZB100" s="167"/>
      <c r="UZC100" s="167"/>
      <c r="UZD100" s="167"/>
      <c r="UZE100" s="167"/>
      <c r="UZF100" s="167"/>
      <c r="UZG100" s="167"/>
      <c r="UZH100" s="167"/>
      <c r="UZI100" s="167"/>
      <c r="UZJ100" s="167"/>
      <c r="UZK100" s="167"/>
      <c r="UZL100" s="167"/>
      <c r="UZM100" s="167"/>
      <c r="UZN100" s="167"/>
      <c r="UZO100" s="167"/>
      <c r="UZP100" s="167"/>
      <c r="UZQ100" s="167"/>
      <c r="UZR100" s="167"/>
      <c r="UZS100" s="167"/>
      <c r="UZT100" s="167"/>
      <c r="UZU100" s="167"/>
      <c r="UZV100" s="167"/>
      <c r="UZW100" s="167"/>
      <c r="UZX100" s="167"/>
      <c r="UZY100" s="167"/>
      <c r="UZZ100" s="167"/>
      <c r="VAA100" s="167"/>
      <c r="VAB100" s="167"/>
      <c r="VAC100" s="167"/>
      <c r="VAD100" s="167"/>
      <c r="VAE100" s="167"/>
      <c r="VAF100" s="167"/>
      <c r="VAG100" s="167"/>
      <c r="VAH100" s="167"/>
      <c r="VAI100" s="167"/>
      <c r="VAJ100" s="167"/>
      <c r="VAK100" s="167"/>
      <c r="VAL100" s="167"/>
      <c r="VAM100" s="167"/>
      <c r="VAN100" s="167"/>
      <c r="VAO100" s="167"/>
      <c r="VAP100" s="167"/>
      <c r="VAQ100" s="167"/>
      <c r="VAR100" s="167"/>
      <c r="VAS100" s="167"/>
      <c r="VAT100" s="167"/>
      <c r="VAU100" s="167"/>
      <c r="VAV100" s="167"/>
      <c r="VAW100" s="167"/>
      <c r="VAX100" s="167"/>
      <c r="VAY100" s="167"/>
      <c r="VAZ100" s="167"/>
      <c r="VBA100" s="167"/>
      <c r="VBB100" s="167"/>
      <c r="VBC100" s="167"/>
      <c r="VBD100" s="167"/>
      <c r="VBE100" s="167"/>
      <c r="VBF100" s="167"/>
      <c r="VBG100" s="167"/>
      <c r="VBH100" s="167"/>
      <c r="VBI100" s="167"/>
      <c r="VBJ100" s="167"/>
      <c r="VBK100" s="167"/>
      <c r="VBL100" s="167"/>
      <c r="VBM100" s="167"/>
      <c r="VBN100" s="167"/>
      <c r="VBO100" s="167"/>
      <c r="VBP100" s="167"/>
      <c r="VBQ100" s="167"/>
      <c r="VBR100" s="167"/>
      <c r="VBS100" s="167"/>
      <c r="VBT100" s="167"/>
      <c r="VBU100" s="167"/>
      <c r="VBV100" s="167"/>
      <c r="VBW100" s="167"/>
      <c r="VBX100" s="167"/>
      <c r="VBY100" s="167"/>
      <c r="VBZ100" s="167"/>
      <c r="VCA100" s="167"/>
      <c r="VCB100" s="167"/>
      <c r="VCC100" s="167"/>
      <c r="VCD100" s="167"/>
      <c r="VCE100" s="167"/>
      <c r="VCF100" s="167"/>
      <c r="VCG100" s="167"/>
      <c r="VCH100" s="167"/>
      <c r="VCI100" s="167"/>
      <c r="VCJ100" s="167"/>
      <c r="VCK100" s="167"/>
      <c r="VCL100" s="167"/>
      <c r="VCM100" s="167"/>
      <c r="VCN100" s="167"/>
      <c r="VCO100" s="167"/>
      <c r="VCP100" s="167"/>
      <c r="VCQ100" s="167"/>
      <c r="VCR100" s="167"/>
      <c r="VCS100" s="167"/>
      <c r="VCT100" s="167"/>
      <c r="VCU100" s="167"/>
      <c r="VCV100" s="167"/>
      <c r="VCW100" s="167"/>
      <c r="VCX100" s="167"/>
      <c r="VCY100" s="167"/>
      <c r="VCZ100" s="167"/>
      <c r="VDA100" s="167"/>
      <c r="VDB100" s="167"/>
      <c r="VDC100" s="167"/>
      <c r="VDD100" s="167"/>
      <c r="VDE100" s="167"/>
      <c r="VDF100" s="167"/>
      <c r="VDG100" s="167"/>
      <c r="VDH100" s="167"/>
      <c r="VDI100" s="167"/>
      <c r="VDJ100" s="167"/>
      <c r="VDK100" s="167"/>
      <c r="VDL100" s="167"/>
      <c r="VDM100" s="167"/>
      <c r="VDN100" s="167"/>
      <c r="VDO100" s="167"/>
      <c r="VDP100" s="167"/>
      <c r="VDQ100" s="167"/>
      <c r="VDR100" s="167"/>
      <c r="VDS100" s="167"/>
      <c r="VDT100" s="167"/>
      <c r="VDU100" s="167"/>
      <c r="VDV100" s="167"/>
      <c r="VDW100" s="167"/>
      <c r="VDX100" s="167"/>
      <c r="VDY100" s="167"/>
      <c r="VDZ100" s="167"/>
      <c r="VEA100" s="167"/>
      <c r="VEB100" s="167"/>
      <c r="VEC100" s="167"/>
      <c r="VED100" s="167"/>
      <c r="VEE100" s="167"/>
      <c r="VEF100" s="167"/>
      <c r="VEG100" s="167"/>
      <c r="VEH100" s="167"/>
      <c r="VEI100" s="167"/>
      <c r="VEJ100" s="167"/>
      <c r="VEK100" s="167"/>
      <c r="VEL100" s="167"/>
      <c r="VEM100" s="167"/>
      <c r="VEN100" s="167"/>
      <c r="VEO100" s="167"/>
      <c r="VEP100" s="167"/>
      <c r="VEQ100" s="167"/>
      <c r="VER100" s="167"/>
      <c r="VES100" s="167"/>
      <c r="VET100" s="167"/>
      <c r="VEU100" s="167"/>
      <c r="VEV100" s="167"/>
      <c r="VEW100" s="167"/>
      <c r="VEX100" s="167"/>
      <c r="VEY100" s="167"/>
      <c r="VEZ100" s="167"/>
      <c r="VFA100" s="167"/>
      <c r="VFB100" s="167"/>
      <c r="VFC100" s="167"/>
      <c r="VFD100" s="167"/>
      <c r="VFE100" s="167"/>
      <c r="VFF100" s="167"/>
      <c r="VFG100" s="167"/>
      <c r="VFH100" s="167"/>
      <c r="VFI100" s="167"/>
      <c r="VFJ100" s="167"/>
      <c r="VFK100" s="167"/>
      <c r="VFL100" s="167"/>
      <c r="VFM100" s="167"/>
      <c r="VFN100" s="167"/>
      <c r="VFO100" s="167"/>
      <c r="VFP100" s="167"/>
      <c r="VFQ100" s="167"/>
      <c r="VFR100" s="167"/>
      <c r="VFS100" s="167"/>
      <c r="VFT100" s="167"/>
      <c r="VFU100" s="167"/>
      <c r="VFV100" s="167"/>
      <c r="VFW100" s="167"/>
      <c r="VFX100" s="167"/>
      <c r="VFY100" s="167"/>
      <c r="VFZ100" s="167"/>
      <c r="VGA100" s="167"/>
      <c r="VGB100" s="167"/>
      <c r="VGC100" s="167"/>
      <c r="VGD100" s="167"/>
      <c r="VGE100" s="167"/>
      <c r="VGF100" s="167"/>
      <c r="VGG100" s="167"/>
      <c r="VGH100" s="167"/>
      <c r="VGI100" s="167"/>
      <c r="VGJ100" s="167"/>
      <c r="VGK100" s="167"/>
      <c r="VGL100" s="167"/>
      <c r="VGM100" s="167"/>
      <c r="VGN100" s="167"/>
      <c r="VGO100" s="167"/>
      <c r="VGP100" s="167"/>
      <c r="VGQ100" s="167"/>
      <c r="VGR100" s="167"/>
      <c r="VGS100" s="167"/>
      <c r="VGT100" s="167"/>
      <c r="VGU100" s="167"/>
      <c r="VGV100" s="167"/>
      <c r="VGW100" s="167"/>
      <c r="VGX100" s="167"/>
      <c r="VGY100" s="167"/>
      <c r="VGZ100" s="167"/>
      <c r="VHA100" s="167"/>
      <c r="VHB100" s="167"/>
      <c r="VHC100" s="167"/>
      <c r="VHD100" s="167"/>
      <c r="VHE100" s="167"/>
      <c r="VHF100" s="167"/>
      <c r="VHG100" s="167"/>
      <c r="VHH100" s="167"/>
      <c r="VHI100" s="167"/>
      <c r="VHJ100" s="167"/>
      <c r="VHK100" s="167"/>
      <c r="VHL100" s="167"/>
      <c r="VHM100" s="167"/>
      <c r="VHN100" s="167"/>
      <c r="VHO100" s="167"/>
      <c r="VHP100" s="167"/>
      <c r="VHQ100" s="167"/>
      <c r="VHR100" s="167"/>
      <c r="VHS100" s="167"/>
      <c r="VHT100" s="167"/>
      <c r="VHU100" s="167"/>
      <c r="VHV100" s="167"/>
      <c r="VHW100" s="167"/>
      <c r="VHX100" s="167"/>
      <c r="VHY100" s="167"/>
      <c r="VHZ100" s="167"/>
      <c r="VIA100" s="167"/>
      <c r="VIB100" s="167"/>
      <c r="VIC100" s="167"/>
      <c r="VID100" s="167"/>
      <c r="VIE100" s="167"/>
      <c r="VIF100" s="167"/>
      <c r="VIG100" s="167"/>
      <c r="VIH100" s="167"/>
      <c r="VII100" s="167"/>
      <c r="VIJ100" s="167"/>
      <c r="VIK100" s="167"/>
      <c r="VIL100" s="167"/>
      <c r="VIM100" s="167"/>
      <c r="VIN100" s="167"/>
      <c r="VIO100" s="167"/>
      <c r="VIP100" s="167"/>
      <c r="VIQ100" s="167"/>
      <c r="VIR100" s="167"/>
      <c r="VIS100" s="167"/>
      <c r="VIT100" s="167"/>
      <c r="VIU100" s="167"/>
      <c r="VIV100" s="167"/>
      <c r="VIW100" s="167"/>
      <c r="VIX100" s="167"/>
      <c r="VIY100" s="167"/>
      <c r="VIZ100" s="167"/>
      <c r="VJA100" s="167"/>
      <c r="VJB100" s="167"/>
      <c r="VJC100" s="167"/>
      <c r="VJD100" s="167"/>
      <c r="VJE100" s="167"/>
      <c r="VJF100" s="167"/>
      <c r="VJG100" s="167"/>
      <c r="VJH100" s="167"/>
      <c r="VJI100" s="167"/>
      <c r="VJJ100" s="167"/>
      <c r="VJK100" s="167"/>
      <c r="VJL100" s="167"/>
      <c r="VJM100" s="167"/>
      <c r="VJN100" s="167"/>
      <c r="VJO100" s="167"/>
      <c r="VJP100" s="167"/>
      <c r="VJQ100" s="167"/>
      <c r="VJR100" s="167"/>
      <c r="VJS100" s="167"/>
      <c r="VJT100" s="167"/>
      <c r="VJU100" s="167"/>
      <c r="VJV100" s="167"/>
      <c r="VJW100" s="167"/>
      <c r="VJX100" s="167"/>
      <c r="VJY100" s="167"/>
      <c r="VJZ100" s="167"/>
      <c r="VKA100" s="167"/>
      <c r="VKB100" s="167"/>
      <c r="VKC100" s="167"/>
      <c r="VKD100" s="167"/>
      <c r="VKE100" s="167"/>
      <c r="VKF100" s="167"/>
      <c r="VKG100" s="167"/>
      <c r="VKH100" s="167"/>
      <c r="VKI100" s="167"/>
      <c r="VKJ100" s="167"/>
      <c r="VKK100" s="167"/>
      <c r="VKL100" s="167"/>
      <c r="VKM100" s="167"/>
      <c r="VKN100" s="167"/>
      <c r="VKO100" s="167"/>
      <c r="VKP100" s="167"/>
      <c r="VKQ100" s="167"/>
      <c r="VKR100" s="167"/>
      <c r="VKS100" s="167"/>
      <c r="VKT100" s="167"/>
      <c r="VKU100" s="167"/>
      <c r="VKV100" s="167"/>
      <c r="VKW100" s="167"/>
      <c r="VKX100" s="167"/>
      <c r="VKY100" s="167"/>
      <c r="VKZ100" s="167"/>
      <c r="VLA100" s="167"/>
      <c r="VLB100" s="167"/>
      <c r="VLC100" s="167"/>
      <c r="VLD100" s="167"/>
      <c r="VLE100" s="167"/>
      <c r="VLF100" s="167"/>
      <c r="VLG100" s="167"/>
      <c r="VLH100" s="167"/>
      <c r="VLI100" s="167"/>
      <c r="VLJ100" s="167"/>
      <c r="VLK100" s="167"/>
      <c r="VLL100" s="167"/>
      <c r="VLM100" s="167"/>
      <c r="VLN100" s="167"/>
      <c r="VLO100" s="167"/>
      <c r="VLP100" s="167"/>
      <c r="VLQ100" s="167"/>
      <c r="VLR100" s="167"/>
      <c r="VLS100" s="167"/>
      <c r="VLT100" s="167"/>
      <c r="VLU100" s="167"/>
      <c r="VLV100" s="167"/>
      <c r="VLW100" s="167"/>
      <c r="VLX100" s="167"/>
      <c r="VLY100" s="167"/>
      <c r="VLZ100" s="167"/>
      <c r="VMA100" s="167"/>
      <c r="VMB100" s="167"/>
      <c r="VMC100" s="167"/>
      <c r="VMD100" s="167"/>
      <c r="VME100" s="167"/>
      <c r="VMF100" s="167"/>
      <c r="VMG100" s="167"/>
      <c r="VMH100" s="167"/>
      <c r="VMI100" s="167"/>
      <c r="VMJ100" s="167"/>
      <c r="VMK100" s="167"/>
      <c r="VML100" s="167"/>
      <c r="VMM100" s="167"/>
      <c r="VMN100" s="167"/>
      <c r="VMO100" s="167"/>
      <c r="VMP100" s="167"/>
      <c r="VMQ100" s="167"/>
      <c r="VMR100" s="167"/>
      <c r="VMS100" s="167"/>
      <c r="VMT100" s="167"/>
      <c r="VMU100" s="167"/>
      <c r="VMV100" s="167"/>
      <c r="VMW100" s="167"/>
      <c r="VMX100" s="167"/>
      <c r="VMY100" s="167"/>
      <c r="VMZ100" s="167"/>
      <c r="VNA100" s="167"/>
      <c r="VNB100" s="167"/>
      <c r="VNC100" s="167"/>
      <c r="VND100" s="167"/>
      <c r="VNE100" s="167"/>
      <c r="VNF100" s="167"/>
      <c r="VNG100" s="167"/>
      <c r="VNH100" s="167"/>
      <c r="VNI100" s="167"/>
      <c r="VNJ100" s="167"/>
      <c r="VNK100" s="167"/>
      <c r="VNL100" s="167"/>
      <c r="VNM100" s="167"/>
      <c r="VNN100" s="167"/>
      <c r="VNO100" s="167"/>
      <c r="VNP100" s="167"/>
      <c r="VNQ100" s="167"/>
      <c r="VNR100" s="167"/>
      <c r="VNS100" s="167"/>
      <c r="VNT100" s="167"/>
      <c r="VNU100" s="167"/>
      <c r="VNV100" s="167"/>
      <c r="VNW100" s="167"/>
      <c r="VNX100" s="167"/>
      <c r="VNY100" s="167"/>
      <c r="VNZ100" s="167"/>
      <c r="VOA100" s="167"/>
      <c r="VOB100" s="167"/>
      <c r="VOC100" s="167"/>
      <c r="VOD100" s="167"/>
      <c r="VOE100" s="167"/>
      <c r="VOF100" s="167"/>
      <c r="VOG100" s="167"/>
      <c r="VOH100" s="167"/>
      <c r="VOI100" s="167"/>
      <c r="VOJ100" s="167"/>
      <c r="VOK100" s="167"/>
      <c r="VOL100" s="167"/>
      <c r="VOM100" s="167"/>
      <c r="VON100" s="167"/>
      <c r="VOO100" s="167"/>
      <c r="VOP100" s="167"/>
      <c r="VOQ100" s="167"/>
      <c r="VOR100" s="167"/>
      <c r="VOS100" s="167"/>
      <c r="VOT100" s="167"/>
      <c r="VOU100" s="167"/>
      <c r="VOV100" s="167"/>
      <c r="VOW100" s="167"/>
      <c r="VOX100" s="167"/>
      <c r="VOY100" s="167"/>
      <c r="VOZ100" s="167"/>
      <c r="VPA100" s="167"/>
      <c r="VPB100" s="167"/>
      <c r="VPC100" s="167"/>
      <c r="VPD100" s="167"/>
      <c r="VPE100" s="167"/>
      <c r="VPF100" s="167"/>
      <c r="VPG100" s="167"/>
      <c r="VPH100" s="167"/>
      <c r="VPI100" s="167"/>
      <c r="VPJ100" s="167"/>
      <c r="VPK100" s="167"/>
      <c r="VPL100" s="167"/>
      <c r="VPM100" s="167"/>
      <c r="VPN100" s="167"/>
      <c r="VPO100" s="167"/>
      <c r="VPP100" s="167"/>
      <c r="VPQ100" s="167"/>
      <c r="VPR100" s="167"/>
      <c r="VPS100" s="167"/>
      <c r="VPT100" s="167"/>
      <c r="VPU100" s="167"/>
      <c r="VPV100" s="167"/>
      <c r="VPW100" s="167"/>
      <c r="VPX100" s="167"/>
      <c r="VPY100" s="167"/>
      <c r="VPZ100" s="167"/>
      <c r="VQA100" s="167"/>
      <c r="VQB100" s="167"/>
      <c r="VQC100" s="167"/>
      <c r="VQD100" s="167"/>
      <c r="VQE100" s="167"/>
      <c r="VQF100" s="167"/>
      <c r="VQG100" s="167"/>
      <c r="VQH100" s="167"/>
      <c r="VQI100" s="167"/>
      <c r="VQJ100" s="167"/>
      <c r="VQK100" s="167"/>
      <c r="VQL100" s="167"/>
      <c r="VQM100" s="167"/>
      <c r="VQN100" s="167"/>
      <c r="VQO100" s="167"/>
      <c r="VQP100" s="167"/>
      <c r="VQQ100" s="167"/>
      <c r="VQR100" s="167"/>
      <c r="VQS100" s="167"/>
      <c r="VQT100" s="167"/>
      <c r="VQU100" s="167"/>
      <c r="VQV100" s="167"/>
      <c r="VQW100" s="167"/>
      <c r="VQX100" s="167"/>
      <c r="VQY100" s="167"/>
      <c r="VQZ100" s="167"/>
      <c r="VRA100" s="167"/>
      <c r="VRB100" s="167"/>
      <c r="VRC100" s="167"/>
      <c r="VRD100" s="167"/>
      <c r="VRE100" s="167"/>
      <c r="VRF100" s="167"/>
      <c r="VRG100" s="167"/>
      <c r="VRH100" s="167"/>
      <c r="VRI100" s="167"/>
      <c r="VRJ100" s="167"/>
      <c r="VRK100" s="167"/>
      <c r="VRL100" s="167"/>
      <c r="VRM100" s="167"/>
      <c r="VRN100" s="167"/>
      <c r="VRO100" s="167"/>
      <c r="VRP100" s="167"/>
      <c r="VRQ100" s="167"/>
      <c r="VRR100" s="167"/>
      <c r="VRS100" s="167"/>
      <c r="VRT100" s="167"/>
      <c r="VRU100" s="167"/>
      <c r="VRV100" s="167"/>
      <c r="VRW100" s="167"/>
      <c r="VRX100" s="167"/>
      <c r="VRY100" s="167"/>
      <c r="VRZ100" s="167"/>
      <c r="VSA100" s="167"/>
      <c r="VSB100" s="167"/>
      <c r="VSC100" s="167"/>
      <c r="VSD100" s="167"/>
      <c r="VSE100" s="167"/>
      <c r="VSF100" s="167"/>
      <c r="VSG100" s="167"/>
      <c r="VSH100" s="167"/>
      <c r="VSI100" s="167"/>
      <c r="VSJ100" s="167"/>
      <c r="VSK100" s="167"/>
      <c r="VSL100" s="167"/>
      <c r="VSM100" s="167"/>
      <c r="VSN100" s="167"/>
      <c r="VSO100" s="167"/>
      <c r="VSP100" s="167"/>
      <c r="VSQ100" s="167"/>
      <c r="VSR100" s="167"/>
      <c r="VSS100" s="167"/>
      <c r="VST100" s="167"/>
      <c r="VSU100" s="167"/>
      <c r="VSV100" s="167"/>
      <c r="VSW100" s="167"/>
      <c r="VSX100" s="167"/>
      <c r="VSY100" s="167"/>
      <c r="VSZ100" s="167"/>
      <c r="VTA100" s="167"/>
      <c r="VTB100" s="167"/>
      <c r="VTC100" s="167"/>
      <c r="VTD100" s="167"/>
      <c r="VTE100" s="167"/>
      <c r="VTF100" s="167"/>
      <c r="VTG100" s="167"/>
      <c r="VTH100" s="167"/>
      <c r="VTI100" s="167"/>
      <c r="VTJ100" s="167"/>
      <c r="VTK100" s="167"/>
      <c r="VTL100" s="167"/>
      <c r="VTM100" s="167"/>
      <c r="VTN100" s="167"/>
      <c r="VTO100" s="167"/>
      <c r="VTP100" s="167"/>
      <c r="VTQ100" s="167"/>
      <c r="VTR100" s="167"/>
      <c r="VTS100" s="167"/>
      <c r="VTT100" s="167"/>
      <c r="VTU100" s="167"/>
      <c r="VTV100" s="167"/>
      <c r="VTW100" s="167"/>
      <c r="VTX100" s="167"/>
      <c r="VTY100" s="167"/>
      <c r="VTZ100" s="167"/>
      <c r="VUA100" s="167"/>
      <c r="VUB100" s="167"/>
      <c r="VUC100" s="167"/>
      <c r="VUD100" s="167"/>
      <c r="VUE100" s="167"/>
      <c r="VUF100" s="167"/>
      <c r="VUG100" s="167"/>
      <c r="VUH100" s="167"/>
      <c r="VUI100" s="167"/>
      <c r="VUJ100" s="167"/>
      <c r="VUK100" s="167"/>
      <c r="VUL100" s="167"/>
      <c r="VUM100" s="167"/>
      <c r="VUN100" s="167"/>
      <c r="VUO100" s="167"/>
      <c r="VUP100" s="167"/>
      <c r="VUQ100" s="167"/>
      <c r="VUR100" s="167"/>
      <c r="VUS100" s="167"/>
      <c r="VUT100" s="167"/>
      <c r="VUU100" s="167"/>
      <c r="VUV100" s="167"/>
      <c r="VUW100" s="167"/>
      <c r="VUX100" s="167"/>
      <c r="VUY100" s="167"/>
      <c r="VUZ100" s="167"/>
      <c r="VVA100" s="167"/>
      <c r="VVB100" s="167"/>
      <c r="VVC100" s="167"/>
      <c r="VVD100" s="167"/>
      <c r="VVE100" s="167"/>
      <c r="VVF100" s="167"/>
      <c r="VVG100" s="167"/>
      <c r="VVH100" s="167"/>
      <c r="VVI100" s="167"/>
      <c r="VVJ100" s="167"/>
      <c r="VVK100" s="167"/>
      <c r="VVL100" s="167"/>
      <c r="VVM100" s="167"/>
      <c r="VVN100" s="167"/>
      <c r="VVO100" s="167"/>
      <c r="VVP100" s="167"/>
      <c r="VVQ100" s="167"/>
      <c r="VVR100" s="167"/>
      <c r="VVS100" s="167"/>
      <c r="VVT100" s="167"/>
      <c r="VVU100" s="167"/>
      <c r="VVV100" s="167"/>
      <c r="VVW100" s="167"/>
      <c r="VVX100" s="167"/>
      <c r="VVY100" s="167"/>
      <c r="VVZ100" s="167"/>
      <c r="VWA100" s="167"/>
      <c r="VWB100" s="167"/>
      <c r="VWC100" s="167"/>
      <c r="VWD100" s="167"/>
      <c r="VWE100" s="167"/>
      <c r="VWF100" s="167"/>
      <c r="VWG100" s="167"/>
      <c r="VWH100" s="167"/>
      <c r="VWI100" s="167"/>
      <c r="VWJ100" s="167"/>
      <c r="VWK100" s="167"/>
      <c r="VWL100" s="167"/>
      <c r="VWM100" s="167"/>
      <c r="VWN100" s="167"/>
      <c r="VWO100" s="167"/>
      <c r="VWP100" s="167"/>
      <c r="VWQ100" s="167"/>
      <c r="VWR100" s="167"/>
      <c r="VWS100" s="167"/>
      <c r="VWT100" s="167"/>
      <c r="VWU100" s="167"/>
      <c r="VWV100" s="167"/>
      <c r="VWW100" s="167"/>
      <c r="VWX100" s="167"/>
      <c r="VWY100" s="167"/>
      <c r="VWZ100" s="167"/>
      <c r="VXA100" s="167"/>
      <c r="VXB100" s="167"/>
      <c r="VXC100" s="167"/>
      <c r="VXD100" s="167"/>
      <c r="VXE100" s="167"/>
      <c r="VXF100" s="167"/>
      <c r="VXG100" s="167"/>
      <c r="VXH100" s="167"/>
      <c r="VXI100" s="167"/>
      <c r="VXJ100" s="167"/>
      <c r="VXK100" s="167"/>
      <c r="VXL100" s="167"/>
      <c r="VXM100" s="167"/>
      <c r="VXN100" s="167"/>
      <c r="VXO100" s="167"/>
      <c r="VXP100" s="167"/>
      <c r="VXQ100" s="167"/>
      <c r="VXR100" s="167"/>
      <c r="VXS100" s="167"/>
      <c r="VXT100" s="167"/>
      <c r="VXU100" s="167"/>
      <c r="VXV100" s="167"/>
      <c r="VXW100" s="167"/>
      <c r="VXX100" s="167"/>
      <c r="VXY100" s="167"/>
      <c r="VXZ100" s="167"/>
      <c r="VYA100" s="167"/>
      <c r="VYB100" s="167"/>
      <c r="VYC100" s="167"/>
      <c r="VYD100" s="167"/>
      <c r="VYE100" s="167"/>
      <c r="VYF100" s="167"/>
      <c r="VYG100" s="167"/>
      <c r="VYH100" s="167"/>
      <c r="VYI100" s="167"/>
      <c r="VYJ100" s="167"/>
      <c r="VYK100" s="167"/>
      <c r="VYL100" s="167"/>
      <c r="VYM100" s="167"/>
      <c r="VYN100" s="167"/>
      <c r="VYO100" s="167"/>
      <c r="VYP100" s="167"/>
      <c r="VYQ100" s="167"/>
      <c r="VYR100" s="167"/>
      <c r="VYS100" s="167"/>
      <c r="VYT100" s="167"/>
      <c r="VYU100" s="167"/>
      <c r="VYV100" s="167"/>
      <c r="VYW100" s="167"/>
      <c r="VYX100" s="167"/>
      <c r="VYY100" s="167"/>
      <c r="VYZ100" s="167"/>
      <c r="VZA100" s="167"/>
      <c r="VZB100" s="167"/>
      <c r="VZC100" s="167"/>
      <c r="VZD100" s="167"/>
      <c r="VZE100" s="167"/>
      <c r="VZF100" s="167"/>
      <c r="VZG100" s="167"/>
      <c r="VZH100" s="167"/>
      <c r="VZI100" s="167"/>
      <c r="VZJ100" s="167"/>
      <c r="VZK100" s="167"/>
      <c r="VZL100" s="167"/>
      <c r="VZM100" s="167"/>
      <c r="VZN100" s="167"/>
      <c r="VZO100" s="167"/>
      <c r="VZP100" s="167"/>
      <c r="VZQ100" s="167"/>
      <c r="VZR100" s="167"/>
      <c r="VZS100" s="167"/>
      <c r="VZT100" s="167"/>
      <c r="VZU100" s="167"/>
      <c r="VZV100" s="167"/>
      <c r="VZW100" s="167"/>
      <c r="VZX100" s="167"/>
      <c r="VZY100" s="167"/>
      <c r="VZZ100" s="167"/>
      <c r="WAA100" s="167"/>
      <c r="WAB100" s="167"/>
      <c r="WAC100" s="167"/>
      <c r="WAD100" s="167"/>
      <c r="WAE100" s="167"/>
      <c r="WAF100" s="167"/>
      <c r="WAG100" s="167"/>
      <c r="WAH100" s="167"/>
      <c r="WAI100" s="167"/>
      <c r="WAJ100" s="167"/>
      <c r="WAK100" s="167"/>
      <c r="WAL100" s="167"/>
      <c r="WAM100" s="167"/>
      <c r="WAN100" s="167"/>
      <c r="WAO100" s="167"/>
      <c r="WAP100" s="167"/>
      <c r="WAQ100" s="167"/>
      <c r="WAR100" s="167"/>
      <c r="WAS100" s="167"/>
      <c r="WAT100" s="167"/>
      <c r="WAU100" s="167"/>
      <c r="WAV100" s="167"/>
      <c r="WAW100" s="167"/>
      <c r="WAX100" s="167"/>
      <c r="WAY100" s="167"/>
      <c r="WAZ100" s="167"/>
      <c r="WBA100" s="167"/>
      <c r="WBB100" s="167"/>
      <c r="WBC100" s="167"/>
      <c r="WBD100" s="167"/>
      <c r="WBE100" s="167"/>
      <c r="WBF100" s="167"/>
      <c r="WBG100" s="167"/>
      <c r="WBH100" s="167"/>
      <c r="WBI100" s="167"/>
      <c r="WBJ100" s="167"/>
      <c r="WBK100" s="167"/>
      <c r="WBL100" s="167"/>
      <c r="WBM100" s="167"/>
      <c r="WBN100" s="167"/>
      <c r="WBO100" s="167"/>
      <c r="WBP100" s="167"/>
      <c r="WBQ100" s="167"/>
      <c r="WBR100" s="167"/>
      <c r="WBS100" s="167"/>
      <c r="WBT100" s="167"/>
      <c r="WBU100" s="167"/>
      <c r="WBV100" s="167"/>
      <c r="WBW100" s="167"/>
      <c r="WBX100" s="167"/>
      <c r="WBY100" s="167"/>
      <c r="WBZ100" s="167"/>
      <c r="WCA100" s="167"/>
      <c r="WCB100" s="167"/>
      <c r="WCC100" s="167"/>
      <c r="WCD100" s="167"/>
      <c r="WCE100" s="167"/>
      <c r="WCF100" s="167"/>
      <c r="WCG100" s="167"/>
      <c r="WCH100" s="167"/>
      <c r="WCI100" s="167"/>
      <c r="WCJ100" s="167"/>
      <c r="WCK100" s="167"/>
      <c r="WCL100" s="167"/>
      <c r="WCM100" s="167"/>
      <c r="WCN100" s="167"/>
      <c r="WCO100" s="167"/>
      <c r="WCP100" s="167"/>
      <c r="WCQ100" s="167"/>
      <c r="WCR100" s="167"/>
      <c r="WCS100" s="167"/>
      <c r="WCT100" s="167"/>
      <c r="WCU100" s="167"/>
      <c r="WCV100" s="167"/>
      <c r="WCW100" s="167"/>
      <c r="WCX100" s="167"/>
      <c r="WCY100" s="167"/>
      <c r="WCZ100" s="167"/>
      <c r="WDA100" s="167"/>
      <c r="WDB100" s="167"/>
      <c r="WDC100" s="167"/>
      <c r="WDD100" s="167"/>
      <c r="WDE100" s="167"/>
      <c r="WDF100" s="167"/>
      <c r="WDG100" s="167"/>
      <c r="WDH100" s="167"/>
      <c r="WDI100" s="167"/>
      <c r="WDJ100" s="167"/>
      <c r="WDK100" s="167"/>
      <c r="WDL100" s="167"/>
      <c r="WDM100" s="167"/>
      <c r="WDN100" s="167"/>
      <c r="WDO100" s="167"/>
      <c r="WDP100" s="167"/>
      <c r="WDQ100" s="167"/>
      <c r="WDR100" s="167"/>
      <c r="WDS100" s="167"/>
      <c r="WDT100" s="167"/>
      <c r="WDU100" s="167"/>
      <c r="WDV100" s="167"/>
      <c r="WDW100" s="167"/>
      <c r="WDX100" s="167"/>
      <c r="WDY100" s="167"/>
      <c r="WDZ100" s="167"/>
      <c r="WEA100" s="167"/>
      <c r="WEB100" s="167"/>
      <c r="WEC100" s="167"/>
      <c r="WED100" s="167"/>
      <c r="WEE100" s="167"/>
      <c r="WEF100" s="167"/>
      <c r="WEG100" s="167"/>
      <c r="WEH100" s="167"/>
      <c r="WEI100" s="167"/>
      <c r="WEJ100" s="167"/>
      <c r="WEK100" s="167"/>
      <c r="WEL100" s="167"/>
      <c r="WEM100" s="167"/>
      <c r="WEN100" s="167"/>
      <c r="WEO100" s="167"/>
      <c r="WEP100" s="167"/>
      <c r="WEQ100" s="167"/>
      <c r="WER100" s="167"/>
      <c r="WES100" s="167"/>
      <c r="WET100" s="167"/>
      <c r="WEU100" s="167"/>
      <c r="WEV100" s="167"/>
      <c r="WEW100" s="167"/>
      <c r="WEX100" s="167"/>
      <c r="WEY100" s="167"/>
      <c r="WEZ100" s="167"/>
      <c r="WFA100" s="167"/>
      <c r="WFB100" s="167"/>
      <c r="WFC100" s="167"/>
      <c r="WFD100" s="167"/>
      <c r="WFE100" s="167"/>
      <c r="WFF100" s="167"/>
      <c r="WFG100" s="167"/>
      <c r="WFH100" s="167"/>
      <c r="WFI100" s="167"/>
      <c r="WFJ100" s="167"/>
      <c r="WFK100" s="167"/>
      <c r="WFL100" s="167"/>
      <c r="WFM100" s="167"/>
      <c r="WFN100" s="167"/>
      <c r="WFO100" s="167"/>
      <c r="WFP100" s="167"/>
      <c r="WFQ100" s="167"/>
      <c r="WFR100" s="167"/>
      <c r="WFS100" s="167"/>
      <c r="WFT100" s="167"/>
      <c r="WFU100" s="167"/>
      <c r="WFV100" s="167"/>
      <c r="WFW100" s="167"/>
      <c r="WFX100" s="167"/>
      <c r="WFY100" s="167"/>
      <c r="WFZ100" s="167"/>
      <c r="WGA100" s="167"/>
      <c r="WGB100" s="167"/>
      <c r="WGC100" s="167"/>
      <c r="WGD100" s="167"/>
      <c r="WGE100" s="167"/>
      <c r="WGF100" s="167"/>
      <c r="WGG100" s="167"/>
      <c r="WGH100" s="167"/>
      <c r="WGI100" s="167"/>
      <c r="WGJ100" s="167"/>
      <c r="WGK100" s="167"/>
      <c r="WGL100" s="167"/>
      <c r="WGM100" s="167"/>
      <c r="WGN100" s="167"/>
      <c r="WGO100" s="167"/>
      <c r="WGP100" s="167"/>
      <c r="WGQ100" s="167"/>
      <c r="WGR100" s="167"/>
      <c r="WGS100" s="167"/>
      <c r="WGT100" s="167"/>
      <c r="WGU100" s="167"/>
      <c r="WGV100" s="167"/>
      <c r="WGW100" s="167"/>
      <c r="WGX100" s="167"/>
      <c r="WGY100" s="167"/>
      <c r="WGZ100" s="167"/>
      <c r="WHA100" s="167"/>
      <c r="WHB100" s="167"/>
      <c r="WHC100" s="167"/>
      <c r="WHD100" s="167"/>
      <c r="WHE100" s="167"/>
      <c r="WHF100" s="167"/>
      <c r="WHG100" s="167"/>
      <c r="WHH100" s="167"/>
      <c r="WHI100" s="167"/>
      <c r="WHJ100" s="167"/>
      <c r="WHK100" s="167"/>
      <c r="WHL100" s="167"/>
      <c r="WHM100" s="167"/>
      <c r="WHN100" s="167"/>
      <c r="WHO100" s="167"/>
      <c r="WHP100" s="167"/>
      <c r="WHQ100" s="167"/>
      <c r="WHR100" s="167"/>
      <c r="WHS100" s="167"/>
      <c r="WHT100" s="167"/>
      <c r="WHU100" s="167"/>
      <c r="WHV100" s="167"/>
      <c r="WHW100" s="167"/>
      <c r="WHX100" s="167"/>
      <c r="WHY100" s="167"/>
      <c r="WHZ100" s="167"/>
      <c r="WIA100" s="167"/>
      <c r="WIB100" s="167"/>
      <c r="WIC100" s="167"/>
      <c r="WID100" s="167"/>
      <c r="WIE100" s="167"/>
      <c r="WIF100" s="167"/>
      <c r="WIG100" s="167"/>
      <c r="WIH100" s="167"/>
      <c r="WII100" s="167"/>
      <c r="WIJ100" s="167"/>
      <c r="WIK100" s="167"/>
      <c r="WIL100" s="167"/>
      <c r="WIM100" s="167"/>
      <c r="WIN100" s="167"/>
      <c r="WIO100" s="167"/>
      <c r="WIP100" s="167"/>
      <c r="WIQ100" s="167"/>
      <c r="WIR100" s="167"/>
      <c r="WIS100" s="167"/>
      <c r="WIT100" s="167"/>
      <c r="WIU100" s="167"/>
      <c r="WIV100" s="167"/>
      <c r="WIW100" s="167"/>
      <c r="WIX100" s="167"/>
      <c r="WIY100" s="167"/>
      <c r="WIZ100" s="167"/>
      <c r="WJA100" s="167"/>
      <c r="WJB100" s="167"/>
      <c r="WJC100" s="167"/>
      <c r="WJD100" s="167"/>
      <c r="WJE100" s="167"/>
      <c r="WJF100" s="167"/>
      <c r="WJG100" s="167"/>
      <c r="WJH100" s="167"/>
      <c r="WJI100" s="167"/>
      <c r="WJJ100" s="167"/>
      <c r="WJK100" s="167"/>
      <c r="WJL100" s="167"/>
      <c r="WJM100" s="167"/>
      <c r="WJN100" s="167"/>
      <c r="WJO100" s="167"/>
      <c r="WJP100" s="167"/>
      <c r="WJQ100" s="167"/>
      <c r="WJR100" s="167"/>
      <c r="WJS100" s="167"/>
      <c r="WJT100" s="167"/>
      <c r="WJU100" s="167"/>
      <c r="WJV100" s="167"/>
      <c r="WJW100" s="167"/>
      <c r="WJX100" s="167"/>
      <c r="WJY100" s="167"/>
      <c r="WJZ100" s="167"/>
      <c r="WKA100" s="167"/>
      <c r="WKB100" s="167"/>
      <c r="WKC100" s="167"/>
      <c r="WKD100" s="167"/>
      <c r="WKE100" s="167"/>
      <c r="WKF100" s="167"/>
      <c r="WKG100" s="167"/>
      <c r="WKH100" s="167"/>
      <c r="WKI100" s="167"/>
      <c r="WKJ100" s="167"/>
      <c r="WKK100" s="167"/>
      <c r="WKL100" s="167"/>
      <c r="WKM100" s="167"/>
      <c r="WKN100" s="167"/>
      <c r="WKO100" s="167"/>
      <c r="WKP100" s="167"/>
      <c r="WKQ100" s="167"/>
      <c r="WKR100" s="167"/>
      <c r="WKS100" s="167"/>
      <c r="WKT100" s="167"/>
      <c r="WKU100" s="167"/>
      <c r="WKV100" s="167"/>
      <c r="WKW100" s="167"/>
      <c r="WKX100" s="167"/>
      <c r="WKY100" s="167"/>
      <c r="WKZ100" s="167"/>
      <c r="WLA100" s="167"/>
      <c r="WLB100" s="167"/>
      <c r="WLC100" s="167"/>
      <c r="WLD100" s="167"/>
      <c r="WLE100" s="167"/>
      <c r="WLF100" s="167"/>
      <c r="WLG100" s="167"/>
      <c r="WLH100" s="167"/>
      <c r="WLI100" s="167"/>
      <c r="WLJ100" s="167"/>
      <c r="WLK100" s="167"/>
      <c r="WLL100" s="167"/>
      <c r="WLM100" s="167"/>
      <c r="WLN100" s="167"/>
      <c r="WLO100" s="167"/>
      <c r="WLP100" s="167"/>
      <c r="WLQ100" s="167"/>
      <c r="WLR100" s="167"/>
      <c r="WLS100" s="167"/>
      <c r="WLT100" s="167"/>
      <c r="WLU100" s="167"/>
      <c r="WLV100" s="167"/>
      <c r="WLW100" s="167"/>
      <c r="WLX100" s="167"/>
      <c r="WLY100" s="167"/>
      <c r="WLZ100" s="167"/>
      <c r="WMA100" s="167"/>
      <c r="WMB100" s="167"/>
      <c r="WMC100" s="167"/>
      <c r="WMD100" s="167"/>
      <c r="WME100" s="167"/>
      <c r="WMF100" s="167"/>
      <c r="WMG100" s="167"/>
      <c r="WMH100" s="167"/>
      <c r="WMI100" s="167"/>
      <c r="WMJ100" s="167"/>
      <c r="WMK100" s="167"/>
      <c r="WML100" s="167"/>
      <c r="WMM100" s="167"/>
      <c r="WMN100" s="167"/>
      <c r="WMO100" s="167"/>
      <c r="WMP100" s="167"/>
      <c r="WMQ100" s="167"/>
      <c r="WMR100" s="167"/>
      <c r="WMS100" s="167"/>
      <c r="WMT100" s="167"/>
      <c r="WMU100" s="167"/>
      <c r="WMV100" s="167"/>
      <c r="WMW100" s="167"/>
      <c r="WMX100" s="167"/>
      <c r="WMY100" s="167"/>
      <c r="WMZ100" s="167"/>
      <c r="WNA100" s="167"/>
      <c r="WNB100" s="167"/>
      <c r="WNC100" s="167"/>
      <c r="WND100" s="167"/>
      <c r="WNE100" s="167"/>
      <c r="WNF100" s="167"/>
      <c r="WNG100" s="167"/>
      <c r="WNH100" s="167"/>
      <c r="WNI100" s="167"/>
      <c r="WNJ100" s="167"/>
      <c r="WNK100" s="167"/>
      <c r="WNL100" s="167"/>
      <c r="WNM100" s="167"/>
      <c r="WNN100" s="167"/>
      <c r="WNO100" s="167"/>
      <c r="WNP100" s="167"/>
      <c r="WNQ100" s="167"/>
      <c r="WNR100" s="167"/>
      <c r="WNS100" s="167"/>
      <c r="WNT100" s="167"/>
      <c r="WNU100" s="167"/>
      <c r="WNV100" s="167"/>
      <c r="WNW100" s="167"/>
      <c r="WNX100" s="167"/>
      <c r="WNY100" s="167"/>
      <c r="WNZ100" s="167"/>
      <c r="WOA100" s="167"/>
      <c r="WOB100" s="167"/>
      <c r="WOC100" s="167"/>
      <c r="WOD100" s="167"/>
      <c r="WOE100" s="167"/>
      <c r="WOF100" s="167"/>
      <c r="WOG100" s="167"/>
      <c r="WOH100" s="167"/>
      <c r="WOI100" s="167"/>
      <c r="WOJ100" s="167"/>
      <c r="WOK100" s="167"/>
      <c r="WOL100" s="167"/>
      <c r="WOM100" s="167"/>
      <c r="WON100" s="167"/>
      <c r="WOO100" s="167"/>
      <c r="WOP100" s="167"/>
      <c r="WOQ100" s="167"/>
      <c r="WOR100" s="167"/>
      <c r="WOS100" s="167"/>
      <c r="WOT100" s="167"/>
      <c r="WOU100" s="167"/>
      <c r="WOV100" s="167"/>
      <c r="WOW100" s="167"/>
      <c r="WOX100" s="167"/>
      <c r="WOY100" s="167"/>
      <c r="WOZ100" s="167"/>
      <c r="WPA100" s="167"/>
      <c r="WPB100" s="167"/>
      <c r="WPC100" s="167"/>
      <c r="WPD100" s="167"/>
      <c r="WPE100" s="167"/>
      <c r="WPF100" s="167"/>
      <c r="WPG100" s="167"/>
      <c r="WPH100" s="167"/>
      <c r="WPI100" s="167"/>
      <c r="WPJ100" s="167"/>
      <c r="WPK100" s="167"/>
      <c r="WPL100" s="167"/>
      <c r="WPM100" s="167"/>
      <c r="WPN100" s="167"/>
      <c r="WPO100" s="167"/>
      <c r="WPP100" s="167"/>
      <c r="WPQ100" s="167"/>
      <c r="WPR100" s="167"/>
      <c r="WPS100" s="167"/>
      <c r="WPT100" s="167"/>
      <c r="WPU100" s="167"/>
      <c r="WPV100" s="167"/>
      <c r="WPW100" s="167"/>
      <c r="WPX100" s="167"/>
      <c r="WPY100" s="167"/>
      <c r="WPZ100" s="167"/>
      <c r="WQA100" s="167"/>
      <c r="WQB100" s="167"/>
      <c r="WQC100" s="167"/>
      <c r="WQD100" s="167"/>
      <c r="WQE100" s="167"/>
      <c r="WQF100" s="167"/>
      <c r="WQG100" s="167"/>
      <c r="WQH100" s="167"/>
      <c r="WQI100" s="167"/>
      <c r="WQJ100" s="167"/>
      <c r="WQK100" s="167"/>
      <c r="WQL100" s="167"/>
      <c r="WQM100" s="167"/>
      <c r="WQN100" s="167"/>
      <c r="WQO100" s="167"/>
      <c r="WQP100" s="167"/>
      <c r="WQQ100" s="167"/>
      <c r="WQR100" s="167"/>
      <c r="WQS100" s="167"/>
      <c r="WQT100" s="167"/>
      <c r="WQU100" s="167"/>
      <c r="WQV100" s="167"/>
      <c r="WQW100" s="167"/>
      <c r="WQX100" s="167"/>
      <c r="WQY100" s="167"/>
      <c r="WQZ100" s="167"/>
      <c r="WRA100" s="167"/>
      <c r="WRB100" s="167"/>
      <c r="WRC100" s="167"/>
      <c r="WRD100" s="167"/>
      <c r="WRE100" s="167"/>
      <c r="WRF100" s="167"/>
      <c r="WRG100" s="167"/>
      <c r="WRH100" s="167"/>
      <c r="WRI100" s="167"/>
      <c r="WRJ100" s="167"/>
      <c r="WRK100" s="167"/>
      <c r="WRL100" s="167"/>
      <c r="WRM100" s="167"/>
      <c r="WRN100" s="167"/>
      <c r="WRO100" s="167"/>
      <c r="WRP100" s="167"/>
      <c r="WRQ100" s="167"/>
      <c r="WRR100" s="167"/>
      <c r="WRS100" s="167"/>
      <c r="WRT100" s="167"/>
      <c r="WRU100" s="167"/>
      <c r="WRV100" s="167"/>
      <c r="WRW100" s="167"/>
      <c r="WRX100" s="167"/>
      <c r="WRY100" s="167"/>
      <c r="WRZ100" s="167"/>
      <c r="WSA100" s="167"/>
      <c r="WSB100" s="167"/>
      <c r="WSC100" s="167"/>
      <c r="WSD100" s="167"/>
      <c r="WSE100" s="167"/>
      <c r="WSF100" s="167"/>
      <c r="WSG100" s="167"/>
      <c r="WSH100" s="167"/>
      <c r="WSI100" s="167"/>
      <c r="WSJ100" s="167"/>
      <c r="WSK100" s="167"/>
      <c r="WSL100" s="167"/>
      <c r="WSM100" s="167"/>
      <c r="WSN100" s="167"/>
      <c r="WSO100" s="167"/>
      <c r="WSP100" s="167"/>
      <c r="WSQ100" s="167"/>
      <c r="WSR100" s="167"/>
      <c r="WSS100" s="167"/>
      <c r="WST100" s="167"/>
      <c r="WSU100" s="167"/>
      <c r="WSV100" s="167"/>
      <c r="WSW100" s="167"/>
      <c r="WSX100" s="167"/>
      <c r="WSY100" s="167"/>
      <c r="WSZ100" s="167"/>
      <c r="WTA100" s="167"/>
      <c r="WTB100" s="167"/>
      <c r="WTC100" s="167"/>
      <c r="WTD100" s="167"/>
      <c r="WTE100" s="167"/>
      <c r="WTF100" s="167"/>
      <c r="WTG100" s="167"/>
      <c r="WTH100" s="167"/>
      <c r="WTI100" s="167"/>
      <c r="WTJ100" s="167"/>
      <c r="WTK100" s="167"/>
      <c r="WTL100" s="167"/>
      <c r="WTM100" s="167"/>
      <c r="WTN100" s="167"/>
      <c r="WTO100" s="167"/>
      <c r="WTP100" s="167"/>
      <c r="WTQ100" s="167"/>
      <c r="WTR100" s="167"/>
      <c r="WTS100" s="167"/>
      <c r="WTT100" s="167"/>
      <c r="WTU100" s="167"/>
      <c r="WTV100" s="167"/>
      <c r="WTW100" s="167"/>
      <c r="WTX100" s="167"/>
      <c r="WTY100" s="167"/>
      <c r="WTZ100" s="167"/>
      <c r="WUA100" s="167"/>
      <c r="WUB100" s="167"/>
      <c r="WUC100" s="167"/>
      <c r="WUD100" s="167"/>
      <c r="WUE100" s="167"/>
      <c r="WUF100" s="167"/>
      <c r="WUG100" s="167"/>
      <c r="WUH100" s="167"/>
      <c r="WUI100" s="167"/>
      <c r="WUJ100" s="167"/>
      <c r="WUK100" s="167"/>
      <c r="WUL100" s="167"/>
      <c r="WUM100" s="167"/>
      <c r="WUN100" s="167"/>
      <c r="WUO100" s="167"/>
      <c r="WUP100" s="167"/>
      <c r="WUQ100" s="167"/>
      <c r="WUR100" s="167"/>
      <c r="WUS100" s="167"/>
      <c r="WUT100" s="167"/>
      <c r="WUU100" s="167"/>
      <c r="WUV100" s="167"/>
      <c r="WUW100" s="167"/>
      <c r="WUX100" s="167"/>
      <c r="WUY100" s="167"/>
      <c r="WUZ100" s="167"/>
      <c r="WVA100" s="167"/>
      <c r="WVB100" s="167"/>
      <c r="WVC100" s="167"/>
      <c r="WVD100" s="167"/>
      <c r="WVE100" s="167"/>
      <c r="WVF100" s="167"/>
      <c r="WVG100" s="167"/>
      <c r="WVH100" s="167"/>
      <c r="WVI100" s="167"/>
      <c r="WVJ100" s="167"/>
      <c r="WVK100" s="167"/>
      <c r="WVL100" s="167"/>
      <c r="WVM100" s="167"/>
      <c r="WVN100" s="167"/>
      <c r="WVO100" s="167"/>
      <c r="WVP100" s="167"/>
      <c r="WVQ100" s="167"/>
      <c r="WVR100" s="167"/>
      <c r="WVS100" s="167"/>
      <c r="WVT100" s="167"/>
      <c r="WVU100" s="167"/>
      <c r="WVV100" s="167"/>
      <c r="WVW100" s="167"/>
      <c r="WVX100" s="167"/>
      <c r="WVY100" s="167"/>
      <c r="WVZ100" s="167"/>
      <c r="WWA100" s="167"/>
      <c r="WWB100" s="167"/>
      <c r="WWC100" s="167"/>
      <c r="WWD100" s="167"/>
      <c r="WWE100" s="167"/>
      <c r="WWF100" s="167"/>
      <c r="WWG100" s="167"/>
      <c r="WWH100" s="167"/>
      <c r="WWI100" s="167"/>
      <c r="WWJ100" s="167"/>
      <c r="WWK100" s="167"/>
      <c r="WWL100" s="167"/>
      <c r="WWM100" s="167"/>
      <c r="WWN100" s="167"/>
      <c r="WWO100" s="167"/>
      <c r="WWP100" s="167"/>
      <c r="WWQ100" s="167"/>
      <c r="WWR100" s="167"/>
      <c r="WWS100" s="167"/>
      <c r="WWT100" s="167"/>
      <c r="WWU100" s="167"/>
      <c r="WWV100" s="167"/>
      <c r="WWW100" s="167"/>
      <c r="WWX100" s="167"/>
      <c r="WWY100" s="167"/>
      <c r="WWZ100" s="167"/>
      <c r="WXA100" s="167"/>
      <c r="WXB100" s="167"/>
      <c r="WXC100" s="167"/>
      <c r="WXD100" s="167"/>
      <c r="WXE100" s="167"/>
      <c r="WXF100" s="167"/>
      <c r="WXG100" s="167"/>
      <c r="WXH100" s="167"/>
      <c r="WXI100" s="167"/>
      <c r="WXJ100" s="167"/>
      <c r="WXK100" s="167"/>
      <c r="WXL100" s="167"/>
      <c r="WXM100" s="167"/>
      <c r="WXN100" s="167"/>
      <c r="WXO100" s="167"/>
      <c r="WXP100" s="167"/>
      <c r="WXQ100" s="167"/>
      <c r="WXR100" s="167"/>
      <c r="WXS100" s="167"/>
      <c r="WXT100" s="167"/>
      <c r="WXU100" s="167"/>
      <c r="WXV100" s="167"/>
      <c r="WXW100" s="167"/>
      <c r="WXX100" s="167"/>
      <c r="WXY100" s="167"/>
      <c r="WXZ100" s="167"/>
      <c r="WYA100" s="167"/>
      <c r="WYB100" s="167"/>
      <c r="WYC100" s="167"/>
      <c r="WYD100" s="167"/>
      <c r="WYE100" s="167"/>
      <c r="WYF100" s="167"/>
      <c r="WYG100" s="167"/>
      <c r="WYH100" s="167"/>
      <c r="WYI100" s="167"/>
      <c r="WYJ100" s="167"/>
      <c r="WYK100" s="167"/>
      <c r="WYL100" s="167"/>
      <c r="WYM100" s="167"/>
      <c r="WYN100" s="167"/>
      <c r="WYO100" s="167"/>
      <c r="WYP100" s="167"/>
      <c r="WYQ100" s="167"/>
      <c r="WYR100" s="167"/>
      <c r="WYS100" s="167"/>
      <c r="WYT100" s="167"/>
      <c r="WYU100" s="167"/>
      <c r="WYV100" s="167"/>
      <c r="WYW100" s="167"/>
      <c r="WYX100" s="167"/>
      <c r="WYY100" s="167"/>
      <c r="WYZ100" s="167"/>
      <c r="WZA100" s="167"/>
      <c r="WZB100" s="167"/>
      <c r="WZC100" s="167"/>
      <c r="WZD100" s="167"/>
      <c r="WZE100" s="167"/>
      <c r="WZF100" s="167"/>
      <c r="WZG100" s="167"/>
      <c r="WZH100" s="167"/>
      <c r="WZI100" s="167"/>
      <c r="WZJ100" s="167"/>
      <c r="WZK100" s="167"/>
      <c r="WZL100" s="167"/>
      <c r="WZM100" s="167"/>
      <c r="WZN100" s="167"/>
      <c r="WZO100" s="167"/>
      <c r="WZP100" s="167"/>
      <c r="WZQ100" s="167"/>
      <c r="WZR100" s="167"/>
      <c r="WZS100" s="167"/>
      <c r="WZT100" s="167"/>
      <c r="WZU100" s="167"/>
      <c r="WZV100" s="167"/>
      <c r="WZW100" s="167"/>
      <c r="WZX100" s="167"/>
      <c r="WZY100" s="167"/>
      <c r="WZZ100" s="167"/>
      <c r="XAA100" s="167"/>
      <c r="XAB100" s="167"/>
      <c r="XAC100" s="167"/>
      <c r="XAD100" s="167"/>
      <c r="XAE100" s="167"/>
      <c r="XAF100" s="167"/>
      <c r="XAG100" s="167"/>
      <c r="XAH100" s="167"/>
      <c r="XAI100" s="167"/>
      <c r="XAJ100" s="167"/>
      <c r="XAK100" s="167"/>
      <c r="XAL100" s="167"/>
      <c r="XAM100" s="167"/>
      <c r="XAN100" s="167"/>
      <c r="XAO100" s="167"/>
      <c r="XAP100" s="167"/>
      <c r="XAQ100" s="167"/>
      <c r="XAR100" s="167"/>
      <c r="XAS100" s="167"/>
      <c r="XAT100" s="167"/>
      <c r="XAU100" s="167"/>
      <c r="XAV100" s="167"/>
      <c r="XAW100" s="167"/>
      <c r="XAX100" s="167"/>
      <c r="XAY100" s="167"/>
      <c r="XAZ100" s="167"/>
      <c r="XBA100" s="167"/>
      <c r="XBB100" s="167"/>
      <c r="XBC100" s="167"/>
      <c r="XBD100" s="167"/>
      <c r="XBE100" s="167"/>
      <c r="XBF100" s="167"/>
      <c r="XBG100" s="167"/>
      <c r="XBH100" s="167"/>
      <c r="XBI100" s="167"/>
      <c r="XBJ100" s="167"/>
      <c r="XBK100" s="167"/>
      <c r="XBL100" s="167"/>
      <c r="XBM100" s="167"/>
      <c r="XBN100" s="167"/>
      <c r="XBO100" s="167"/>
      <c r="XBP100" s="167"/>
      <c r="XBQ100" s="167"/>
      <c r="XBR100" s="167"/>
      <c r="XBS100" s="167"/>
      <c r="XBT100" s="167"/>
      <c r="XBU100" s="167"/>
      <c r="XBV100" s="167"/>
      <c r="XBW100" s="167"/>
      <c r="XBX100" s="167"/>
      <c r="XBY100" s="167"/>
      <c r="XBZ100" s="167"/>
      <c r="XCA100" s="167"/>
      <c r="XCB100" s="167"/>
      <c r="XCC100" s="167"/>
      <c r="XCD100" s="167"/>
      <c r="XCE100" s="167"/>
      <c r="XCF100" s="167"/>
      <c r="XCG100" s="167"/>
      <c r="XCH100" s="167"/>
      <c r="XCI100" s="167"/>
      <c r="XCJ100" s="167"/>
      <c r="XCK100" s="167"/>
      <c r="XCL100" s="167"/>
      <c r="XCM100" s="167"/>
      <c r="XCN100" s="167"/>
      <c r="XCO100" s="167"/>
      <c r="XCP100" s="167"/>
      <c r="XCQ100" s="167"/>
      <c r="XCR100" s="167"/>
      <c r="XCS100" s="167"/>
      <c r="XCT100" s="167"/>
      <c r="XCU100" s="167"/>
      <c r="XCV100" s="167"/>
      <c r="XCW100" s="167"/>
      <c r="XCX100" s="167"/>
      <c r="XCY100" s="167"/>
      <c r="XCZ100" s="167"/>
      <c r="XDA100" s="167"/>
      <c r="XDB100" s="167"/>
      <c r="XDC100" s="167"/>
      <c r="XDD100" s="167"/>
      <c r="XDE100" s="167"/>
      <c r="XDF100" s="167"/>
      <c r="XDG100" s="167"/>
      <c r="XDH100" s="167"/>
      <c r="XDI100" s="167"/>
      <c r="XDJ100" s="167"/>
      <c r="XDK100" s="167"/>
      <c r="XDL100" s="167"/>
      <c r="XDM100" s="167"/>
      <c r="XDN100" s="167"/>
      <c r="XDO100" s="167"/>
      <c r="XDP100" s="167"/>
      <c r="XDQ100" s="167"/>
      <c r="XDR100" s="167"/>
      <c r="XDS100" s="167"/>
      <c r="XDT100" s="167"/>
      <c r="XDU100" s="167"/>
      <c r="XDV100" s="167"/>
      <c r="XDW100" s="167"/>
      <c r="XDX100" s="167"/>
      <c r="XDY100" s="167"/>
      <c r="XDZ100" s="167"/>
      <c r="XEA100" s="167"/>
      <c r="XEB100" s="167"/>
      <c r="XEC100" s="167"/>
      <c r="XED100" s="167"/>
      <c r="XEE100" s="167"/>
      <c r="XEF100" s="167"/>
      <c r="XEG100" s="167"/>
      <c r="XEH100" s="167"/>
      <c r="XEI100" s="167"/>
      <c r="XEJ100" s="167"/>
      <c r="XEK100" s="167"/>
      <c r="XEL100" s="167"/>
      <c r="XEM100" s="167"/>
      <c r="XEN100" s="167"/>
      <c r="XEO100" s="167"/>
      <c r="XEP100" s="167"/>
      <c r="XEQ100" s="167"/>
      <c r="XER100" s="167"/>
      <c r="XES100" s="167"/>
      <c r="XET100" s="167"/>
      <c r="XEU100" s="167"/>
      <c r="XEV100" s="167"/>
      <c r="XEW100" s="167"/>
      <c r="XEX100" s="167"/>
      <c r="XEY100" s="167"/>
      <c r="XEZ100" s="167"/>
      <c r="XFA100" s="167"/>
      <c r="XFB100" s="167"/>
      <c r="XFC100" s="167"/>
    </row>
    <row r="101" spans="1:16383">
      <c r="A101" s="111"/>
      <c r="B101" s="93" t="s">
        <v>11</v>
      </c>
      <c r="C101" s="100" t="s">
        <v>152</v>
      </c>
      <c r="D101" s="136"/>
      <c r="E101" s="136"/>
      <c r="F101" s="136"/>
      <c r="G101" s="136"/>
      <c r="H101" s="101"/>
      <c r="I101" s="151">
        <v>0.02</v>
      </c>
      <c r="J101" s="160">
        <f>TRUNC((I117*I101),2)</f>
        <v>55.01</v>
      </c>
      <c r="K101" s="111"/>
      <c r="L101" s="152" t="s">
        <v>153</v>
      </c>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67"/>
      <c r="AX101" s="167"/>
      <c r="AY101" s="167"/>
      <c r="AZ101" s="167"/>
      <c r="BA101" s="167"/>
      <c r="BB101" s="167"/>
      <c r="BC101" s="167"/>
      <c r="BD101" s="167"/>
      <c r="BE101" s="167"/>
      <c r="BF101" s="167"/>
      <c r="BG101" s="167"/>
      <c r="BH101" s="167"/>
      <c r="BI101" s="167"/>
      <c r="BJ101" s="167"/>
      <c r="BK101" s="167"/>
      <c r="BL101" s="167"/>
      <c r="BM101" s="167"/>
      <c r="BN101" s="167"/>
      <c r="BO101" s="167"/>
      <c r="BP101" s="167"/>
      <c r="BQ101" s="167"/>
      <c r="BR101" s="167"/>
      <c r="BS101" s="167"/>
      <c r="BT101" s="167"/>
      <c r="BU101" s="167"/>
      <c r="BV101" s="167"/>
      <c r="BW101" s="167"/>
      <c r="BX101" s="167"/>
      <c r="BY101" s="167"/>
      <c r="BZ101" s="167"/>
      <c r="CA101" s="167"/>
      <c r="CB101" s="167"/>
      <c r="CC101" s="167"/>
      <c r="CD101" s="167"/>
      <c r="CE101" s="167"/>
      <c r="CF101" s="167"/>
      <c r="CG101" s="167"/>
      <c r="CH101" s="167"/>
      <c r="CI101" s="167"/>
      <c r="CJ101" s="167"/>
      <c r="CK101" s="167"/>
      <c r="CL101" s="167"/>
      <c r="CM101" s="167"/>
      <c r="CN101" s="167"/>
      <c r="CO101" s="167"/>
      <c r="CP101" s="167"/>
      <c r="CQ101" s="167"/>
      <c r="CR101" s="167"/>
      <c r="CS101" s="167"/>
      <c r="CT101" s="167"/>
      <c r="CU101" s="167"/>
      <c r="CV101" s="167"/>
      <c r="CW101" s="167"/>
      <c r="CX101" s="167"/>
      <c r="CY101" s="167"/>
      <c r="CZ101" s="167"/>
      <c r="DA101" s="167"/>
      <c r="DB101" s="167"/>
      <c r="DC101" s="167"/>
      <c r="DD101" s="167"/>
      <c r="DE101" s="167"/>
      <c r="DF101" s="167"/>
      <c r="DG101" s="167"/>
      <c r="DH101" s="167"/>
      <c r="DI101" s="167"/>
      <c r="DJ101" s="167"/>
      <c r="DK101" s="167"/>
      <c r="DL101" s="167"/>
      <c r="DM101" s="167"/>
      <c r="DN101" s="167"/>
      <c r="DO101" s="167"/>
      <c r="DP101" s="167"/>
      <c r="DQ101" s="167"/>
      <c r="DR101" s="167"/>
      <c r="DS101" s="167"/>
      <c r="DT101" s="167"/>
      <c r="DU101" s="167"/>
      <c r="DV101" s="167"/>
      <c r="DW101" s="167"/>
      <c r="DX101" s="167"/>
      <c r="DY101" s="167"/>
      <c r="DZ101" s="167"/>
      <c r="EA101" s="167"/>
      <c r="EB101" s="167"/>
      <c r="EC101" s="167"/>
      <c r="ED101" s="167"/>
      <c r="EE101" s="167"/>
      <c r="EF101" s="167"/>
      <c r="EG101" s="167"/>
      <c r="EH101" s="167"/>
      <c r="EI101" s="167"/>
      <c r="EJ101" s="167"/>
      <c r="EK101" s="167"/>
      <c r="EL101" s="167"/>
      <c r="EM101" s="167"/>
      <c r="EN101" s="167"/>
      <c r="EO101" s="167"/>
      <c r="EP101" s="167"/>
      <c r="EQ101" s="167"/>
      <c r="ER101" s="167"/>
      <c r="ES101" s="167"/>
      <c r="ET101" s="167"/>
      <c r="EU101" s="167"/>
      <c r="EV101" s="167"/>
      <c r="EW101" s="167"/>
      <c r="EX101" s="167"/>
      <c r="EY101" s="167"/>
      <c r="EZ101" s="167"/>
      <c r="FA101" s="167"/>
      <c r="FB101" s="167"/>
      <c r="FC101" s="167"/>
      <c r="FD101" s="167"/>
      <c r="FE101" s="167"/>
      <c r="FF101" s="167"/>
      <c r="FG101" s="167"/>
      <c r="FH101" s="167"/>
      <c r="FI101" s="167"/>
      <c r="FJ101" s="167"/>
      <c r="FK101" s="167"/>
      <c r="FL101" s="167"/>
      <c r="FM101" s="167"/>
      <c r="FN101" s="167"/>
      <c r="FO101" s="167"/>
      <c r="FP101" s="167"/>
      <c r="FQ101" s="167"/>
      <c r="FR101" s="167"/>
      <c r="FS101" s="167"/>
      <c r="FT101" s="167"/>
      <c r="FU101" s="167"/>
      <c r="FV101" s="167"/>
      <c r="FW101" s="167"/>
      <c r="FX101" s="167"/>
      <c r="FY101" s="167"/>
      <c r="FZ101" s="167"/>
      <c r="GA101" s="167"/>
      <c r="GB101" s="167"/>
      <c r="GC101" s="167"/>
      <c r="GD101" s="167"/>
      <c r="GE101" s="167"/>
      <c r="GF101" s="167"/>
      <c r="GG101" s="167"/>
      <c r="GH101" s="167"/>
      <c r="GI101" s="167"/>
      <c r="GJ101" s="167"/>
      <c r="GK101" s="167"/>
      <c r="GL101" s="167"/>
      <c r="GM101" s="167"/>
      <c r="GN101" s="167"/>
      <c r="GO101" s="167"/>
      <c r="GP101" s="167"/>
      <c r="GQ101" s="167"/>
      <c r="GR101" s="167"/>
      <c r="GS101" s="167"/>
      <c r="GT101" s="167"/>
      <c r="GU101" s="167"/>
      <c r="GV101" s="167"/>
      <c r="GW101" s="167"/>
      <c r="GX101" s="167"/>
      <c r="GY101" s="167"/>
      <c r="GZ101" s="167"/>
      <c r="HA101" s="167"/>
      <c r="HB101" s="167"/>
      <c r="HC101" s="167"/>
      <c r="HD101" s="167"/>
      <c r="HE101" s="167"/>
      <c r="HF101" s="167"/>
      <c r="HG101" s="167"/>
      <c r="HH101" s="167"/>
      <c r="HI101" s="167"/>
      <c r="HJ101" s="167"/>
      <c r="HK101" s="167"/>
      <c r="HL101" s="167"/>
      <c r="HM101" s="167"/>
      <c r="HN101" s="167"/>
      <c r="HO101" s="167"/>
      <c r="HP101" s="167"/>
      <c r="HQ101" s="167"/>
      <c r="HR101" s="167"/>
      <c r="HS101" s="167"/>
      <c r="HT101" s="167"/>
      <c r="HU101" s="167"/>
      <c r="HV101" s="167"/>
      <c r="HW101" s="167"/>
      <c r="HX101" s="167"/>
      <c r="HY101" s="167"/>
      <c r="HZ101" s="167"/>
      <c r="IA101" s="167"/>
      <c r="IB101" s="167"/>
      <c r="IC101" s="167"/>
      <c r="ID101" s="167"/>
      <c r="IE101" s="167"/>
      <c r="IF101" s="167"/>
      <c r="IG101" s="167"/>
      <c r="IH101" s="167"/>
      <c r="II101" s="167"/>
      <c r="IJ101" s="167"/>
      <c r="IK101" s="167"/>
      <c r="IL101" s="167"/>
      <c r="IM101" s="167"/>
      <c r="IN101" s="167"/>
      <c r="IO101" s="167"/>
      <c r="IP101" s="167"/>
      <c r="IQ101" s="167"/>
      <c r="IR101" s="167"/>
      <c r="IS101" s="167"/>
      <c r="IT101" s="167"/>
      <c r="IU101" s="167"/>
      <c r="IV101" s="167"/>
      <c r="IW101" s="167"/>
      <c r="IX101" s="167"/>
      <c r="IY101" s="167"/>
      <c r="IZ101" s="167"/>
      <c r="JA101" s="167"/>
      <c r="JB101" s="167"/>
      <c r="JC101" s="167"/>
      <c r="JD101" s="167"/>
      <c r="JE101" s="167"/>
      <c r="JF101" s="167"/>
      <c r="JG101" s="167"/>
      <c r="JH101" s="167"/>
      <c r="JI101" s="167"/>
      <c r="JJ101" s="167"/>
      <c r="JK101" s="167"/>
      <c r="JL101" s="167"/>
      <c r="JM101" s="167"/>
      <c r="JN101" s="167"/>
      <c r="JO101" s="167"/>
      <c r="JP101" s="167"/>
      <c r="JQ101" s="167"/>
      <c r="JR101" s="167"/>
      <c r="JS101" s="167"/>
      <c r="JT101" s="167"/>
      <c r="JU101" s="167"/>
      <c r="JV101" s="167"/>
      <c r="JW101" s="167"/>
      <c r="JX101" s="167"/>
      <c r="JY101" s="167"/>
      <c r="JZ101" s="167"/>
      <c r="KA101" s="167"/>
      <c r="KB101" s="167"/>
      <c r="KC101" s="167"/>
      <c r="KD101" s="167"/>
      <c r="KE101" s="167"/>
      <c r="KF101" s="167"/>
      <c r="KG101" s="167"/>
      <c r="KH101" s="167"/>
      <c r="KI101" s="167"/>
      <c r="KJ101" s="167"/>
      <c r="KK101" s="167"/>
      <c r="KL101" s="167"/>
      <c r="KM101" s="167"/>
      <c r="KN101" s="167"/>
      <c r="KO101" s="167"/>
      <c r="KP101" s="167"/>
      <c r="KQ101" s="167"/>
      <c r="KR101" s="167"/>
      <c r="KS101" s="167"/>
      <c r="KT101" s="167"/>
      <c r="KU101" s="167"/>
      <c r="KV101" s="167"/>
      <c r="KW101" s="167"/>
      <c r="KX101" s="167"/>
      <c r="KY101" s="167"/>
      <c r="KZ101" s="167"/>
      <c r="LA101" s="167"/>
      <c r="LB101" s="167"/>
      <c r="LC101" s="167"/>
      <c r="LD101" s="167"/>
      <c r="LE101" s="167"/>
      <c r="LF101" s="167"/>
      <c r="LG101" s="167"/>
      <c r="LH101" s="167"/>
      <c r="LI101" s="167"/>
      <c r="LJ101" s="167"/>
      <c r="LK101" s="167"/>
      <c r="LL101" s="167"/>
      <c r="LM101" s="167"/>
      <c r="LN101" s="167"/>
      <c r="LO101" s="167"/>
      <c r="LP101" s="167"/>
      <c r="LQ101" s="167"/>
      <c r="LR101" s="167"/>
      <c r="LS101" s="167"/>
      <c r="LT101" s="167"/>
      <c r="LU101" s="167"/>
      <c r="LV101" s="167"/>
      <c r="LW101" s="167"/>
      <c r="LX101" s="167"/>
      <c r="LY101" s="167"/>
      <c r="LZ101" s="167"/>
      <c r="MA101" s="167"/>
      <c r="MB101" s="167"/>
      <c r="MC101" s="167"/>
      <c r="MD101" s="167"/>
      <c r="ME101" s="167"/>
      <c r="MF101" s="167"/>
      <c r="MG101" s="167"/>
      <c r="MH101" s="167"/>
      <c r="MI101" s="167"/>
      <c r="MJ101" s="167"/>
      <c r="MK101" s="167"/>
      <c r="ML101" s="167"/>
      <c r="MM101" s="167"/>
      <c r="MN101" s="167"/>
      <c r="MO101" s="167"/>
      <c r="MP101" s="167"/>
      <c r="MQ101" s="167"/>
      <c r="MR101" s="167"/>
      <c r="MS101" s="167"/>
      <c r="MT101" s="167"/>
      <c r="MU101" s="167"/>
      <c r="MV101" s="167"/>
      <c r="MW101" s="167"/>
      <c r="MX101" s="167"/>
      <c r="MY101" s="167"/>
      <c r="MZ101" s="167"/>
      <c r="NA101" s="167"/>
      <c r="NB101" s="167"/>
      <c r="NC101" s="167"/>
      <c r="ND101" s="167"/>
      <c r="NE101" s="167"/>
      <c r="NF101" s="167"/>
      <c r="NG101" s="167"/>
      <c r="NH101" s="167"/>
      <c r="NI101" s="167"/>
      <c r="NJ101" s="167"/>
      <c r="NK101" s="167"/>
      <c r="NL101" s="167"/>
      <c r="NM101" s="167"/>
      <c r="NN101" s="167"/>
      <c r="NO101" s="167"/>
      <c r="NP101" s="167"/>
      <c r="NQ101" s="167"/>
      <c r="NR101" s="167"/>
      <c r="NS101" s="167"/>
      <c r="NT101" s="167"/>
      <c r="NU101" s="167"/>
      <c r="NV101" s="167"/>
      <c r="NW101" s="167"/>
      <c r="NX101" s="167"/>
      <c r="NY101" s="167"/>
      <c r="NZ101" s="167"/>
      <c r="OA101" s="167"/>
      <c r="OB101" s="167"/>
      <c r="OC101" s="167"/>
      <c r="OD101" s="167"/>
      <c r="OE101" s="167"/>
      <c r="OF101" s="167"/>
      <c r="OG101" s="167"/>
      <c r="OH101" s="167"/>
      <c r="OI101" s="167"/>
      <c r="OJ101" s="167"/>
      <c r="OK101" s="167"/>
      <c r="OL101" s="167"/>
      <c r="OM101" s="167"/>
      <c r="ON101" s="167"/>
      <c r="OO101" s="167"/>
      <c r="OP101" s="167"/>
      <c r="OQ101" s="167"/>
      <c r="OR101" s="167"/>
      <c r="OS101" s="167"/>
      <c r="OT101" s="167"/>
      <c r="OU101" s="167"/>
      <c r="OV101" s="167"/>
      <c r="OW101" s="167"/>
      <c r="OX101" s="167"/>
      <c r="OY101" s="167"/>
      <c r="OZ101" s="167"/>
      <c r="PA101" s="167"/>
      <c r="PB101" s="167"/>
      <c r="PC101" s="167"/>
      <c r="PD101" s="167"/>
      <c r="PE101" s="167"/>
      <c r="PF101" s="167"/>
      <c r="PG101" s="167"/>
      <c r="PH101" s="167"/>
      <c r="PI101" s="167"/>
      <c r="PJ101" s="167"/>
      <c r="PK101" s="167"/>
      <c r="PL101" s="167"/>
      <c r="PM101" s="167"/>
      <c r="PN101" s="167"/>
      <c r="PO101" s="167"/>
      <c r="PP101" s="167"/>
      <c r="PQ101" s="167"/>
      <c r="PR101" s="167"/>
      <c r="PS101" s="167"/>
      <c r="PT101" s="167"/>
      <c r="PU101" s="167"/>
      <c r="PV101" s="167"/>
      <c r="PW101" s="167"/>
      <c r="PX101" s="167"/>
      <c r="PY101" s="167"/>
      <c r="PZ101" s="167"/>
      <c r="QA101" s="167"/>
      <c r="QB101" s="167"/>
      <c r="QC101" s="167"/>
      <c r="QD101" s="167"/>
      <c r="QE101" s="167"/>
      <c r="QF101" s="167"/>
      <c r="QG101" s="167"/>
      <c r="QH101" s="167"/>
      <c r="QI101" s="167"/>
      <c r="QJ101" s="167"/>
      <c r="QK101" s="167"/>
      <c r="QL101" s="167"/>
      <c r="QM101" s="167"/>
      <c r="QN101" s="167"/>
      <c r="QO101" s="167"/>
      <c r="QP101" s="167"/>
      <c r="QQ101" s="167"/>
      <c r="QR101" s="167"/>
      <c r="QS101" s="167"/>
      <c r="QT101" s="167"/>
      <c r="QU101" s="167"/>
      <c r="QV101" s="167"/>
      <c r="QW101" s="167"/>
      <c r="QX101" s="167"/>
      <c r="QY101" s="167"/>
      <c r="QZ101" s="167"/>
      <c r="RA101" s="167"/>
      <c r="RB101" s="167"/>
      <c r="RC101" s="167"/>
      <c r="RD101" s="167"/>
      <c r="RE101" s="167"/>
      <c r="RF101" s="167"/>
      <c r="RG101" s="167"/>
      <c r="RH101" s="167"/>
      <c r="RI101" s="167"/>
      <c r="RJ101" s="167"/>
      <c r="RK101" s="167"/>
      <c r="RL101" s="167"/>
      <c r="RM101" s="167"/>
      <c r="RN101" s="167"/>
      <c r="RO101" s="167"/>
      <c r="RP101" s="167"/>
      <c r="RQ101" s="167"/>
      <c r="RR101" s="167"/>
      <c r="RS101" s="167"/>
      <c r="RT101" s="167"/>
      <c r="RU101" s="167"/>
      <c r="RV101" s="167"/>
      <c r="RW101" s="167"/>
      <c r="RX101" s="167"/>
      <c r="RY101" s="167"/>
      <c r="RZ101" s="167"/>
      <c r="SA101" s="167"/>
      <c r="SB101" s="167"/>
      <c r="SC101" s="167"/>
      <c r="SD101" s="167"/>
      <c r="SE101" s="167"/>
      <c r="SF101" s="167"/>
      <c r="SG101" s="167"/>
      <c r="SH101" s="167"/>
      <c r="SI101" s="167"/>
      <c r="SJ101" s="167"/>
      <c r="SK101" s="167"/>
      <c r="SL101" s="167"/>
      <c r="SM101" s="167"/>
      <c r="SN101" s="167"/>
      <c r="SO101" s="167"/>
      <c r="SP101" s="167"/>
      <c r="SQ101" s="167"/>
      <c r="SR101" s="167"/>
      <c r="SS101" s="167"/>
      <c r="ST101" s="167"/>
      <c r="SU101" s="167"/>
      <c r="SV101" s="167"/>
      <c r="SW101" s="167"/>
      <c r="SX101" s="167"/>
      <c r="SY101" s="167"/>
      <c r="SZ101" s="167"/>
      <c r="TA101" s="167"/>
      <c r="TB101" s="167"/>
      <c r="TC101" s="167"/>
      <c r="TD101" s="167"/>
      <c r="TE101" s="167"/>
      <c r="TF101" s="167"/>
      <c r="TG101" s="167"/>
      <c r="TH101" s="167"/>
      <c r="TI101" s="167"/>
      <c r="TJ101" s="167"/>
      <c r="TK101" s="167"/>
      <c r="TL101" s="167"/>
      <c r="TM101" s="167"/>
      <c r="TN101" s="167"/>
      <c r="TO101" s="167"/>
      <c r="TP101" s="167"/>
      <c r="TQ101" s="167"/>
      <c r="TR101" s="167"/>
      <c r="TS101" s="167"/>
      <c r="TT101" s="167"/>
      <c r="TU101" s="167"/>
      <c r="TV101" s="167"/>
      <c r="TW101" s="167"/>
      <c r="TX101" s="167"/>
      <c r="TY101" s="167"/>
      <c r="TZ101" s="167"/>
      <c r="UA101" s="167"/>
      <c r="UB101" s="167"/>
      <c r="UC101" s="167"/>
      <c r="UD101" s="167"/>
      <c r="UE101" s="167"/>
      <c r="UF101" s="167"/>
      <c r="UG101" s="167"/>
      <c r="UH101" s="167"/>
      <c r="UI101" s="167"/>
      <c r="UJ101" s="167"/>
      <c r="UK101" s="167"/>
      <c r="UL101" s="167"/>
      <c r="UM101" s="167"/>
      <c r="UN101" s="167"/>
      <c r="UO101" s="167"/>
      <c r="UP101" s="167"/>
      <c r="UQ101" s="167"/>
      <c r="UR101" s="167"/>
      <c r="US101" s="167"/>
      <c r="UT101" s="167"/>
      <c r="UU101" s="167"/>
      <c r="UV101" s="167"/>
      <c r="UW101" s="167"/>
      <c r="UX101" s="167"/>
      <c r="UY101" s="167"/>
      <c r="UZ101" s="167"/>
      <c r="VA101" s="167"/>
      <c r="VB101" s="167"/>
      <c r="VC101" s="167"/>
      <c r="VD101" s="167"/>
      <c r="VE101" s="167"/>
      <c r="VF101" s="167"/>
      <c r="VG101" s="167"/>
      <c r="VH101" s="167"/>
      <c r="VI101" s="167"/>
      <c r="VJ101" s="167"/>
      <c r="VK101" s="167"/>
      <c r="VL101" s="167"/>
      <c r="VM101" s="167"/>
      <c r="VN101" s="167"/>
      <c r="VO101" s="167"/>
      <c r="VP101" s="167"/>
      <c r="VQ101" s="167"/>
      <c r="VR101" s="167"/>
      <c r="VS101" s="167"/>
      <c r="VT101" s="167"/>
      <c r="VU101" s="167"/>
      <c r="VV101" s="167"/>
      <c r="VW101" s="167"/>
      <c r="VX101" s="167"/>
      <c r="VY101" s="167"/>
      <c r="VZ101" s="167"/>
      <c r="WA101" s="167"/>
      <c r="WB101" s="167"/>
      <c r="WC101" s="167"/>
      <c r="WD101" s="167"/>
      <c r="WE101" s="167"/>
      <c r="WF101" s="167"/>
      <c r="WG101" s="167"/>
      <c r="WH101" s="167"/>
      <c r="WI101" s="167"/>
      <c r="WJ101" s="167"/>
      <c r="WK101" s="167"/>
      <c r="WL101" s="167"/>
      <c r="WM101" s="167"/>
      <c r="WN101" s="167"/>
      <c r="WO101" s="167"/>
      <c r="WP101" s="167"/>
      <c r="WQ101" s="167"/>
      <c r="WR101" s="167"/>
      <c r="WS101" s="167"/>
      <c r="WT101" s="167"/>
      <c r="WU101" s="167"/>
      <c r="WV101" s="167"/>
      <c r="WW101" s="167"/>
      <c r="WX101" s="167"/>
      <c r="WY101" s="167"/>
      <c r="WZ101" s="167"/>
      <c r="XA101" s="167"/>
      <c r="XB101" s="167"/>
      <c r="XC101" s="167"/>
      <c r="XD101" s="167"/>
      <c r="XE101" s="167"/>
      <c r="XF101" s="167"/>
      <c r="XG101" s="167"/>
      <c r="XH101" s="167"/>
      <c r="XI101" s="167"/>
      <c r="XJ101" s="167"/>
      <c r="XK101" s="167"/>
      <c r="XL101" s="167"/>
      <c r="XM101" s="167"/>
      <c r="XN101" s="167"/>
      <c r="XO101" s="167"/>
      <c r="XP101" s="167"/>
      <c r="XQ101" s="167"/>
      <c r="XR101" s="167"/>
      <c r="XS101" s="167"/>
      <c r="XT101" s="167"/>
      <c r="XU101" s="167"/>
      <c r="XV101" s="167"/>
      <c r="XW101" s="167"/>
      <c r="XX101" s="167"/>
      <c r="XY101" s="167"/>
      <c r="XZ101" s="167"/>
      <c r="YA101" s="167"/>
      <c r="YB101" s="167"/>
      <c r="YC101" s="167"/>
      <c r="YD101" s="167"/>
      <c r="YE101" s="167"/>
      <c r="YF101" s="167"/>
      <c r="YG101" s="167"/>
      <c r="YH101" s="167"/>
      <c r="YI101" s="167"/>
      <c r="YJ101" s="167"/>
      <c r="YK101" s="167"/>
      <c r="YL101" s="167"/>
      <c r="YM101" s="167"/>
      <c r="YN101" s="167"/>
      <c r="YO101" s="167"/>
      <c r="YP101" s="167"/>
      <c r="YQ101" s="167"/>
      <c r="YR101" s="167"/>
      <c r="YS101" s="167"/>
      <c r="YT101" s="167"/>
      <c r="YU101" s="167"/>
      <c r="YV101" s="167"/>
      <c r="YW101" s="167"/>
      <c r="YX101" s="167"/>
      <c r="YY101" s="167"/>
      <c r="YZ101" s="167"/>
      <c r="ZA101" s="167"/>
      <c r="ZB101" s="167"/>
      <c r="ZC101" s="167"/>
      <c r="ZD101" s="167"/>
      <c r="ZE101" s="167"/>
      <c r="ZF101" s="167"/>
      <c r="ZG101" s="167"/>
      <c r="ZH101" s="167"/>
      <c r="ZI101" s="167"/>
      <c r="ZJ101" s="167"/>
      <c r="ZK101" s="167"/>
      <c r="ZL101" s="167"/>
      <c r="ZM101" s="167"/>
      <c r="ZN101" s="167"/>
      <c r="ZO101" s="167"/>
      <c r="ZP101" s="167"/>
      <c r="ZQ101" s="167"/>
      <c r="ZR101" s="167"/>
      <c r="ZS101" s="167"/>
      <c r="ZT101" s="167"/>
      <c r="ZU101" s="167"/>
      <c r="ZV101" s="167"/>
      <c r="ZW101" s="167"/>
      <c r="ZX101" s="167"/>
      <c r="ZY101" s="167"/>
      <c r="ZZ101" s="167"/>
      <c r="AAA101" s="167"/>
      <c r="AAB101" s="167"/>
      <c r="AAC101" s="167"/>
      <c r="AAD101" s="167"/>
      <c r="AAE101" s="167"/>
      <c r="AAF101" s="167"/>
      <c r="AAG101" s="167"/>
      <c r="AAH101" s="167"/>
      <c r="AAI101" s="167"/>
      <c r="AAJ101" s="167"/>
      <c r="AAK101" s="167"/>
      <c r="AAL101" s="167"/>
      <c r="AAM101" s="167"/>
      <c r="AAN101" s="167"/>
      <c r="AAO101" s="167"/>
      <c r="AAP101" s="167"/>
      <c r="AAQ101" s="167"/>
      <c r="AAR101" s="167"/>
      <c r="AAS101" s="167"/>
      <c r="AAT101" s="167"/>
      <c r="AAU101" s="167"/>
      <c r="AAV101" s="167"/>
      <c r="AAW101" s="167"/>
      <c r="AAX101" s="167"/>
      <c r="AAY101" s="167"/>
      <c r="AAZ101" s="167"/>
      <c r="ABA101" s="167"/>
      <c r="ABB101" s="167"/>
      <c r="ABC101" s="167"/>
      <c r="ABD101" s="167"/>
      <c r="ABE101" s="167"/>
      <c r="ABF101" s="167"/>
      <c r="ABG101" s="167"/>
      <c r="ABH101" s="167"/>
      <c r="ABI101" s="167"/>
      <c r="ABJ101" s="167"/>
      <c r="ABK101" s="167"/>
      <c r="ABL101" s="167"/>
      <c r="ABM101" s="167"/>
      <c r="ABN101" s="167"/>
      <c r="ABO101" s="167"/>
      <c r="ABP101" s="167"/>
      <c r="ABQ101" s="167"/>
      <c r="ABR101" s="167"/>
      <c r="ABS101" s="167"/>
      <c r="ABT101" s="167"/>
      <c r="ABU101" s="167"/>
      <c r="ABV101" s="167"/>
      <c r="ABW101" s="167"/>
      <c r="ABX101" s="167"/>
      <c r="ABY101" s="167"/>
      <c r="ABZ101" s="167"/>
      <c r="ACA101" s="167"/>
      <c r="ACB101" s="167"/>
      <c r="ACC101" s="167"/>
      <c r="ACD101" s="167"/>
      <c r="ACE101" s="167"/>
      <c r="ACF101" s="167"/>
      <c r="ACG101" s="167"/>
      <c r="ACH101" s="167"/>
      <c r="ACI101" s="167"/>
      <c r="ACJ101" s="167"/>
      <c r="ACK101" s="167"/>
      <c r="ACL101" s="167"/>
      <c r="ACM101" s="167"/>
      <c r="ACN101" s="167"/>
      <c r="ACO101" s="167"/>
      <c r="ACP101" s="167"/>
      <c r="ACQ101" s="167"/>
      <c r="ACR101" s="167"/>
      <c r="ACS101" s="167"/>
      <c r="ACT101" s="167"/>
      <c r="ACU101" s="167"/>
      <c r="ACV101" s="167"/>
      <c r="ACW101" s="167"/>
      <c r="ACX101" s="167"/>
      <c r="ACY101" s="167"/>
      <c r="ACZ101" s="167"/>
      <c r="ADA101" s="167"/>
      <c r="ADB101" s="167"/>
      <c r="ADC101" s="167"/>
      <c r="ADD101" s="167"/>
      <c r="ADE101" s="167"/>
      <c r="ADF101" s="167"/>
      <c r="ADG101" s="167"/>
      <c r="ADH101" s="167"/>
      <c r="ADI101" s="167"/>
      <c r="ADJ101" s="167"/>
      <c r="ADK101" s="167"/>
      <c r="ADL101" s="167"/>
      <c r="ADM101" s="167"/>
      <c r="ADN101" s="167"/>
      <c r="ADO101" s="167"/>
      <c r="ADP101" s="167"/>
      <c r="ADQ101" s="167"/>
      <c r="ADR101" s="167"/>
      <c r="ADS101" s="167"/>
      <c r="ADT101" s="167"/>
      <c r="ADU101" s="167"/>
      <c r="ADV101" s="167"/>
      <c r="ADW101" s="167"/>
      <c r="ADX101" s="167"/>
      <c r="ADY101" s="167"/>
      <c r="ADZ101" s="167"/>
      <c r="AEA101" s="167"/>
      <c r="AEB101" s="167"/>
      <c r="AEC101" s="167"/>
      <c r="AED101" s="167"/>
      <c r="AEE101" s="167"/>
      <c r="AEF101" s="167"/>
      <c r="AEG101" s="167"/>
      <c r="AEH101" s="167"/>
      <c r="AEI101" s="167"/>
      <c r="AEJ101" s="167"/>
      <c r="AEK101" s="167"/>
      <c r="AEL101" s="167"/>
      <c r="AEM101" s="167"/>
      <c r="AEN101" s="167"/>
      <c r="AEO101" s="167"/>
      <c r="AEP101" s="167"/>
      <c r="AEQ101" s="167"/>
      <c r="AER101" s="167"/>
      <c r="AES101" s="167"/>
      <c r="AET101" s="167"/>
      <c r="AEU101" s="167"/>
      <c r="AEV101" s="167"/>
      <c r="AEW101" s="167"/>
      <c r="AEX101" s="167"/>
      <c r="AEY101" s="167"/>
      <c r="AEZ101" s="167"/>
      <c r="AFA101" s="167"/>
      <c r="AFB101" s="167"/>
      <c r="AFC101" s="167"/>
      <c r="AFD101" s="167"/>
      <c r="AFE101" s="167"/>
      <c r="AFF101" s="167"/>
      <c r="AFG101" s="167"/>
      <c r="AFH101" s="167"/>
      <c r="AFI101" s="167"/>
      <c r="AFJ101" s="167"/>
      <c r="AFK101" s="167"/>
      <c r="AFL101" s="167"/>
      <c r="AFM101" s="167"/>
      <c r="AFN101" s="167"/>
      <c r="AFO101" s="167"/>
      <c r="AFP101" s="167"/>
      <c r="AFQ101" s="167"/>
      <c r="AFR101" s="167"/>
      <c r="AFS101" s="167"/>
      <c r="AFT101" s="167"/>
      <c r="AFU101" s="167"/>
      <c r="AFV101" s="167"/>
      <c r="AFW101" s="167"/>
      <c r="AFX101" s="167"/>
      <c r="AFY101" s="167"/>
      <c r="AFZ101" s="167"/>
      <c r="AGA101" s="167"/>
      <c r="AGB101" s="167"/>
      <c r="AGC101" s="167"/>
      <c r="AGD101" s="167"/>
      <c r="AGE101" s="167"/>
      <c r="AGF101" s="167"/>
      <c r="AGG101" s="167"/>
      <c r="AGH101" s="167"/>
      <c r="AGI101" s="167"/>
      <c r="AGJ101" s="167"/>
      <c r="AGK101" s="167"/>
      <c r="AGL101" s="167"/>
      <c r="AGM101" s="167"/>
      <c r="AGN101" s="167"/>
      <c r="AGO101" s="167"/>
      <c r="AGP101" s="167"/>
      <c r="AGQ101" s="167"/>
      <c r="AGR101" s="167"/>
      <c r="AGS101" s="167"/>
      <c r="AGT101" s="167"/>
      <c r="AGU101" s="167"/>
      <c r="AGV101" s="167"/>
      <c r="AGW101" s="167"/>
      <c r="AGX101" s="167"/>
      <c r="AGY101" s="167"/>
      <c r="AGZ101" s="167"/>
      <c r="AHA101" s="167"/>
      <c r="AHB101" s="167"/>
      <c r="AHC101" s="167"/>
      <c r="AHD101" s="167"/>
      <c r="AHE101" s="167"/>
      <c r="AHF101" s="167"/>
      <c r="AHG101" s="167"/>
      <c r="AHH101" s="167"/>
      <c r="AHI101" s="167"/>
      <c r="AHJ101" s="167"/>
      <c r="AHK101" s="167"/>
      <c r="AHL101" s="167"/>
      <c r="AHM101" s="167"/>
      <c r="AHN101" s="167"/>
      <c r="AHO101" s="167"/>
      <c r="AHP101" s="167"/>
      <c r="AHQ101" s="167"/>
      <c r="AHR101" s="167"/>
      <c r="AHS101" s="167"/>
      <c r="AHT101" s="167"/>
      <c r="AHU101" s="167"/>
      <c r="AHV101" s="167"/>
      <c r="AHW101" s="167"/>
      <c r="AHX101" s="167"/>
      <c r="AHY101" s="167"/>
      <c r="AHZ101" s="167"/>
      <c r="AIA101" s="167"/>
      <c r="AIB101" s="167"/>
      <c r="AIC101" s="167"/>
      <c r="AID101" s="167"/>
      <c r="AIE101" s="167"/>
      <c r="AIF101" s="167"/>
      <c r="AIG101" s="167"/>
      <c r="AIH101" s="167"/>
      <c r="AII101" s="167"/>
      <c r="AIJ101" s="167"/>
      <c r="AIK101" s="167"/>
      <c r="AIL101" s="167"/>
      <c r="AIM101" s="167"/>
      <c r="AIN101" s="167"/>
      <c r="AIO101" s="167"/>
      <c r="AIP101" s="167"/>
      <c r="AIQ101" s="167"/>
      <c r="AIR101" s="167"/>
      <c r="AIS101" s="167"/>
      <c r="AIT101" s="167"/>
      <c r="AIU101" s="167"/>
      <c r="AIV101" s="167"/>
      <c r="AIW101" s="167"/>
      <c r="AIX101" s="167"/>
      <c r="AIY101" s="167"/>
      <c r="AIZ101" s="167"/>
      <c r="AJA101" s="167"/>
      <c r="AJB101" s="167"/>
      <c r="AJC101" s="167"/>
      <c r="AJD101" s="167"/>
      <c r="AJE101" s="167"/>
      <c r="AJF101" s="167"/>
      <c r="AJG101" s="167"/>
      <c r="AJH101" s="167"/>
      <c r="AJI101" s="167"/>
      <c r="AJJ101" s="167"/>
      <c r="AJK101" s="167"/>
      <c r="AJL101" s="167"/>
      <c r="AJM101" s="167"/>
      <c r="AJN101" s="167"/>
      <c r="AJO101" s="167"/>
      <c r="AJP101" s="167"/>
      <c r="AJQ101" s="167"/>
      <c r="AJR101" s="167"/>
      <c r="AJS101" s="167"/>
      <c r="AJT101" s="167"/>
      <c r="AJU101" s="167"/>
      <c r="AJV101" s="167"/>
      <c r="AJW101" s="167"/>
      <c r="AJX101" s="167"/>
      <c r="AJY101" s="167"/>
      <c r="AJZ101" s="167"/>
      <c r="AKA101" s="167"/>
      <c r="AKB101" s="167"/>
      <c r="AKC101" s="167"/>
      <c r="AKD101" s="167"/>
      <c r="AKE101" s="167"/>
      <c r="AKF101" s="167"/>
      <c r="AKG101" s="167"/>
      <c r="AKH101" s="167"/>
      <c r="AKI101" s="167"/>
      <c r="AKJ101" s="167"/>
      <c r="AKK101" s="167"/>
      <c r="AKL101" s="167"/>
      <c r="AKM101" s="167"/>
      <c r="AKN101" s="167"/>
      <c r="AKO101" s="167"/>
      <c r="AKP101" s="167"/>
      <c r="AKQ101" s="167"/>
      <c r="AKR101" s="167"/>
      <c r="AKS101" s="167"/>
      <c r="AKT101" s="167"/>
      <c r="AKU101" s="167"/>
      <c r="AKV101" s="167"/>
      <c r="AKW101" s="167"/>
      <c r="AKX101" s="167"/>
      <c r="AKY101" s="167"/>
      <c r="AKZ101" s="167"/>
      <c r="ALA101" s="167"/>
      <c r="ALB101" s="167"/>
      <c r="ALC101" s="167"/>
      <c r="ALD101" s="167"/>
      <c r="ALE101" s="167"/>
      <c r="ALF101" s="167"/>
      <c r="ALG101" s="167"/>
      <c r="ALH101" s="167"/>
      <c r="ALI101" s="167"/>
      <c r="ALJ101" s="167"/>
      <c r="ALK101" s="167"/>
      <c r="ALL101" s="167"/>
      <c r="ALM101" s="167"/>
      <c r="ALN101" s="167"/>
      <c r="ALO101" s="167"/>
      <c r="ALP101" s="167"/>
      <c r="ALQ101" s="167"/>
      <c r="ALR101" s="167"/>
      <c r="ALS101" s="167"/>
      <c r="ALT101" s="167"/>
      <c r="ALU101" s="167"/>
      <c r="ALV101" s="167"/>
      <c r="ALW101" s="167"/>
      <c r="ALX101" s="167"/>
      <c r="ALY101" s="167"/>
      <c r="ALZ101" s="167"/>
      <c r="AMA101" s="167"/>
      <c r="AMB101" s="167"/>
      <c r="AMC101" s="167"/>
      <c r="AMD101" s="167"/>
      <c r="AME101" s="167"/>
      <c r="AMF101" s="167"/>
      <c r="AMG101" s="167"/>
      <c r="AMH101" s="167"/>
      <c r="AMI101" s="167"/>
      <c r="AMJ101" s="167"/>
      <c r="AMK101" s="167"/>
      <c r="AML101" s="167"/>
      <c r="AMM101" s="167"/>
      <c r="AMN101" s="167"/>
      <c r="AMO101" s="167"/>
      <c r="AMP101" s="167"/>
      <c r="AMQ101" s="167"/>
      <c r="AMR101" s="167"/>
      <c r="AMS101" s="167"/>
      <c r="AMT101" s="167"/>
      <c r="AMU101" s="167"/>
      <c r="AMV101" s="167"/>
      <c r="AMW101" s="167"/>
      <c r="AMX101" s="167"/>
      <c r="AMY101" s="167"/>
      <c r="AMZ101" s="167"/>
      <c r="ANA101" s="167"/>
      <c r="ANB101" s="167"/>
      <c r="ANC101" s="167"/>
      <c r="AND101" s="167"/>
      <c r="ANE101" s="167"/>
      <c r="ANF101" s="167"/>
      <c r="ANG101" s="167"/>
      <c r="ANH101" s="167"/>
      <c r="ANI101" s="167"/>
      <c r="ANJ101" s="167"/>
      <c r="ANK101" s="167"/>
      <c r="ANL101" s="167"/>
      <c r="ANM101" s="167"/>
      <c r="ANN101" s="167"/>
      <c r="ANO101" s="167"/>
      <c r="ANP101" s="167"/>
      <c r="ANQ101" s="167"/>
      <c r="ANR101" s="167"/>
      <c r="ANS101" s="167"/>
      <c r="ANT101" s="167"/>
      <c r="ANU101" s="167"/>
      <c r="ANV101" s="167"/>
      <c r="ANW101" s="167"/>
      <c r="ANX101" s="167"/>
      <c r="ANY101" s="167"/>
      <c r="ANZ101" s="167"/>
      <c r="AOA101" s="167"/>
      <c r="AOB101" s="167"/>
      <c r="AOC101" s="167"/>
      <c r="AOD101" s="167"/>
      <c r="AOE101" s="167"/>
      <c r="AOF101" s="167"/>
      <c r="AOG101" s="167"/>
      <c r="AOH101" s="167"/>
      <c r="AOI101" s="167"/>
      <c r="AOJ101" s="167"/>
      <c r="AOK101" s="167"/>
      <c r="AOL101" s="167"/>
      <c r="AOM101" s="167"/>
      <c r="AON101" s="167"/>
      <c r="AOO101" s="167"/>
      <c r="AOP101" s="167"/>
      <c r="AOQ101" s="167"/>
      <c r="AOR101" s="167"/>
      <c r="AOS101" s="167"/>
      <c r="AOT101" s="167"/>
      <c r="AOU101" s="167"/>
      <c r="AOV101" s="167"/>
      <c r="AOW101" s="167"/>
      <c r="AOX101" s="167"/>
      <c r="AOY101" s="167"/>
      <c r="AOZ101" s="167"/>
      <c r="APA101" s="167"/>
      <c r="APB101" s="167"/>
      <c r="APC101" s="167"/>
      <c r="APD101" s="167"/>
      <c r="APE101" s="167"/>
      <c r="APF101" s="167"/>
      <c r="APG101" s="167"/>
      <c r="APH101" s="167"/>
      <c r="API101" s="167"/>
      <c r="APJ101" s="167"/>
      <c r="APK101" s="167"/>
      <c r="APL101" s="167"/>
      <c r="APM101" s="167"/>
      <c r="APN101" s="167"/>
      <c r="APO101" s="167"/>
      <c r="APP101" s="167"/>
      <c r="APQ101" s="167"/>
      <c r="APR101" s="167"/>
      <c r="APS101" s="167"/>
      <c r="APT101" s="167"/>
      <c r="APU101" s="167"/>
      <c r="APV101" s="167"/>
      <c r="APW101" s="167"/>
      <c r="APX101" s="167"/>
      <c r="APY101" s="167"/>
      <c r="APZ101" s="167"/>
      <c r="AQA101" s="167"/>
      <c r="AQB101" s="167"/>
      <c r="AQC101" s="167"/>
      <c r="AQD101" s="167"/>
      <c r="AQE101" s="167"/>
      <c r="AQF101" s="167"/>
      <c r="AQG101" s="167"/>
      <c r="AQH101" s="167"/>
      <c r="AQI101" s="167"/>
      <c r="AQJ101" s="167"/>
      <c r="AQK101" s="167"/>
      <c r="AQL101" s="167"/>
      <c r="AQM101" s="167"/>
      <c r="AQN101" s="167"/>
      <c r="AQO101" s="167"/>
      <c r="AQP101" s="167"/>
      <c r="AQQ101" s="167"/>
      <c r="AQR101" s="167"/>
      <c r="AQS101" s="167"/>
      <c r="AQT101" s="167"/>
      <c r="AQU101" s="167"/>
      <c r="AQV101" s="167"/>
      <c r="AQW101" s="167"/>
      <c r="AQX101" s="167"/>
      <c r="AQY101" s="167"/>
      <c r="AQZ101" s="167"/>
      <c r="ARA101" s="167"/>
      <c r="ARB101" s="167"/>
      <c r="ARC101" s="167"/>
      <c r="ARD101" s="167"/>
      <c r="ARE101" s="167"/>
      <c r="ARF101" s="167"/>
      <c r="ARG101" s="167"/>
      <c r="ARH101" s="167"/>
      <c r="ARI101" s="167"/>
      <c r="ARJ101" s="167"/>
      <c r="ARK101" s="167"/>
      <c r="ARL101" s="167"/>
      <c r="ARM101" s="167"/>
      <c r="ARN101" s="167"/>
      <c r="ARO101" s="167"/>
      <c r="ARP101" s="167"/>
      <c r="ARQ101" s="167"/>
      <c r="ARR101" s="167"/>
      <c r="ARS101" s="167"/>
      <c r="ART101" s="167"/>
      <c r="ARU101" s="167"/>
      <c r="ARV101" s="167"/>
      <c r="ARW101" s="167"/>
      <c r="ARX101" s="167"/>
      <c r="ARY101" s="167"/>
      <c r="ARZ101" s="167"/>
      <c r="ASA101" s="167"/>
      <c r="ASB101" s="167"/>
      <c r="ASC101" s="167"/>
      <c r="ASD101" s="167"/>
      <c r="ASE101" s="167"/>
      <c r="ASF101" s="167"/>
      <c r="ASG101" s="167"/>
      <c r="ASH101" s="167"/>
      <c r="ASI101" s="167"/>
      <c r="ASJ101" s="167"/>
      <c r="ASK101" s="167"/>
      <c r="ASL101" s="167"/>
      <c r="ASM101" s="167"/>
      <c r="ASN101" s="167"/>
      <c r="ASO101" s="167"/>
      <c r="ASP101" s="167"/>
      <c r="ASQ101" s="167"/>
      <c r="ASR101" s="167"/>
      <c r="ASS101" s="167"/>
      <c r="AST101" s="167"/>
      <c r="ASU101" s="167"/>
      <c r="ASV101" s="167"/>
      <c r="ASW101" s="167"/>
      <c r="ASX101" s="167"/>
      <c r="ASY101" s="167"/>
      <c r="ASZ101" s="167"/>
      <c r="ATA101" s="167"/>
      <c r="ATB101" s="167"/>
      <c r="ATC101" s="167"/>
      <c r="ATD101" s="167"/>
      <c r="ATE101" s="167"/>
      <c r="ATF101" s="167"/>
      <c r="ATG101" s="167"/>
      <c r="ATH101" s="167"/>
      <c r="ATI101" s="167"/>
      <c r="ATJ101" s="167"/>
      <c r="ATK101" s="167"/>
      <c r="ATL101" s="167"/>
      <c r="ATM101" s="167"/>
      <c r="ATN101" s="167"/>
      <c r="ATO101" s="167"/>
      <c r="ATP101" s="167"/>
      <c r="ATQ101" s="167"/>
      <c r="ATR101" s="167"/>
      <c r="ATS101" s="167"/>
      <c r="ATT101" s="167"/>
      <c r="ATU101" s="167"/>
      <c r="ATV101" s="167"/>
      <c r="ATW101" s="167"/>
      <c r="ATX101" s="167"/>
      <c r="ATY101" s="167"/>
      <c r="ATZ101" s="167"/>
      <c r="AUA101" s="167"/>
      <c r="AUB101" s="167"/>
      <c r="AUC101" s="167"/>
      <c r="AUD101" s="167"/>
      <c r="AUE101" s="167"/>
      <c r="AUF101" s="167"/>
      <c r="AUG101" s="167"/>
      <c r="AUH101" s="167"/>
      <c r="AUI101" s="167"/>
      <c r="AUJ101" s="167"/>
      <c r="AUK101" s="167"/>
      <c r="AUL101" s="167"/>
      <c r="AUM101" s="167"/>
      <c r="AUN101" s="167"/>
      <c r="AUO101" s="167"/>
      <c r="AUP101" s="167"/>
      <c r="AUQ101" s="167"/>
      <c r="AUR101" s="167"/>
      <c r="AUS101" s="167"/>
      <c r="AUT101" s="167"/>
      <c r="AUU101" s="167"/>
      <c r="AUV101" s="167"/>
      <c r="AUW101" s="167"/>
      <c r="AUX101" s="167"/>
      <c r="AUY101" s="167"/>
      <c r="AUZ101" s="167"/>
      <c r="AVA101" s="167"/>
      <c r="AVB101" s="167"/>
      <c r="AVC101" s="167"/>
      <c r="AVD101" s="167"/>
      <c r="AVE101" s="167"/>
      <c r="AVF101" s="167"/>
      <c r="AVG101" s="167"/>
      <c r="AVH101" s="167"/>
      <c r="AVI101" s="167"/>
      <c r="AVJ101" s="167"/>
      <c r="AVK101" s="167"/>
      <c r="AVL101" s="167"/>
      <c r="AVM101" s="167"/>
      <c r="AVN101" s="167"/>
      <c r="AVO101" s="167"/>
      <c r="AVP101" s="167"/>
      <c r="AVQ101" s="167"/>
      <c r="AVR101" s="167"/>
      <c r="AVS101" s="167"/>
      <c r="AVT101" s="167"/>
      <c r="AVU101" s="167"/>
      <c r="AVV101" s="167"/>
      <c r="AVW101" s="167"/>
      <c r="AVX101" s="167"/>
      <c r="AVY101" s="167"/>
      <c r="AVZ101" s="167"/>
      <c r="AWA101" s="167"/>
      <c r="AWB101" s="167"/>
      <c r="AWC101" s="167"/>
      <c r="AWD101" s="167"/>
      <c r="AWE101" s="167"/>
      <c r="AWF101" s="167"/>
      <c r="AWG101" s="167"/>
      <c r="AWH101" s="167"/>
      <c r="AWI101" s="167"/>
      <c r="AWJ101" s="167"/>
      <c r="AWK101" s="167"/>
      <c r="AWL101" s="167"/>
      <c r="AWM101" s="167"/>
      <c r="AWN101" s="167"/>
      <c r="AWO101" s="167"/>
      <c r="AWP101" s="167"/>
      <c r="AWQ101" s="167"/>
      <c r="AWR101" s="167"/>
      <c r="AWS101" s="167"/>
      <c r="AWT101" s="167"/>
      <c r="AWU101" s="167"/>
      <c r="AWV101" s="167"/>
      <c r="AWW101" s="167"/>
      <c r="AWX101" s="167"/>
      <c r="AWY101" s="167"/>
      <c r="AWZ101" s="167"/>
      <c r="AXA101" s="167"/>
      <c r="AXB101" s="167"/>
      <c r="AXC101" s="167"/>
      <c r="AXD101" s="167"/>
      <c r="AXE101" s="167"/>
      <c r="AXF101" s="167"/>
      <c r="AXG101" s="167"/>
      <c r="AXH101" s="167"/>
      <c r="AXI101" s="167"/>
      <c r="AXJ101" s="167"/>
      <c r="AXK101" s="167"/>
      <c r="AXL101" s="167"/>
      <c r="AXM101" s="167"/>
      <c r="AXN101" s="167"/>
      <c r="AXO101" s="167"/>
      <c r="AXP101" s="167"/>
      <c r="AXQ101" s="167"/>
      <c r="AXR101" s="167"/>
      <c r="AXS101" s="167"/>
      <c r="AXT101" s="167"/>
      <c r="AXU101" s="167"/>
      <c r="AXV101" s="167"/>
      <c r="AXW101" s="167"/>
      <c r="AXX101" s="167"/>
      <c r="AXY101" s="167"/>
      <c r="AXZ101" s="167"/>
      <c r="AYA101" s="167"/>
      <c r="AYB101" s="167"/>
      <c r="AYC101" s="167"/>
      <c r="AYD101" s="167"/>
      <c r="AYE101" s="167"/>
      <c r="AYF101" s="167"/>
      <c r="AYG101" s="167"/>
      <c r="AYH101" s="167"/>
      <c r="AYI101" s="167"/>
      <c r="AYJ101" s="167"/>
      <c r="AYK101" s="167"/>
      <c r="AYL101" s="167"/>
      <c r="AYM101" s="167"/>
      <c r="AYN101" s="167"/>
      <c r="AYO101" s="167"/>
      <c r="AYP101" s="167"/>
      <c r="AYQ101" s="167"/>
      <c r="AYR101" s="167"/>
      <c r="AYS101" s="167"/>
      <c r="AYT101" s="167"/>
      <c r="AYU101" s="167"/>
      <c r="AYV101" s="167"/>
      <c r="AYW101" s="167"/>
      <c r="AYX101" s="167"/>
      <c r="AYY101" s="167"/>
      <c r="AYZ101" s="167"/>
      <c r="AZA101" s="167"/>
      <c r="AZB101" s="167"/>
      <c r="AZC101" s="167"/>
      <c r="AZD101" s="167"/>
      <c r="AZE101" s="167"/>
      <c r="AZF101" s="167"/>
      <c r="AZG101" s="167"/>
      <c r="AZH101" s="167"/>
      <c r="AZI101" s="167"/>
      <c r="AZJ101" s="167"/>
      <c r="AZK101" s="167"/>
      <c r="AZL101" s="167"/>
      <c r="AZM101" s="167"/>
      <c r="AZN101" s="167"/>
      <c r="AZO101" s="167"/>
      <c r="AZP101" s="167"/>
      <c r="AZQ101" s="167"/>
      <c r="AZR101" s="167"/>
      <c r="AZS101" s="167"/>
      <c r="AZT101" s="167"/>
      <c r="AZU101" s="167"/>
      <c r="AZV101" s="167"/>
      <c r="AZW101" s="167"/>
      <c r="AZX101" s="167"/>
      <c r="AZY101" s="167"/>
      <c r="AZZ101" s="167"/>
      <c r="BAA101" s="167"/>
      <c r="BAB101" s="167"/>
      <c r="BAC101" s="167"/>
      <c r="BAD101" s="167"/>
      <c r="BAE101" s="167"/>
      <c r="BAF101" s="167"/>
      <c r="BAG101" s="167"/>
      <c r="BAH101" s="167"/>
      <c r="BAI101" s="167"/>
      <c r="BAJ101" s="167"/>
      <c r="BAK101" s="167"/>
      <c r="BAL101" s="167"/>
      <c r="BAM101" s="167"/>
      <c r="BAN101" s="167"/>
      <c r="BAO101" s="167"/>
      <c r="BAP101" s="167"/>
      <c r="BAQ101" s="167"/>
      <c r="BAR101" s="167"/>
      <c r="BAS101" s="167"/>
      <c r="BAT101" s="167"/>
      <c r="BAU101" s="167"/>
      <c r="BAV101" s="167"/>
      <c r="BAW101" s="167"/>
      <c r="BAX101" s="167"/>
      <c r="BAY101" s="167"/>
      <c r="BAZ101" s="167"/>
      <c r="BBA101" s="167"/>
      <c r="BBB101" s="167"/>
      <c r="BBC101" s="167"/>
      <c r="BBD101" s="167"/>
      <c r="BBE101" s="167"/>
      <c r="BBF101" s="167"/>
      <c r="BBG101" s="167"/>
      <c r="BBH101" s="167"/>
      <c r="BBI101" s="167"/>
      <c r="BBJ101" s="167"/>
      <c r="BBK101" s="167"/>
      <c r="BBL101" s="167"/>
      <c r="BBM101" s="167"/>
      <c r="BBN101" s="167"/>
      <c r="BBO101" s="167"/>
      <c r="BBP101" s="167"/>
      <c r="BBQ101" s="167"/>
      <c r="BBR101" s="167"/>
      <c r="BBS101" s="167"/>
      <c r="BBT101" s="167"/>
      <c r="BBU101" s="167"/>
      <c r="BBV101" s="167"/>
      <c r="BBW101" s="167"/>
      <c r="BBX101" s="167"/>
      <c r="BBY101" s="167"/>
      <c r="BBZ101" s="167"/>
      <c r="BCA101" s="167"/>
      <c r="BCB101" s="167"/>
      <c r="BCC101" s="167"/>
      <c r="BCD101" s="167"/>
      <c r="BCE101" s="167"/>
      <c r="BCF101" s="167"/>
      <c r="BCG101" s="167"/>
      <c r="BCH101" s="167"/>
      <c r="BCI101" s="167"/>
      <c r="BCJ101" s="167"/>
      <c r="BCK101" s="167"/>
      <c r="BCL101" s="167"/>
      <c r="BCM101" s="167"/>
      <c r="BCN101" s="167"/>
      <c r="BCO101" s="167"/>
      <c r="BCP101" s="167"/>
      <c r="BCQ101" s="167"/>
      <c r="BCR101" s="167"/>
      <c r="BCS101" s="167"/>
      <c r="BCT101" s="167"/>
      <c r="BCU101" s="167"/>
      <c r="BCV101" s="167"/>
      <c r="BCW101" s="167"/>
      <c r="BCX101" s="167"/>
      <c r="BCY101" s="167"/>
      <c r="BCZ101" s="167"/>
      <c r="BDA101" s="167"/>
      <c r="BDB101" s="167"/>
      <c r="BDC101" s="167"/>
      <c r="BDD101" s="167"/>
      <c r="BDE101" s="167"/>
      <c r="BDF101" s="167"/>
      <c r="BDG101" s="167"/>
      <c r="BDH101" s="167"/>
      <c r="BDI101" s="167"/>
      <c r="BDJ101" s="167"/>
      <c r="BDK101" s="167"/>
      <c r="BDL101" s="167"/>
      <c r="BDM101" s="167"/>
      <c r="BDN101" s="167"/>
      <c r="BDO101" s="167"/>
      <c r="BDP101" s="167"/>
      <c r="BDQ101" s="167"/>
      <c r="BDR101" s="167"/>
      <c r="BDS101" s="167"/>
      <c r="BDT101" s="167"/>
      <c r="BDU101" s="167"/>
      <c r="BDV101" s="167"/>
      <c r="BDW101" s="167"/>
      <c r="BDX101" s="167"/>
      <c r="BDY101" s="167"/>
      <c r="BDZ101" s="167"/>
      <c r="BEA101" s="167"/>
      <c r="BEB101" s="167"/>
      <c r="BEC101" s="167"/>
      <c r="BED101" s="167"/>
      <c r="BEE101" s="167"/>
      <c r="BEF101" s="167"/>
      <c r="BEG101" s="167"/>
      <c r="BEH101" s="167"/>
      <c r="BEI101" s="167"/>
      <c r="BEJ101" s="167"/>
      <c r="BEK101" s="167"/>
      <c r="BEL101" s="167"/>
      <c r="BEM101" s="167"/>
      <c r="BEN101" s="167"/>
      <c r="BEO101" s="167"/>
      <c r="BEP101" s="167"/>
      <c r="BEQ101" s="167"/>
      <c r="BER101" s="167"/>
      <c r="BES101" s="167"/>
      <c r="BET101" s="167"/>
      <c r="BEU101" s="167"/>
      <c r="BEV101" s="167"/>
      <c r="BEW101" s="167"/>
      <c r="BEX101" s="167"/>
      <c r="BEY101" s="167"/>
      <c r="BEZ101" s="167"/>
      <c r="BFA101" s="167"/>
      <c r="BFB101" s="167"/>
      <c r="BFC101" s="167"/>
      <c r="BFD101" s="167"/>
      <c r="BFE101" s="167"/>
      <c r="BFF101" s="167"/>
      <c r="BFG101" s="167"/>
      <c r="BFH101" s="167"/>
      <c r="BFI101" s="167"/>
      <c r="BFJ101" s="167"/>
      <c r="BFK101" s="167"/>
      <c r="BFL101" s="167"/>
      <c r="BFM101" s="167"/>
      <c r="BFN101" s="167"/>
      <c r="BFO101" s="167"/>
      <c r="BFP101" s="167"/>
      <c r="BFQ101" s="167"/>
      <c r="BFR101" s="167"/>
      <c r="BFS101" s="167"/>
      <c r="BFT101" s="167"/>
      <c r="BFU101" s="167"/>
      <c r="BFV101" s="167"/>
      <c r="BFW101" s="167"/>
      <c r="BFX101" s="167"/>
      <c r="BFY101" s="167"/>
      <c r="BFZ101" s="167"/>
      <c r="BGA101" s="167"/>
      <c r="BGB101" s="167"/>
      <c r="BGC101" s="167"/>
      <c r="BGD101" s="167"/>
      <c r="BGE101" s="167"/>
      <c r="BGF101" s="167"/>
      <c r="BGG101" s="167"/>
      <c r="BGH101" s="167"/>
      <c r="BGI101" s="167"/>
      <c r="BGJ101" s="167"/>
      <c r="BGK101" s="167"/>
      <c r="BGL101" s="167"/>
      <c r="BGM101" s="167"/>
      <c r="BGN101" s="167"/>
      <c r="BGO101" s="167"/>
      <c r="BGP101" s="167"/>
      <c r="BGQ101" s="167"/>
      <c r="BGR101" s="167"/>
      <c r="BGS101" s="167"/>
      <c r="BGT101" s="167"/>
      <c r="BGU101" s="167"/>
      <c r="BGV101" s="167"/>
      <c r="BGW101" s="167"/>
      <c r="BGX101" s="167"/>
      <c r="BGY101" s="167"/>
      <c r="BGZ101" s="167"/>
      <c r="BHA101" s="167"/>
      <c r="BHB101" s="167"/>
      <c r="BHC101" s="167"/>
      <c r="BHD101" s="167"/>
      <c r="BHE101" s="167"/>
      <c r="BHF101" s="167"/>
      <c r="BHG101" s="167"/>
      <c r="BHH101" s="167"/>
      <c r="BHI101" s="167"/>
      <c r="BHJ101" s="167"/>
      <c r="BHK101" s="167"/>
      <c r="BHL101" s="167"/>
      <c r="BHM101" s="167"/>
      <c r="BHN101" s="167"/>
      <c r="BHO101" s="167"/>
      <c r="BHP101" s="167"/>
      <c r="BHQ101" s="167"/>
      <c r="BHR101" s="167"/>
      <c r="BHS101" s="167"/>
      <c r="BHT101" s="167"/>
      <c r="BHU101" s="167"/>
      <c r="BHV101" s="167"/>
      <c r="BHW101" s="167"/>
      <c r="BHX101" s="167"/>
      <c r="BHY101" s="167"/>
      <c r="BHZ101" s="167"/>
      <c r="BIA101" s="167"/>
      <c r="BIB101" s="167"/>
      <c r="BIC101" s="167"/>
      <c r="BID101" s="167"/>
      <c r="BIE101" s="167"/>
      <c r="BIF101" s="167"/>
      <c r="BIG101" s="167"/>
      <c r="BIH101" s="167"/>
      <c r="BII101" s="167"/>
      <c r="BIJ101" s="167"/>
      <c r="BIK101" s="167"/>
      <c r="BIL101" s="167"/>
      <c r="BIM101" s="167"/>
      <c r="BIN101" s="167"/>
      <c r="BIO101" s="167"/>
      <c r="BIP101" s="167"/>
      <c r="BIQ101" s="167"/>
      <c r="BIR101" s="167"/>
      <c r="BIS101" s="167"/>
      <c r="BIT101" s="167"/>
      <c r="BIU101" s="167"/>
      <c r="BIV101" s="167"/>
      <c r="BIW101" s="167"/>
      <c r="BIX101" s="167"/>
      <c r="BIY101" s="167"/>
      <c r="BIZ101" s="167"/>
      <c r="BJA101" s="167"/>
      <c r="BJB101" s="167"/>
      <c r="BJC101" s="167"/>
      <c r="BJD101" s="167"/>
      <c r="BJE101" s="167"/>
      <c r="BJF101" s="167"/>
      <c r="BJG101" s="167"/>
      <c r="BJH101" s="167"/>
      <c r="BJI101" s="167"/>
      <c r="BJJ101" s="167"/>
      <c r="BJK101" s="167"/>
      <c r="BJL101" s="167"/>
      <c r="BJM101" s="167"/>
      <c r="BJN101" s="167"/>
      <c r="BJO101" s="167"/>
      <c r="BJP101" s="167"/>
      <c r="BJQ101" s="167"/>
      <c r="BJR101" s="167"/>
      <c r="BJS101" s="167"/>
      <c r="BJT101" s="167"/>
      <c r="BJU101" s="167"/>
      <c r="BJV101" s="167"/>
      <c r="BJW101" s="167"/>
      <c r="BJX101" s="167"/>
      <c r="BJY101" s="167"/>
      <c r="BJZ101" s="167"/>
      <c r="BKA101" s="167"/>
      <c r="BKB101" s="167"/>
      <c r="BKC101" s="167"/>
      <c r="BKD101" s="167"/>
      <c r="BKE101" s="167"/>
      <c r="BKF101" s="167"/>
      <c r="BKG101" s="167"/>
      <c r="BKH101" s="167"/>
      <c r="BKI101" s="167"/>
      <c r="BKJ101" s="167"/>
      <c r="BKK101" s="167"/>
      <c r="BKL101" s="167"/>
      <c r="BKM101" s="167"/>
      <c r="BKN101" s="167"/>
      <c r="BKO101" s="167"/>
      <c r="BKP101" s="167"/>
      <c r="BKQ101" s="167"/>
      <c r="BKR101" s="167"/>
      <c r="BKS101" s="167"/>
      <c r="BKT101" s="167"/>
      <c r="BKU101" s="167"/>
      <c r="BKV101" s="167"/>
      <c r="BKW101" s="167"/>
      <c r="BKX101" s="167"/>
      <c r="BKY101" s="167"/>
      <c r="BKZ101" s="167"/>
      <c r="BLA101" s="167"/>
      <c r="BLB101" s="167"/>
      <c r="BLC101" s="167"/>
      <c r="BLD101" s="167"/>
      <c r="BLE101" s="167"/>
      <c r="BLF101" s="167"/>
      <c r="BLG101" s="167"/>
      <c r="BLH101" s="167"/>
      <c r="BLI101" s="167"/>
      <c r="BLJ101" s="167"/>
      <c r="BLK101" s="167"/>
      <c r="BLL101" s="167"/>
      <c r="BLM101" s="167"/>
      <c r="BLN101" s="167"/>
      <c r="BLO101" s="167"/>
      <c r="BLP101" s="167"/>
      <c r="BLQ101" s="167"/>
      <c r="BLR101" s="167"/>
      <c r="BLS101" s="167"/>
      <c r="BLT101" s="167"/>
      <c r="BLU101" s="167"/>
      <c r="BLV101" s="167"/>
      <c r="BLW101" s="167"/>
      <c r="BLX101" s="167"/>
      <c r="BLY101" s="167"/>
      <c r="BLZ101" s="167"/>
      <c r="BMA101" s="167"/>
      <c r="BMB101" s="167"/>
      <c r="BMC101" s="167"/>
      <c r="BMD101" s="167"/>
      <c r="BME101" s="167"/>
      <c r="BMF101" s="167"/>
      <c r="BMG101" s="167"/>
      <c r="BMH101" s="167"/>
      <c r="BMI101" s="167"/>
      <c r="BMJ101" s="167"/>
      <c r="BMK101" s="167"/>
      <c r="BML101" s="167"/>
      <c r="BMM101" s="167"/>
      <c r="BMN101" s="167"/>
      <c r="BMO101" s="167"/>
      <c r="BMP101" s="167"/>
      <c r="BMQ101" s="167"/>
      <c r="BMR101" s="167"/>
      <c r="BMS101" s="167"/>
      <c r="BMT101" s="167"/>
      <c r="BMU101" s="167"/>
      <c r="BMV101" s="167"/>
      <c r="BMW101" s="167"/>
      <c r="BMX101" s="167"/>
      <c r="BMY101" s="167"/>
      <c r="BMZ101" s="167"/>
      <c r="BNA101" s="167"/>
      <c r="BNB101" s="167"/>
      <c r="BNC101" s="167"/>
      <c r="BND101" s="167"/>
      <c r="BNE101" s="167"/>
      <c r="BNF101" s="167"/>
      <c r="BNG101" s="167"/>
      <c r="BNH101" s="167"/>
      <c r="BNI101" s="167"/>
      <c r="BNJ101" s="167"/>
      <c r="BNK101" s="167"/>
      <c r="BNL101" s="167"/>
      <c r="BNM101" s="167"/>
      <c r="BNN101" s="167"/>
      <c r="BNO101" s="167"/>
      <c r="BNP101" s="167"/>
      <c r="BNQ101" s="167"/>
      <c r="BNR101" s="167"/>
      <c r="BNS101" s="167"/>
      <c r="BNT101" s="167"/>
      <c r="BNU101" s="167"/>
      <c r="BNV101" s="167"/>
      <c r="BNW101" s="167"/>
      <c r="BNX101" s="167"/>
      <c r="BNY101" s="167"/>
      <c r="BNZ101" s="167"/>
      <c r="BOA101" s="167"/>
      <c r="BOB101" s="167"/>
      <c r="BOC101" s="167"/>
      <c r="BOD101" s="167"/>
      <c r="BOE101" s="167"/>
      <c r="BOF101" s="167"/>
      <c r="BOG101" s="167"/>
      <c r="BOH101" s="167"/>
      <c r="BOI101" s="167"/>
      <c r="BOJ101" s="167"/>
      <c r="BOK101" s="167"/>
      <c r="BOL101" s="167"/>
      <c r="BOM101" s="167"/>
      <c r="BON101" s="167"/>
      <c r="BOO101" s="167"/>
      <c r="BOP101" s="167"/>
      <c r="BOQ101" s="167"/>
      <c r="BOR101" s="167"/>
      <c r="BOS101" s="167"/>
      <c r="BOT101" s="167"/>
      <c r="BOU101" s="167"/>
      <c r="BOV101" s="167"/>
      <c r="BOW101" s="167"/>
      <c r="BOX101" s="167"/>
      <c r="BOY101" s="167"/>
      <c r="BOZ101" s="167"/>
      <c r="BPA101" s="167"/>
      <c r="BPB101" s="167"/>
      <c r="BPC101" s="167"/>
      <c r="BPD101" s="167"/>
      <c r="BPE101" s="167"/>
      <c r="BPF101" s="167"/>
      <c r="BPG101" s="167"/>
      <c r="BPH101" s="167"/>
      <c r="BPI101" s="167"/>
      <c r="BPJ101" s="167"/>
      <c r="BPK101" s="167"/>
      <c r="BPL101" s="167"/>
      <c r="BPM101" s="167"/>
      <c r="BPN101" s="167"/>
      <c r="BPO101" s="167"/>
      <c r="BPP101" s="167"/>
      <c r="BPQ101" s="167"/>
      <c r="BPR101" s="167"/>
      <c r="BPS101" s="167"/>
      <c r="BPT101" s="167"/>
      <c r="BPU101" s="167"/>
      <c r="BPV101" s="167"/>
      <c r="BPW101" s="167"/>
      <c r="BPX101" s="167"/>
      <c r="BPY101" s="167"/>
      <c r="BPZ101" s="167"/>
      <c r="BQA101" s="167"/>
      <c r="BQB101" s="167"/>
      <c r="BQC101" s="167"/>
      <c r="BQD101" s="167"/>
      <c r="BQE101" s="167"/>
      <c r="BQF101" s="167"/>
      <c r="BQG101" s="167"/>
      <c r="BQH101" s="167"/>
      <c r="BQI101" s="167"/>
      <c r="BQJ101" s="167"/>
      <c r="BQK101" s="167"/>
      <c r="BQL101" s="167"/>
      <c r="BQM101" s="167"/>
      <c r="BQN101" s="167"/>
      <c r="BQO101" s="167"/>
      <c r="BQP101" s="167"/>
      <c r="BQQ101" s="167"/>
      <c r="BQR101" s="167"/>
      <c r="BQS101" s="167"/>
      <c r="BQT101" s="167"/>
      <c r="BQU101" s="167"/>
      <c r="BQV101" s="167"/>
      <c r="BQW101" s="167"/>
      <c r="BQX101" s="167"/>
      <c r="BQY101" s="167"/>
      <c r="BQZ101" s="167"/>
      <c r="BRA101" s="167"/>
      <c r="BRB101" s="167"/>
      <c r="BRC101" s="167"/>
      <c r="BRD101" s="167"/>
      <c r="BRE101" s="167"/>
      <c r="BRF101" s="167"/>
      <c r="BRG101" s="167"/>
      <c r="BRH101" s="167"/>
      <c r="BRI101" s="167"/>
      <c r="BRJ101" s="167"/>
      <c r="BRK101" s="167"/>
      <c r="BRL101" s="167"/>
      <c r="BRM101" s="167"/>
      <c r="BRN101" s="167"/>
      <c r="BRO101" s="167"/>
      <c r="BRP101" s="167"/>
      <c r="BRQ101" s="167"/>
      <c r="BRR101" s="167"/>
      <c r="BRS101" s="167"/>
      <c r="BRT101" s="167"/>
      <c r="BRU101" s="167"/>
      <c r="BRV101" s="167"/>
      <c r="BRW101" s="167"/>
      <c r="BRX101" s="167"/>
      <c r="BRY101" s="167"/>
      <c r="BRZ101" s="167"/>
      <c r="BSA101" s="167"/>
      <c r="BSB101" s="167"/>
      <c r="BSC101" s="167"/>
      <c r="BSD101" s="167"/>
      <c r="BSE101" s="167"/>
      <c r="BSF101" s="167"/>
      <c r="BSG101" s="167"/>
      <c r="BSH101" s="167"/>
      <c r="BSI101" s="167"/>
      <c r="BSJ101" s="167"/>
      <c r="BSK101" s="167"/>
      <c r="BSL101" s="167"/>
      <c r="BSM101" s="167"/>
      <c r="BSN101" s="167"/>
      <c r="BSO101" s="167"/>
      <c r="BSP101" s="167"/>
      <c r="BSQ101" s="167"/>
      <c r="BSR101" s="167"/>
      <c r="BSS101" s="167"/>
      <c r="BST101" s="167"/>
      <c r="BSU101" s="167"/>
      <c r="BSV101" s="167"/>
      <c r="BSW101" s="167"/>
      <c r="BSX101" s="167"/>
      <c r="BSY101" s="167"/>
      <c r="BSZ101" s="167"/>
      <c r="BTA101" s="167"/>
      <c r="BTB101" s="167"/>
      <c r="BTC101" s="167"/>
      <c r="BTD101" s="167"/>
      <c r="BTE101" s="167"/>
      <c r="BTF101" s="167"/>
      <c r="BTG101" s="167"/>
      <c r="BTH101" s="167"/>
      <c r="BTI101" s="167"/>
      <c r="BTJ101" s="167"/>
      <c r="BTK101" s="167"/>
      <c r="BTL101" s="167"/>
      <c r="BTM101" s="167"/>
      <c r="BTN101" s="167"/>
      <c r="BTO101" s="167"/>
      <c r="BTP101" s="167"/>
      <c r="BTQ101" s="167"/>
      <c r="BTR101" s="167"/>
      <c r="BTS101" s="167"/>
      <c r="BTT101" s="167"/>
      <c r="BTU101" s="167"/>
      <c r="BTV101" s="167"/>
      <c r="BTW101" s="167"/>
      <c r="BTX101" s="167"/>
      <c r="BTY101" s="167"/>
      <c r="BTZ101" s="167"/>
      <c r="BUA101" s="167"/>
      <c r="BUB101" s="167"/>
      <c r="BUC101" s="167"/>
      <c r="BUD101" s="167"/>
      <c r="BUE101" s="167"/>
      <c r="BUF101" s="167"/>
      <c r="BUG101" s="167"/>
      <c r="BUH101" s="167"/>
      <c r="BUI101" s="167"/>
      <c r="BUJ101" s="167"/>
      <c r="BUK101" s="167"/>
      <c r="BUL101" s="167"/>
      <c r="BUM101" s="167"/>
      <c r="BUN101" s="167"/>
      <c r="BUO101" s="167"/>
      <c r="BUP101" s="167"/>
      <c r="BUQ101" s="167"/>
      <c r="BUR101" s="167"/>
      <c r="BUS101" s="167"/>
      <c r="BUT101" s="167"/>
      <c r="BUU101" s="167"/>
      <c r="BUV101" s="167"/>
      <c r="BUW101" s="167"/>
      <c r="BUX101" s="167"/>
      <c r="BUY101" s="167"/>
      <c r="BUZ101" s="167"/>
      <c r="BVA101" s="167"/>
      <c r="BVB101" s="167"/>
      <c r="BVC101" s="167"/>
      <c r="BVD101" s="167"/>
      <c r="BVE101" s="167"/>
      <c r="BVF101" s="167"/>
      <c r="BVG101" s="167"/>
      <c r="BVH101" s="167"/>
      <c r="BVI101" s="167"/>
      <c r="BVJ101" s="167"/>
      <c r="BVK101" s="167"/>
      <c r="BVL101" s="167"/>
      <c r="BVM101" s="167"/>
      <c r="BVN101" s="167"/>
      <c r="BVO101" s="167"/>
      <c r="BVP101" s="167"/>
      <c r="BVQ101" s="167"/>
      <c r="BVR101" s="167"/>
      <c r="BVS101" s="167"/>
      <c r="BVT101" s="167"/>
      <c r="BVU101" s="167"/>
      <c r="BVV101" s="167"/>
      <c r="BVW101" s="167"/>
      <c r="BVX101" s="167"/>
      <c r="BVY101" s="167"/>
      <c r="BVZ101" s="167"/>
      <c r="BWA101" s="167"/>
      <c r="BWB101" s="167"/>
      <c r="BWC101" s="167"/>
      <c r="BWD101" s="167"/>
      <c r="BWE101" s="167"/>
      <c r="BWF101" s="167"/>
      <c r="BWG101" s="167"/>
      <c r="BWH101" s="167"/>
      <c r="BWI101" s="167"/>
      <c r="BWJ101" s="167"/>
      <c r="BWK101" s="167"/>
      <c r="BWL101" s="167"/>
      <c r="BWM101" s="167"/>
      <c r="BWN101" s="167"/>
      <c r="BWO101" s="167"/>
      <c r="BWP101" s="167"/>
      <c r="BWQ101" s="167"/>
      <c r="BWR101" s="167"/>
      <c r="BWS101" s="167"/>
      <c r="BWT101" s="167"/>
      <c r="BWU101" s="167"/>
      <c r="BWV101" s="167"/>
      <c r="BWW101" s="167"/>
      <c r="BWX101" s="167"/>
      <c r="BWY101" s="167"/>
      <c r="BWZ101" s="167"/>
      <c r="BXA101" s="167"/>
      <c r="BXB101" s="167"/>
      <c r="BXC101" s="167"/>
      <c r="BXD101" s="167"/>
      <c r="BXE101" s="167"/>
      <c r="BXF101" s="167"/>
      <c r="BXG101" s="167"/>
      <c r="BXH101" s="167"/>
      <c r="BXI101" s="167"/>
      <c r="BXJ101" s="167"/>
      <c r="BXK101" s="167"/>
      <c r="BXL101" s="167"/>
      <c r="BXM101" s="167"/>
      <c r="BXN101" s="167"/>
      <c r="BXO101" s="167"/>
      <c r="BXP101" s="167"/>
      <c r="BXQ101" s="167"/>
      <c r="BXR101" s="167"/>
      <c r="BXS101" s="167"/>
      <c r="BXT101" s="167"/>
      <c r="BXU101" s="167"/>
      <c r="BXV101" s="167"/>
      <c r="BXW101" s="167"/>
      <c r="BXX101" s="167"/>
      <c r="BXY101" s="167"/>
      <c r="BXZ101" s="167"/>
      <c r="BYA101" s="167"/>
      <c r="BYB101" s="167"/>
      <c r="BYC101" s="167"/>
      <c r="BYD101" s="167"/>
      <c r="BYE101" s="167"/>
      <c r="BYF101" s="167"/>
      <c r="BYG101" s="167"/>
      <c r="BYH101" s="167"/>
      <c r="BYI101" s="167"/>
      <c r="BYJ101" s="167"/>
      <c r="BYK101" s="167"/>
      <c r="BYL101" s="167"/>
      <c r="BYM101" s="167"/>
      <c r="BYN101" s="167"/>
      <c r="BYO101" s="167"/>
      <c r="BYP101" s="167"/>
      <c r="BYQ101" s="167"/>
      <c r="BYR101" s="167"/>
      <c r="BYS101" s="167"/>
      <c r="BYT101" s="167"/>
      <c r="BYU101" s="167"/>
      <c r="BYV101" s="167"/>
      <c r="BYW101" s="167"/>
      <c r="BYX101" s="167"/>
      <c r="BYY101" s="167"/>
      <c r="BYZ101" s="167"/>
      <c r="BZA101" s="167"/>
      <c r="BZB101" s="167"/>
      <c r="BZC101" s="167"/>
      <c r="BZD101" s="167"/>
      <c r="BZE101" s="167"/>
      <c r="BZF101" s="167"/>
      <c r="BZG101" s="167"/>
      <c r="BZH101" s="167"/>
      <c r="BZI101" s="167"/>
      <c r="BZJ101" s="167"/>
      <c r="BZK101" s="167"/>
      <c r="BZL101" s="167"/>
      <c r="BZM101" s="167"/>
      <c r="BZN101" s="167"/>
      <c r="BZO101" s="167"/>
      <c r="BZP101" s="167"/>
      <c r="BZQ101" s="167"/>
      <c r="BZR101" s="167"/>
      <c r="BZS101" s="167"/>
      <c r="BZT101" s="167"/>
      <c r="BZU101" s="167"/>
      <c r="BZV101" s="167"/>
      <c r="BZW101" s="167"/>
      <c r="BZX101" s="167"/>
      <c r="BZY101" s="167"/>
      <c r="BZZ101" s="167"/>
      <c r="CAA101" s="167"/>
      <c r="CAB101" s="167"/>
      <c r="CAC101" s="167"/>
      <c r="CAD101" s="167"/>
      <c r="CAE101" s="167"/>
      <c r="CAF101" s="167"/>
      <c r="CAG101" s="167"/>
      <c r="CAH101" s="167"/>
      <c r="CAI101" s="167"/>
      <c r="CAJ101" s="167"/>
      <c r="CAK101" s="167"/>
      <c r="CAL101" s="167"/>
      <c r="CAM101" s="167"/>
      <c r="CAN101" s="167"/>
      <c r="CAO101" s="167"/>
      <c r="CAP101" s="167"/>
      <c r="CAQ101" s="167"/>
      <c r="CAR101" s="167"/>
      <c r="CAS101" s="167"/>
      <c r="CAT101" s="167"/>
      <c r="CAU101" s="167"/>
      <c r="CAV101" s="167"/>
      <c r="CAW101" s="167"/>
      <c r="CAX101" s="167"/>
      <c r="CAY101" s="167"/>
      <c r="CAZ101" s="167"/>
      <c r="CBA101" s="167"/>
      <c r="CBB101" s="167"/>
      <c r="CBC101" s="167"/>
      <c r="CBD101" s="167"/>
      <c r="CBE101" s="167"/>
      <c r="CBF101" s="167"/>
      <c r="CBG101" s="167"/>
      <c r="CBH101" s="167"/>
      <c r="CBI101" s="167"/>
      <c r="CBJ101" s="167"/>
      <c r="CBK101" s="167"/>
      <c r="CBL101" s="167"/>
      <c r="CBM101" s="167"/>
      <c r="CBN101" s="167"/>
      <c r="CBO101" s="167"/>
      <c r="CBP101" s="167"/>
      <c r="CBQ101" s="167"/>
      <c r="CBR101" s="167"/>
      <c r="CBS101" s="167"/>
      <c r="CBT101" s="167"/>
      <c r="CBU101" s="167"/>
      <c r="CBV101" s="167"/>
      <c r="CBW101" s="167"/>
      <c r="CBX101" s="167"/>
      <c r="CBY101" s="167"/>
      <c r="CBZ101" s="167"/>
      <c r="CCA101" s="167"/>
      <c r="CCB101" s="167"/>
      <c r="CCC101" s="167"/>
      <c r="CCD101" s="167"/>
      <c r="CCE101" s="167"/>
      <c r="CCF101" s="167"/>
      <c r="CCG101" s="167"/>
      <c r="CCH101" s="167"/>
      <c r="CCI101" s="167"/>
      <c r="CCJ101" s="167"/>
      <c r="CCK101" s="167"/>
      <c r="CCL101" s="167"/>
      <c r="CCM101" s="167"/>
      <c r="CCN101" s="167"/>
      <c r="CCO101" s="167"/>
      <c r="CCP101" s="167"/>
      <c r="CCQ101" s="167"/>
      <c r="CCR101" s="167"/>
      <c r="CCS101" s="167"/>
      <c r="CCT101" s="167"/>
      <c r="CCU101" s="167"/>
      <c r="CCV101" s="167"/>
      <c r="CCW101" s="167"/>
      <c r="CCX101" s="167"/>
      <c r="CCY101" s="167"/>
      <c r="CCZ101" s="167"/>
      <c r="CDA101" s="167"/>
      <c r="CDB101" s="167"/>
      <c r="CDC101" s="167"/>
      <c r="CDD101" s="167"/>
      <c r="CDE101" s="167"/>
      <c r="CDF101" s="167"/>
      <c r="CDG101" s="167"/>
      <c r="CDH101" s="167"/>
      <c r="CDI101" s="167"/>
      <c r="CDJ101" s="167"/>
      <c r="CDK101" s="167"/>
      <c r="CDL101" s="167"/>
      <c r="CDM101" s="167"/>
      <c r="CDN101" s="167"/>
      <c r="CDO101" s="167"/>
      <c r="CDP101" s="167"/>
      <c r="CDQ101" s="167"/>
      <c r="CDR101" s="167"/>
      <c r="CDS101" s="167"/>
      <c r="CDT101" s="167"/>
      <c r="CDU101" s="167"/>
      <c r="CDV101" s="167"/>
      <c r="CDW101" s="167"/>
      <c r="CDX101" s="167"/>
      <c r="CDY101" s="167"/>
      <c r="CDZ101" s="167"/>
      <c r="CEA101" s="167"/>
      <c r="CEB101" s="167"/>
      <c r="CEC101" s="167"/>
      <c r="CED101" s="167"/>
      <c r="CEE101" s="167"/>
      <c r="CEF101" s="167"/>
      <c r="CEG101" s="167"/>
      <c r="CEH101" s="167"/>
      <c r="CEI101" s="167"/>
      <c r="CEJ101" s="167"/>
      <c r="CEK101" s="167"/>
      <c r="CEL101" s="167"/>
      <c r="CEM101" s="167"/>
      <c r="CEN101" s="167"/>
      <c r="CEO101" s="167"/>
      <c r="CEP101" s="167"/>
      <c r="CEQ101" s="167"/>
      <c r="CER101" s="167"/>
      <c r="CES101" s="167"/>
      <c r="CET101" s="167"/>
      <c r="CEU101" s="167"/>
      <c r="CEV101" s="167"/>
      <c r="CEW101" s="167"/>
      <c r="CEX101" s="167"/>
      <c r="CEY101" s="167"/>
      <c r="CEZ101" s="167"/>
      <c r="CFA101" s="167"/>
      <c r="CFB101" s="167"/>
      <c r="CFC101" s="167"/>
      <c r="CFD101" s="167"/>
      <c r="CFE101" s="167"/>
      <c r="CFF101" s="167"/>
      <c r="CFG101" s="167"/>
      <c r="CFH101" s="167"/>
      <c r="CFI101" s="167"/>
      <c r="CFJ101" s="167"/>
      <c r="CFK101" s="167"/>
      <c r="CFL101" s="167"/>
      <c r="CFM101" s="167"/>
      <c r="CFN101" s="167"/>
      <c r="CFO101" s="167"/>
      <c r="CFP101" s="167"/>
      <c r="CFQ101" s="167"/>
      <c r="CFR101" s="167"/>
      <c r="CFS101" s="167"/>
      <c r="CFT101" s="167"/>
      <c r="CFU101" s="167"/>
      <c r="CFV101" s="167"/>
      <c r="CFW101" s="167"/>
      <c r="CFX101" s="167"/>
      <c r="CFY101" s="167"/>
      <c r="CFZ101" s="167"/>
      <c r="CGA101" s="167"/>
      <c r="CGB101" s="167"/>
      <c r="CGC101" s="167"/>
      <c r="CGD101" s="167"/>
      <c r="CGE101" s="167"/>
      <c r="CGF101" s="167"/>
      <c r="CGG101" s="167"/>
      <c r="CGH101" s="167"/>
      <c r="CGI101" s="167"/>
      <c r="CGJ101" s="167"/>
      <c r="CGK101" s="167"/>
      <c r="CGL101" s="167"/>
      <c r="CGM101" s="167"/>
      <c r="CGN101" s="167"/>
      <c r="CGO101" s="167"/>
      <c r="CGP101" s="167"/>
      <c r="CGQ101" s="167"/>
      <c r="CGR101" s="167"/>
      <c r="CGS101" s="167"/>
      <c r="CGT101" s="167"/>
      <c r="CGU101" s="167"/>
      <c r="CGV101" s="167"/>
      <c r="CGW101" s="167"/>
      <c r="CGX101" s="167"/>
      <c r="CGY101" s="167"/>
      <c r="CGZ101" s="167"/>
      <c r="CHA101" s="167"/>
      <c r="CHB101" s="167"/>
      <c r="CHC101" s="167"/>
      <c r="CHD101" s="167"/>
      <c r="CHE101" s="167"/>
      <c r="CHF101" s="167"/>
      <c r="CHG101" s="167"/>
      <c r="CHH101" s="167"/>
      <c r="CHI101" s="167"/>
      <c r="CHJ101" s="167"/>
      <c r="CHK101" s="167"/>
      <c r="CHL101" s="167"/>
      <c r="CHM101" s="167"/>
      <c r="CHN101" s="167"/>
      <c r="CHO101" s="167"/>
      <c r="CHP101" s="167"/>
      <c r="CHQ101" s="167"/>
      <c r="CHR101" s="167"/>
      <c r="CHS101" s="167"/>
      <c r="CHT101" s="167"/>
      <c r="CHU101" s="167"/>
      <c r="CHV101" s="167"/>
      <c r="CHW101" s="167"/>
      <c r="CHX101" s="167"/>
      <c r="CHY101" s="167"/>
      <c r="CHZ101" s="167"/>
      <c r="CIA101" s="167"/>
      <c r="CIB101" s="167"/>
      <c r="CIC101" s="167"/>
      <c r="CID101" s="167"/>
      <c r="CIE101" s="167"/>
      <c r="CIF101" s="167"/>
      <c r="CIG101" s="167"/>
      <c r="CIH101" s="167"/>
      <c r="CII101" s="167"/>
      <c r="CIJ101" s="167"/>
      <c r="CIK101" s="167"/>
      <c r="CIL101" s="167"/>
      <c r="CIM101" s="167"/>
      <c r="CIN101" s="167"/>
      <c r="CIO101" s="167"/>
      <c r="CIP101" s="167"/>
      <c r="CIQ101" s="167"/>
      <c r="CIR101" s="167"/>
      <c r="CIS101" s="167"/>
      <c r="CIT101" s="167"/>
      <c r="CIU101" s="167"/>
      <c r="CIV101" s="167"/>
      <c r="CIW101" s="167"/>
      <c r="CIX101" s="167"/>
      <c r="CIY101" s="167"/>
      <c r="CIZ101" s="167"/>
      <c r="CJA101" s="167"/>
      <c r="CJB101" s="167"/>
      <c r="CJC101" s="167"/>
      <c r="CJD101" s="167"/>
      <c r="CJE101" s="167"/>
      <c r="CJF101" s="167"/>
      <c r="CJG101" s="167"/>
      <c r="CJH101" s="167"/>
      <c r="CJI101" s="167"/>
      <c r="CJJ101" s="167"/>
      <c r="CJK101" s="167"/>
      <c r="CJL101" s="167"/>
      <c r="CJM101" s="167"/>
      <c r="CJN101" s="167"/>
      <c r="CJO101" s="167"/>
      <c r="CJP101" s="167"/>
      <c r="CJQ101" s="167"/>
      <c r="CJR101" s="167"/>
      <c r="CJS101" s="167"/>
      <c r="CJT101" s="167"/>
      <c r="CJU101" s="167"/>
      <c r="CJV101" s="167"/>
      <c r="CJW101" s="167"/>
      <c r="CJX101" s="167"/>
      <c r="CJY101" s="167"/>
      <c r="CJZ101" s="167"/>
      <c r="CKA101" s="167"/>
      <c r="CKB101" s="167"/>
      <c r="CKC101" s="167"/>
      <c r="CKD101" s="167"/>
      <c r="CKE101" s="167"/>
      <c r="CKF101" s="167"/>
      <c r="CKG101" s="167"/>
      <c r="CKH101" s="167"/>
      <c r="CKI101" s="167"/>
      <c r="CKJ101" s="167"/>
      <c r="CKK101" s="167"/>
      <c r="CKL101" s="167"/>
      <c r="CKM101" s="167"/>
      <c r="CKN101" s="167"/>
      <c r="CKO101" s="167"/>
      <c r="CKP101" s="167"/>
      <c r="CKQ101" s="167"/>
      <c r="CKR101" s="167"/>
      <c r="CKS101" s="167"/>
      <c r="CKT101" s="167"/>
      <c r="CKU101" s="167"/>
      <c r="CKV101" s="167"/>
      <c r="CKW101" s="167"/>
      <c r="CKX101" s="167"/>
      <c r="CKY101" s="167"/>
      <c r="CKZ101" s="167"/>
      <c r="CLA101" s="167"/>
      <c r="CLB101" s="167"/>
      <c r="CLC101" s="167"/>
      <c r="CLD101" s="167"/>
      <c r="CLE101" s="167"/>
      <c r="CLF101" s="167"/>
      <c r="CLG101" s="167"/>
      <c r="CLH101" s="167"/>
      <c r="CLI101" s="167"/>
      <c r="CLJ101" s="167"/>
      <c r="CLK101" s="167"/>
      <c r="CLL101" s="167"/>
      <c r="CLM101" s="167"/>
      <c r="CLN101" s="167"/>
      <c r="CLO101" s="167"/>
      <c r="CLP101" s="167"/>
      <c r="CLQ101" s="167"/>
      <c r="CLR101" s="167"/>
      <c r="CLS101" s="167"/>
      <c r="CLT101" s="167"/>
      <c r="CLU101" s="167"/>
      <c r="CLV101" s="167"/>
      <c r="CLW101" s="167"/>
      <c r="CLX101" s="167"/>
      <c r="CLY101" s="167"/>
      <c r="CLZ101" s="167"/>
      <c r="CMA101" s="167"/>
      <c r="CMB101" s="167"/>
      <c r="CMC101" s="167"/>
      <c r="CMD101" s="167"/>
      <c r="CME101" s="167"/>
      <c r="CMF101" s="167"/>
      <c r="CMG101" s="167"/>
      <c r="CMH101" s="167"/>
      <c r="CMI101" s="167"/>
      <c r="CMJ101" s="167"/>
      <c r="CMK101" s="167"/>
      <c r="CML101" s="167"/>
      <c r="CMM101" s="167"/>
      <c r="CMN101" s="167"/>
      <c r="CMO101" s="167"/>
      <c r="CMP101" s="167"/>
      <c r="CMQ101" s="167"/>
      <c r="CMR101" s="167"/>
      <c r="CMS101" s="167"/>
      <c r="CMT101" s="167"/>
      <c r="CMU101" s="167"/>
      <c r="CMV101" s="167"/>
      <c r="CMW101" s="167"/>
      <c r="CMX101" s="167"/>
      <c r="CMY101" s="167"/>
      <c r="CMZ101" s="167"/>
      <c r="CNA101" s="167"/>
      <c r="CNB101" s="167"/>
      <c r="CNC101" s="167"/>
      <c r="CND101" s="167"/>
      <c r="CNE101" s="167"/>
      <c r="CNF101" s="167"/>
      <c r="CNG101" s="167"/>
      <c r="CNH101" s="167"/>
      <c r="CNI101" s="167"/>
      <c r="CNJ101" s="167"/>
      <c r="CNK101" s="167"/>
      <c r="CNL101" s="167"/>
      <c r="CNM101" s="167"/>
      <c r="CNN101" s="167"/>
      <c r="CNO101" s="167"/>
      <c r="CNP101" s="167"/>
      <c r="CNQ101" s="167"/>
      <c r="CNR101" s="167"/>
      <c r="CNS101" s="167"/>
      <c r="CNT101" s="167"/>
      <c r="CNU101" s="167"/>
      <c r="CNV101" s="167"/>
      <c r="CNW101" s="167"/>
      <c r="CNX101" s="167"/>
      <c r="CNY101" s="167"/>
      <c r="CNZ101" s="167"/>
      <c r="COA101" s="167"/>
      <c r="COB101" s="167"/>
      <c r="COC101" s="167"/>
      <c r="COD101" s="167"/>
      <c r="COE101" s="167"/>
      <c r="COF101" s="167"/>
      <c r="COG101" s="167"/>
      <c r="COH101" s="167"/>
      <c r="COI101" s="167"/>
      <c r="COJ101" s="167"/>
      <c r="COK101" s="167"/>
      <c r="COL101" s="167"/>
      <c r="COM101" s="167"/>
      <c r="CON101" s="167"/>
      <c r="COO101" s="167"/>
      <c r="COP101" s="167"/>
      <c r="COQ101" s="167"/>
      <c r="COR101" s="167"/>
      <c r="COS101" s="167"/>
      <c r="COT101" s="167"/>
      <c r="COU101" s="167"/>
      <c r="COV101" s="167"/>
      <c r="COW101" s="167"/>
      <c r="COX101" s="167"/>
      <c r="COY101" s="167"/>
      <c r="COZ101" s="167"/>
      <c r="CPA101" s="167"/>
      <c r="CPB101" s="167"/>
      <c r="CPC101" s="167"/>
      <c r="CPD101" s="167"/>
      <c r="CPE101" s="167"/>
      <c r="CPF101" s="167"/>
      <c r="CPG101" s="167"/>
      <c r="CPH101" s="167"/>
      <c r="CPI101" s="167"/>
      <c r="CPJ101" s="167"/>
      <c r="CPK101" s="167"/>
      <c r="CPL101" s="167"/>
      <c r="CPM101" s="167"/>
      <c r="CPN101" s="167"/>
      <c r="CPO101" s="167"/>
      <c r="CPP101" s="167"/>
      <c r="CPQ101" s="167"/>
      <c r="CPR101" s="167"/>
      <c r="CPS101" s="167"/>
      <c r="CPT101" s="167"/>
      <c r="CPU101" s="167"/>
      <c r="CPV101" s="167"/>
      <c r="CPW101" s="167"/>
      <c r="CPX101" s="167"/>
      <c r="CPY101" s="167"/>
      <c r="CPZ101" s="167"/>
      <c r="CQA101" s="167"/>
      <c r="CQB101" s="167"/>
      <c r="CQC101" s="167"/>
      <c r="CQD101" s="167"/>
      <c r="CQE101" s="167"/>
      <c r="CQF101" s="167"/>
      <c r="CQG101" s="167"/>
      <c r="CQH101" s="167"/>
      <c r="CQI101" s="167"/>
      <c r="CQJ101" s="167"/>
      <c r="CQK101" s="167"/>
      <c r="CQL101" s="167"/>
      <c r="CQM101" s="167"/>
      <c r="CQN101" s="167"/>
      <c r="CQO101" s="167"/>
      <c r="CQP101" s="167"/>
      <c r="CQQ101" s="167"/>
      <c r="CQR101" s="167"/>
      <c r="CQS101" s="167"/>
      <c r="CQT101" s="167"/>
      <c r="CQU101" s="167"/>
      <c r="CQV101" s="167"/>
      <c r="CQW101" s="167"/>
      <c r="CQX101" s="167"/>
      <c r="CQY101" s="167"/>
      <c r="CQZ101" s="167"/>
      <c r="CRA101" s="167"/>
      <c r="CRB101" s="167"/>
      <c r="CRC101" s="167"/>
      <c r="CRD101" s="167"/>
      <c r="CRE101" s="167"/>
      <c r="CRF101" s="167"/>
      <c r="CRG101" s="167"/>
      <c r="CRH101" s="167"/>
      <c r="CRI101" s="167"/>
      <c r="CRJ101" s="167"/>
      <c r="CRK101" s="167"/>
      <c r="CRL101" s="167"/>
      <c r="CRM101" s="167"/>
      <c r="CRN101" s="167"/>
      <c r="CRO101" s="167"/>
      <c r="CRP101" s="167"/>
      <c r="CRQ101" s="167"/>
      <c r="CRR101" s="167"/>
      <c r="CRS101" s="167"/>
      <c r="CRT101" s="167"/>
      <c r="CRU101" s="167"/>
      <c r="CRV101" s="167"/>
      <c r="CRW101" s="167"/>
      <c r="CRX101" s="167"/>
      <c r="CRY101" s="167"/>
      <c r="CRZ101" s="167"/>
      <c r="CSA101" s="167"/>
      <c r="CSB101" s="167"/>
      <c r="CSC101" s="167"/>
      <c r="CSD101" s="167"/>
      <c r="CSE101" s="167"/>
      <c r="CSF101" s="167"/>
      <c r="CSG101" s="167"/>
      <c r="CSH101" s="167"/>
      <c r="CSI101" s="167"/>
      <c r="CSJ101" s="167"/>
      <c r="CSK101" s="167"/>
      <c r="CSL101" s="167"/>
      <c r="CSM101" s="167"/>
      <c r="CSN101" s="167"/>
      <c r="CSO101" s="167"/>
      <c r="CSP101" s="167"/>
      <c r="CSQ101" s="167"/>
      <c r="CSR101" s="167"/>
      <c r="CSS101" s="167"/>
      <c r="CST101" s="167"/>
      <c r="CSU101" s="167"/>
      <c r="CSV101" s="167"/>
      <c r="CSW101" s="167"/>
      <c r="CSX101" s="167"/>
      <c r="CSY101" s="167"/>
      <c r="CSZ101" s="167"/>
      <c r="CTA101" s="167"/>
      <c r="CTB101" s="167"/>
      <c r="CTC101" s="167"/>
      <c r="CTD101" s="167"/>
      <c r="CTE101" s="167"/>
      <c r="CTF101" s="167"/>
      <c r="CTG101" s="167"/>
      <c r="CTH101" s="167"/>
      <c r="CTI101" s="167"/>
      <c r="CTJ101" s="167"/>
      <c r="CTK101" s="167"/>
      <c r="CTL101" s="167"/>
      <c r="CTM101" s="167"/>
      <c r="CTN101" s="167"/>
      <c r="CTO101" s="167"/>
      <c r="CTP101" s="167"/>
      <c r="CTQ101" s="167"/>
      <c r="CTR101" s="167"/>
      <c r="CTS101" s="167"/>
      <c r="CTT101" s="167"/>
      <c r="CTU101" s="167"/>
      <c r="CTV101" s="167"/>
      <c r="CTW101" s="167"/>
      <c r="CTX101" s="167"/>
      <c r="CTY101" s="167"/>
      <c r="CTZ101" s="167"/>
      <c r="CUA101" s="167"/>
      <c r="CUB101" s="167"/>
      <c r="CUC101" s="167"/>
      <c r="CUD101" s="167"/>
      <c r="CUE101" s="167"/>
      <c r="CUF101" s="167"/>
      <c r="CUG101" s="167"/>
      <c r="CUH101" s="167"/>
      <c r="CUI101" s="167"/>
      <c r="CUJ101" s="167"/>
      <c r="CUK101" s="167"/>
      <c r="CUL101" s="167"/>
      <c r="CUM101" s="167"/>
      <c r="CUN101" s="167"/>
      <c r="CUO101" s="167"/>
      <c r="CUP101" s="167"/>
      <c r="CUQ101" s="167"/>
      <c r="CUR101" s="167"/>
      <c r="CUS101" s="167"/>
      <c r="CUT101" s="167"/>
      <c r="CUU101" s="167"/>
      <c r="CUV101" s="167"/>
      <c r="CUW101" s="167"/>
      <c r="CUX101" s="167"/>
      <c r="CUY101" s="167"/>
      <c r="CUZ101" s="167"/>
      <c r="CVA101" s="167"/>
      <c r="CVB101" s="167"/>
      <c r="CVC101" s="167"/>
      <c r="CVD101" s="167"/>
      <c r="CVE101" s="167"/>
      <c r="CVF101" s="167"/>
      <c r="CVG101" s="167"/>
      <c r="CVH101" s="167"/>
      <c r="CVI101" s="167"/>
      <c r="CVJ101" s="167"/>
      <c r="CVK101" s="167"/>
      <c r="CVL101" s="167"/>
      <c r="CVM101" s="167"/>
      <c r="CVN101" s="167"/>
      <c r="CVO101" s="167"/>
      <c r="CVP101" s="167"/>
      <c r="CVQ101" s="167"/>
      <c r="CVR101" s="167"/>
      <c r="CVS101" s="167"/>
      <c r="CVT101" s="167"/>
      <c r="CVU101" s="167"/>
      <c r="CVV101" s="167"/>
      <c r="CVW101" s="167"/>
      <c r="CVX101" s="167"/>
      <c r="CVY101" s="167"/>
      <c r="CVZ101" s="167"/>
      <c r="CWA101" s="167"/>
      <c r="CWB101" s="167"/>
      <c r="CWC101" s="167"/>
      <c r="CWD101" s="167"/>
      <c r="CWE101" s="167"/>
      <c r="CWF101" s="167"/>
      <c r="CWG101" s="167"/>
      <c r="CWH101" s="167"/>
      <c r="CWI101" s="167"/>
      <c r="CWJ101" s="167"/>
      <c r="CWK101" s="167"/>
      <c r="CWL101" s="167"/>
      <c r="CWM101" s="167"/>
      <c r="CWN101" s="167"/>
      <c r="CWO101" s="167"/>
      <c r="CWP101" s="167"/>
      <c r="CWQ101" s="167"/>
      <c r="CWR101" s="167"/>
      <c r="CWS101" s="167"/>
      <c r="CWT101" s="167"/>
      <c r="CWU101" s="167"/>
      <c r="CWV101" s="167"/>
      <c r="CWW101" s="167"/>
      <c r="CWX101" s="167"/>
      <c r="CWY101" s="167"/>
      <c r="CWZ101" s="167"/>
      <c r="CXA101" s="167"/>
      <c r="CXB101" s="167"/>
      <c r="CXC101" s="167"/>
      <c r="CXD101" s="167"/>
      <c r="CXE101" s="167"/>
      <c r="CXF101" s="167"/>
      <c r="CXG101" s="167"/>
      <c r="CXH101" s="167"/>
      <c r="CXI101" s="167"/>
      <c r="CXJ101" s="167"/>
      <c r="CXK101" s="167"/>
      <c r="CXL101" s="167"/>
      <c r="CXM101" s="167"/>
      <c r="CXN101" s="167"/>
      <c r="CXO101" s="167"/>
      <c r="CXP101" s="167"/>
      <c r="CXQ101" s="167"/>
      <c r="CXR101" s="167"/>
      <c r="CXS101" s="167"/>
      <c r="CXT101" s="167"/>
      <c r="CXU101" s="167"/>
      <c r="CXV101" s="167"/>
      <c r="CXW101" s="167"/>
      <c r="CXX101" s="167"/>
      <c r="CXY101" s="167"/>
      <c r="CXZ101" s="167"/>
      <c r="CYA101" s="167"/>
      <c r="CYB101" s="167"/>
      <c r="CYC101" s="167"/>
      <c r="CYD101" s="167"/>
      <c r="CYE101" s="167"/>
      <c r="CYF101" s="167"/>
      <c r="CYG101" s="167"/>
      <c r="CYH101" s="167"/>
      <c r="CYI101" s="167"/>
      <c r="CYJ101" s="167"/>
      <c r="CYK101" s="167"/>
      <c r="CYL101" s="167"/>
      <c r="CYM101" s="167"/>
      <c r="CYN101" s="167"/>
      <c r="CYO101" s="167"/>
      <c r="CYP101" s="167"/>
      <c r="CYQ101" s="167"/>
      <c r="CYR101" s="167"/>
      <c r="CYS101" s="167"/>
      <c r="CYT101" s="167"/>
      <c r="CYU101" s="167"/>
      <c r="CYV101" s="167"/>
      <c r="CYW101" s="167"/>
      <c r="CYX101" s="167"/>
      <c r="CYY101" s="167"/>
      <c r="CYZ101" s="167"/>
      <c r="CZA101" s="167"/>
      <c r="CZB101" s="167"/>
      <c r="CZC101" s="167"/>
      <c r="CZD101" s="167"/>
      <c r="CZE101" s="167"/>
      <c r="CZF101" s="167"/>
      <c r="CZG101" s="167"/>
      <c r="CZH101" s="167"/>
      <c r="CZI101" s="167"/>
      <c r="CZJ101" s="167"/>
      <c r="CZK101" s="167"/>
      <c r="CZL101" s="167"/>
      <c r="CZM101" s="167"/>
      <c r="CZN101" s="167"/>
      <c r="CZO101" s="167"/>
      <c r="CZP101" s="167"/>
      <c r="CZQ101" s="167"/>
      <c r="CZR101" s="167"/>
      <c r="CZS101" s="167"/>
      <c r="CZT101" s="167"/>
      <c r="CZU101" s="167"/>
      <c r="CZV101" s="167"/>
      <c r="CZW101" s="167"/>
      <c r="CZX101" s="167"/>
      <c r="CZY101" s="167"/>
      <c r="CZZ101" s="167"/>
      <c r="DAA101" s="167"/>
      <c r="DAB101" s="167"/>
      <c r="DAC101" s="167"/>
      <c r="DAD101" s="167"/>
      <c r="DAE101" s="167"/>
      <c r="DAF101" s="167"/>
      <c r="DAG101" s="167"/>
      <c r="DAH101" s="167"/>
      <c r="DAI101" s="167"/>
      <c r="DAJ101" s="167"/>
      <c r="DAK101" s="167"/>
      <c r="DAL101" s="167"/>
      <c r="DAM101" s="167"/>
      <c r="DAN101" s="167"/>
      <c r="DAO101" s="167"/>
      <c r="DAP101" s="167"/>
      <c r="DAQ101" s="167"/>
      <c r="DAR101" s="167"/>
      <c r="DAS101" s="167"/>
      <c r="DAT101" s="167"/>
      <c r="DAU101" s="167"/>
      <c r="DAV101" s="167"/>
      <c r="DAW101" s="167"/>
      <c r="DAX101" s="167"/>
      <c r="DAY101" s="167"/>
      <c r="DAZ101" s="167"/>
      <c r="DBA101" s="167"/>
      <c r="DBB101" s="167"/>
      <c r="DBC101" s="167"/>
      <c r="DBD101" s="167"/>
      <c r="DBE101" s="167"/>
      <c r="DBF101" s="167"/>
      <c r="DBG101" s="167"/>
      <c r="DBH101" s="167"/>
      <c r="DBI101" s="167"/>
      <c r="DBJ101" s="167"/>
      <c r="DBK101" s="167"/>
      <c r="DBL101" s="167"/>
      <c r="DBM101" s="167"/>
      <c r="DBN101" s="167"/>
      <c r="DBO101" s="167"/>
      <c r="DBP101" s="167"/>
      <c r="DBQ101" s="167"/>
      <c r="DBR101" s="167"/>
      <c r="DBS101" s="167"/>
      <c r="DBT101" s="167"/>
      <c r="DBU101" s="167"/>
      <c r="DBV101" s="167"/>
      <c r="DBW101" s="167"/>
      <c r="DBX101" s="167"/>
      <c r="DBY101" s="167"/>
      <c r="DBZ101" s="167"/>
      <c r="DCA101" s="167"/>
      <c r="DCB101" s="167"/>
      <c r="DCC101" s="167"/>
      <c r="DCD101" s="167"/>
      <c r="DCE101" s="167"/>
      <c r="DCF101" s="167"/>
      <c r="DCG101" s="167"/>
      <c r="DCH101" s="167"/>
      <c r="DCI101" s="167"/>
      <c r="DCJ101" s="167"/>
      <c r="DCK101" s="167"/>
      <c r="DCL101" s="167"/>
      <c r="DCM101" s="167"/>
      <c r="DCN101" s="167"/>
      <c r="DCO101" s="167"/>
      <c r="DCP101" s="167"/>
      <c r="DCQ101" s="167"/>
      <c r="DCR101" s="167"/>
      <c r="DCS101" s="167"/>
      <c r="DCT101" s="167"/>
      <c r="DCU101" s="167"/>
      <c r="DCV101" s="167"/>
      <c r="DCW101" s="167"/>
      <c r="DCX101" s="167"/>
      <c r="DCY101" s="167"/>
      <c r="DCZ101" s="167"/>
      <c r="DDA101" s="167"/>
      <c r="DDB101" s="167"/>
      <c r="DDC101" s="167"/>
      <c r="DDD101" s="167"/>
      <c r="DDE101" s="167"/>
      <c r="DDF101" s="167"/>
      <c r="DDG101" s="167"/>
      <c r="DDH101" s="167"/>
      <c r="DDI101" s="167"/>
      <c r="DDJ101" s="167"/>
      <c r="DDK101" s="167"/>
      <c r="DDL101" s="167"/>
      <c r="DDM101" s="167"/>
      <c r="DDN101" s="167"/>
      <c r="DDO101" s="167"/>
      <c r="DDP101" s="167"/>
      <c r="DDQ101" s="167"/>
      <c r="DDR101" s="167"/>
      <c r="DDS101" s="167"/>
      <c r="DDT101" s="167"/>
      <c r="DDU101" s="167"/>
      <c r="DDV101" s="167"/>
      <c r="DDW101" s="167"/>
      <c r="DDX101" s="167"/>
      <c r="DDY101" s="167"/>
      <c r="DDZ101" s="167"/>
      <c r="DEA101" s="167"/>
      <c r="DEB101" s="167"/>
      <c r="DEC101" s="167"/>
      <c r="DED101" s="167"/>
      <c r="DEE101" s="167"/>
      <c r="DEF101" s="167"/>
      <c r="DEG101" s="167"/>
      <c r="DEH101" s="167"/>
      <c r="DEI101" s="167"/>
      <c r="DEJ101" s="167"/>
      <c r="DEK101" s="167"/>
      <c r="DEL101" s="167"/>
      <c r="DEM101" s="167"/>
      <c r="DEN101" s="167"/>
      <c r="DEO101" s="167"/>
      <c r="DEP101" s="167"/>
      <c r="DEQ101" s="167"/>
      <c r="DER101" s="167"/>
      <c r="DES101" s="167"/>
      <c r="DET101" s="167"/>
      <c r="DEU101" s="167"/>
      <c r="DEV101" s="167"/>
      <c r="DEW101" s="167"/>
      <c r="DEX101" s="167"/>
      <c r="DEY101" s="167"/>
      <c r="DEZ101" s="167"/>
      <c r="DFA101" s="167"/>
      <c r="DFB101" s="167"/>
      <c r="DFC101" s="167"/>
      <c r="DFD101" s="167"/>
      <c r="DFE101" s="167"/>
      <c r="DFF101" s="167"/>
      <c r="DFG101" s="167"/>
      <c r="DFH101" s="167"/>
      <c r="DFI101" s="167"/>
      <c r="DFJ101" s="167"/>
      <c r="DFK101" s="167"/>
      <c r="DFL101" s="167"/>
      <c r="DFM101" s="167"/>
      <c r="DFN101" s="167"/>
      <c r="DFO101" s="167"/>
      <c r="DFP101" s="167"/>
      <c r="DFQ101" s="167"/>
      <c r="DFR101" s="167"/>
      <c r="DFS101" s="167"/>
      <c r="DFT101" s="167"/>
      <c r="DFU101" s="167"/>
      <c r="DFV101" s="167"/>
      <c r="DFW101" s="167"/>
      <c r="DFX101" s="167"/>
      <c r="DFY101" s="167"/>
      <c r="DFZ101" s="167"/>
      <c r="DGA101" s="167"/>
      <c r="DGB101" s="167"/>
      <c r="DGC101" s="167"/>
      <c r="DGD101" s="167"/>
      <c r="DGE101" s="167"/>
      <c r="DGF101" s="167"/>
      <c r="DGG101" s="167"/>
      <c r="DGH101" s="167"/>
      <c r="DGI101" s="167"/>
      <c r="DGJ101" s="167"/>
      <c r="DGK101" s="167"/>
      <c r="DGL101" s="167"/>
      <c r="DGM101" s="167"/>
      <c r="DGN101" s="167"/>
      <c r="DGO101" s="167"/>
      <c r="DGP101" s="167"/>
      <c r="DGQ101" s="167"/>
      <c r="DGR101" s="167"/>
      <c r="DGS101" s="167"/>
      <c r="DGT101" s="167"/>
      <c r="DGU101" s="167"/>
      <c r="DGV101" s="167"/>
      <c r="DGW101" s="167"/>
      <c r="DGX101" s="167"/>
      <c r="DGY101" s="167"/>
      <c r="DGZ101" s="167"/>
      <c r="DHA101" s="167"/>
      <c r="DHB101" s="167"/>
      <c r="DHC101" s="167"/>
      <c r="DHD101" s="167"/>
      <c r="DHE101" s="167"/>
      <c r="DHF101" s="167"/>
      <c r="DHG101" s="167"/>
      <c r="DHH101" s="167"/>
      <c r="DHI101" s="167"/>
      <c r="DHJ101" s="167"/>
      <c r="DHK101" s="167"/>
      <c r="DHL101" s="167"/>
      <c r="DHM101" s="167"/>
      <c r="DHN101" s="167"/>
      <c r="DHO101" s="167"/>
      <c r="DHP101" s="167"/>
      <c r="DHQ101" s="167"/>
      <c r="DHR101" s="167"/>
      <c r="DHS101" s="167"/>
      <c r="DHT101" s="167"/>
      <c r="DHU101" s="167"/>
      <c r="DHV101" s="167"/>
      <c r="DHW101" s="167"/>
      <c r="DHX101" s="167"/>
      <c r="DHY101" s="167"/>
      <c r="DHZ101" s="167"/>
      <c r="DIA101" s="167"/>
      <c r="DIB101" s="167"/>
      <c r="DIC101" s="167"/>
      <c r="DID101" s="167"/>
      <c r="DIE101" s="167"/>
      <c r="DIF101" s="167"/>
      <c r="DIG101" s="167"/>
      <c r="DIH101" s="167"/>
      <c r="DII101" s="167"/>
      <c r="DIJ101" s="167"/>
      <c r="DIK101" s="167"/>
      <c r="DIL101" s="167"/>
      <c r="DIM101" s="167"/>
      <c r="DIN101" s="167"/>
      <c r="DIO101" s="167"/>
      <c r="DIP101" s="167"/>
      <c r="DIQ101" s="167"/>
      <c r="DIR101" s="167"/>
      <c r="DIS101" s="167"/>
      <c r="DIT101" s="167"/>
      <c r="DIU101" s="167"/>
      <c r="DIV101" s="167"/>
      <c r="DIW101" s="167"/>
      <c r="DIX101" s="167"/>
      <c r="DIY101" s="167"/>
      <c r="DIZ101" s="167"/>
      <c r="DJA101" s="167"/>
      <c r="DJB101" s="167"/>
      <c r="DJC101" s="167"/>
      <c r="DJD101" s="167"/>
      <c r="DJE101" s="167"/>
      <c r="DJF101" s="167"/>
      <c r="DJG101" s="167"/>
      <c r="DJH101" s="167"/>
      <c r="DJI101" s="167"/>
      <c r="DJJ101" s="167"/>
      <c r="DJK101" s="167"/>
      <c r="DJL101" s="167"/>
      <c r="DJM101" s="167"/>
      <c r="DJN101" s="167"/>
      <c r="DJO101" s="167"/>
      <c r="DJP101" s="167"/>
      <c r="DJQ101" s="167"/>
      <c r="DJR101" s="167"/>
      <c r="DJS101" s="167"/>
      <c r="DJT101" s="167"/>
      <c r="DJU101" s="167"/>
      <c r="DJV101" s="167"/>
      <c r="DJW101" s="167"/>
      <c r="DJX101" s="167"/>
      <c r="DJY101" s="167"/>
      <c r="DJZ101" s="167"/>
      <c r="DKA101" s="167"/>
      <c r="DKB101" s="167"/>
      <c r="DKC101" s="167"/>
      <c r="DKD101" s="167"/>
      <c r="DKE101" s="167"/>
      <c r="DKF101" s="167"/>
      <c r="DKG101" s="167"/>
      <c r="DKH101" s="167"/>
      <c r="DKI101" s="167"/>
      <c r="DKJ101" s="167"/>
      <c r="DKK101" s="167"/>
      <c r="DKL101" s="167"/>
      <c r="DKM101" s="167"/>
      <c r="DKN101" s="167"/>
      <c r="DKO101" s="167"/>
      <c r="DKP101" s="167"/>
      <c r="DKQ101" s="167"/>
      <c r="DKR101" s="167"/>
      <c r="DKS101" s="167"/>
      <c r="DKT101" s="167"/>
      <c r="DKU101" s="167"/>
      <c r="DKV101" s="167"/>
      <c r="DKW101" s="167"/>
      <c r="DKX101" s="167"/>
      <c r="DKY101" s="167"/>
      <c r="DKZ101" s="167"/>
      <c r="DLA101" s="167"/>
      <c r="DLB101" s="167"/>
      <c r="DLC101" s="167"/>
      <c r="DLD101" s="167"/>
      <c r="DLE101" s="167"/>
      <c r="DLF101" s="167"/>
      <c r="DLG101" s="167"/>
      <c r="DLH101" s="167"/>
      <c r="DLI101" s="167"/>
      <c r="DLJ101" s="167"/>
      <c r="DLK101" s="167"/>
      <c r="DLL101" s="167"/>
      <c r="DLM101" s="167"/>
      <c r="DLN101" s="167"/>
      <c r="DLO101" s="167"/>
      <c r="DLP101" s="167"/>
      <c r="DLQ101" s="167"/>
      <c r="DLR101" s="167"/>
      <c r="DLS101" s="167"/>
      <c r="DLT101" s="167"/>
      <c r="DLU101" s="167"/>
      <c r="DLV101" s="167"/>
      <c r="DLW101" s="167"/>
      <c r="DLX101" s="167"/>
      <c r="DLY101" s="167"/>
      <c r="DLZ101" s="167"/>
      <c r="DMA101" s="167"/>
      <c r="DMB101" s="167"/>
      <c r="DMC101" s="167"/>
      <c r="DMD101" s="167"/>
      <c r="DME101" s="167"/>
      <c r="DMF101" s="167"/>
      <c r="DMG101" s="167"/>
      <c r="DMH101" s="167"/>
      <c r="DMI101" s="167"/>
      <c r="DMJ101" s="167"/>
      <c r="DMK101" s="167"/>
      <c r="DML101" s="167"/>
      <c r="DMM101" s="167"/>
      <c r="DMN101" s="167"/>
      <c r="DMO101" s="167"/>
      <c r="DMP101" s="167"/>
      <c r="DMQ101" s="167"/>
      <c r="DMR101" s="167"/>
      <c r="DMS101" s="167"/>
      <c r="DMT101" s="167"/>
      <c r="DMU101" s="167"/>
      <c r="DMV101" s="167"/>
      <c r="DMW101" s="167"/>
      <c r="DMX101" s="167"/>
      <c r="DMY101" s="167"/>
      <c r="DMZ101" s="167"/>
      <c r="DNA101" s="167"/>
      <c r="DNB101" s="167"/>
      <c r="DNC101" s="167"/>
      <c r="DND101" s="167"/>
      <c r="DNE101" s="167"/>
      <c r="DNF101" s="167"/>
      <c r="DNG101" s="167"/>
      <c r="DNH101" s="167"/>
      <c r="DNI101" s="167"/>
      <c r="DNJ101" s="167"/>
      <c r="DNK101" s="167"/>
      <c r="DNL101" s="167"/>
      <c r="DNM101" s="167"/>
      <c r="DNN101" s="167"/>
      <c r="DNO101" s="167"/>
      <c r="DNP101" s="167"/>
      <c r="DNQ101" s="167"/>
      <c r="DNR101" s="167"/>
      <c r="DNS101" s="167"/>
      <c r="DNT101" s="167"/>
      <c r="DNU101" s="167"/>
      <c r="DNV101" s="167"/>
      <c r="DNW101" s="167"/>
      <c r="DNX101" s="167"/>
      <c r="DNY101" s="167"/>
      <c r="DNZ101" s="167"/>
      <c r="DOA101" s="167"/>
      <c r="DOB101" s="167"/>
      <c r="DOC101" s="167"/>
      <c r="DOD101" s="167"/>
      <c r="DOE101" s="167"/>
      <c r="DOF101" s="167"/>
      <c r="DOG101" s="167"/>
      <c r="DOH101" s="167"/>
      <c r="DOI101" s="167"/>
      <c r="DOJ101" s="167"/>
      <c r="DOK101" s="167"/>
      <c r="DOL101" s="167"/>
      <c r="DOM101" s="167"/>
      <c r="DON101" s="167"/>
      <c r="DOO101" s="167"/>
      <c r="DOP101" s="167"/>
      <c r="DOQ101" s="167"/>
      <c r="DOR101" s="167"/>
      <c r="DOS101" s="167"/>
      <c r="DOT101" s="167"/>
      <c r="DOU101" s="167"/>
      <c r="DOV101" s="167"/>
      <c r="DOW101" s="167"/>
      <c r="DOX101" s="167"/>
      <c r="DOY101" s="167"/>
      <c r="DOZ101" s="167"/>
      <c r="DPA101" s="167"/>
      <c r="DPB101" s="167"/>
      <c r="DPC101" s="167"/>
      <c r="DPD101" s="167"/>
      <c r="DPE101" s="167"/>
      <c r="DPF101" s="167"/>
      <c r="DPG101" s="167"/>
      <c r="DPH101" s="167"/>
      <c r="DPI101" s="167"/>
      <c r="DPJ101" s="167"/>
      <c r="DPK101" s="167"/>
      <c r="DPL101" s="167"/>
      <c r="DPM101" s="167"/>
      <c r="DPN101" s="167"/>
      <c r="DPO101" s="167"/>
      <c r="DPP101" s="167"/>
      <c r="DPQ101" s="167"/>
      <c r="DPR101" s="167"/>
      <c r="DPS101" s="167"/>
      <c r="DPT101" s="167"/>
      <c r="DPU101" s="167"/>
      <c r="DPV101" s="167"/>
      <c r="DPW101" s="167"/>
      <c r="DPX101" s="167"/>
      <c r="DPY101" s="167"/>
      <c r="DPZ101" s="167"/>
      <c r="DQA101" s="167"/>
      <c r="DQB101" s="167"/>
      <c r="DQC101" s="167"/>
      <c r="DQD101" s="167"/>
      <c r="DQE101" s="167"/>
      <c r="DQF101" s="167"/>
      <c r="DQG101" s="167"/>
      <c r="DQH101" s="167"/>
      <c r="DQI101" s="167"/>
      <c r="DQJ101" s="167"/>
      <c r="DQK101" s="167"/>
      <c r="DQL101" s="167"/>
      <c r="DQM101" s="167"/>
      <c r="DQN101" s="167"/>
      <c r="DQO101" s="167"/>
      <c r="DQP101" s="167"/>
      <c r="DQQ101" s="167"/>
      <c r="DQR101" s="167"/>
      <c r="DQS101" s="167"/>
      <c r="DQT101" s="167"/>
      <c r="DQU101" s="167"/>
      <c r="DQV101" s="167"/>
      <c r="DQW101" s="167"/>
      <c r="DQX101" s="167"/>
      <c r="DQY101" s="167"/>
      <c r="DQZ101" s="167"/>
      <c r="DRA101" s="167"/>
      <c r="DRB101" s="167"/>
      <c r="DRC101" s="167"/>
      <c r="DRD101" s="167"/>
      <c r="DRE101" s="167"/>
      <c r="DRF101" s="167"/>
      <c r="DRG101" s="167"/>
      <c r="DRH101" s="167"/>
      <c r="DRI101" s="167"/>
      <c r="DRJ101" s="167"/>
      <c r="DRK101" s="167"/>
      <c r="DRL101" s="167"/>
      <c r="DRM101" s="167"/>
      <c r="DRN101" s="167"/>
      <c r="DRO101" s="167"/>
      <c r="DRP101" s="167"/>
      <c r="DRQ101" s="167"/>
      <c r="DRR101" s="167"/>
      <c r="DRS101" s="167"/>
      <c r="DRT101" s="167"/>
      <c r="DRU101" s="167"/>
      <c r="DRV101" s="167"/>
      <c r="DRW101" s="167"/>
      <c r="DRX101" s="167"/>
      <c r="DRY101" s="167"/>
      <c r="DRZ101" s="167"/>
      <c r="DSA101" s="167"/>
      <c r="DSB101" s="167"/>
      <c r="DSC101" s="167"/>
      <c r="DSD101" s="167"/>
      <c r="DSE101" s="167"/>
      <c r="DSF101" s="167"/>
      <c r="DSG101" s="167"/>
      <c r="DSH101" s="167"/>
      <c r="DSI101" s="167"/>
      <c r="DSJ101" s="167"/>
      <c r="DSK101" s="167"/>
      <c r="DSL101" s="167"/>
      <c r="DSM101" s="167"/>
      <c r="DSN101" s="167"/>
      <c r="DSO101" s="167"/>
      <c r="DSP101" s="167"/>
      <c r="DSQ101" s="167"/>
      <c r="DSR101" s="167"/>
      <c r="DSS101" s="167"/>
      <c r="DST101" s="167"/>
      <c r="DSU101" s="167"/>
      <c r="DSV101" s="167"/>
      <c r="DSW101" s="167"/>
      <c r="DSX101" s="167"/>
      <c r="DSY101" s="167"/>
      <c r="DSZ101" s="167"/>
      <c r="DTA101" s="167"/>
      <c r="DTB101" s="167"/>
      <c r="DTC101" s="167"/>
      <c r="DTD101" s="167"/>
      <c r="DTE101" s="167"/>
      <c r="DTF101" s="167"/>
      <c r="DTG101" s="167"/>
      <c r="DTH101" s="167"/>
      <c r="DTI101" s="167"/>
      <c r="DTJ101" s="167"/>
      <c r="DTK101" s="167"/>
      <c r="DTL101" s="167"/>
      <c r="DTM101" s="167"/>
      <c r="DTN101" s="167"/>
      <c r="DTO101" s="167"/>
      <c r="DTP101" s="167"/>
      <c r="DTQ101" s="167"/>
      <c r="DTR101" s="167"/>
      <c r="DTS101" s="167"/>
      <c r="DTT101" s="167"/>
      <c r="DTU101" s="167"/>
      <c r="DTV101" s="167"/>
      <c r="DTW101" s="167"/>
      <c r="DTX101" s="167"/>
      <c r="DTY101" s="167"/>
      <c r="DTZ101" s="167"/>
      <c r="DUA101" s="167"/>
      <c r="DUB101" s="167"/>
      <c r="DUC101" s="167"/>
      <c r="DUD101" s="167"/>
      <c r="DUE101" s="167"/>
      <c r="DUF101" s="167"/>
      <c r="DUG101" s="167"/>
      <c r="DUH101" s="167"/>
      <c r="DUI101" s="167"/>
      <c r="DUJ101" s="167"/>
      <c r="DUK101" s="167"/>
      <c r="DUL101" s="167"/>
      <c r="DUM101" s="167"/>
      <c r="DUN101" s="167"/>
      <c r="DUO101" s="167"/>
      <c r="DUP101" s="167"/>
      <c r="DUQ101" s="167"/>
      <c r="DUR101" s="167"/>
      <c r="DUS101" s="167"/>
      <c r="DUT101" s="167"/>
      <c r="DUU101" s="167"/>
      <c r="DUV101" s="167"/>
      <c r="DUW101" s="167"/>
      <c r="DUX101" s="167"/>
      <c r="DUY101" s="167"/>
      <c r="DUZ101" s="167"/>
      <c r="DVA101" s="167"/>
      <c r="DVB101" s="167"/>
      <c r="DVC101" s="167"/>
      <c r="DVD101" s="167"/>
      <c r="DVE101" s="167"/>
      <c r="DVF101" s="167"/>
      <c r="DVG101" s="167"/>
      <c r="DVH101" s="167"/>
      <c r="DVI101" s="167"/>
      <c r="DVJ101" s="167"/>
      <c r="DVK101" s="167"/>
      <c r="DVL101" s="167"/>
      <c r="DVM101" s="167"/>
      <c r="DVN101" s="167"/>
      <c r="DVO101" s="167"/>
      <c r="DVP101" s="167"/>
      <c r="DVQ101" s="167"/>
      <c r="DVR101" s="167"/>
      <c r="DVS101" s="167"/>
      <c r="DVT101" s="167"/>
      <c r="DVU101" s="167"/>
      <c r="DVV101" s="167"/>
      <c r="DVW101" s="167"/>
      <c r="DVX101" s="167"/>
      <c r="DVY101" s="167"/>
      <c r="DVZ101" s="167"/>
      <c r="DWA101" s="167"/>
      <c r="DWB101" s="167"/>
      <c r="DWC101" s="167"/>
      <c r="DWD101" s="167"/>
      <c r="DWE101" s="167"/>
      <c r="DWF101" s="167"/>
      <c r="DWG101" s="167"/>
      <c r="DWH101" s="167"/>
      <c r="DWI101" s="167"/>
      <c r="DWJ101" s="167"/>
      <c r="DWK101" s="167"/>
      <c r="DWL101" s="167"/>
      <c r="DWM101" s="167"/>
      <c r="DWN101" s="167"/>
      <c r="DWO101" s="167"/>
      <c r="DWP101" s="167"/>
      <c r="DWQ101" s="167"/>
      <c r="DWR101" s="167"/>
      <c r="DWS101" s="167"/>
      <c r="DWT101" s="167"/>
      <c r="DWU101" s="167"/>
      <c r="DWV101" s="167"/>
      <c r="DWW101" s="167"/>
      <c r="DWX101" s="167"/>
      <c r="DWY101" s="167"/>
      <c r="DWZ101" s="167"/>
      <c r="DXA101" s="167"/>
      <c r="DXB101" s="167"/>
      <c r="DXC101" s="167"/>
      <c r="DXD101" s="167"/>
      <c r="DXE101" s="167"/>
      <c r="DXF101" s="167"/>
      <c r="DXG101" s="167"/>
      <c r="DXH101" s="167"/>
      <c r="DXI101" s="167"/>
      <c r="DXJ101" s="167"/>
      <c r="DXK101" s="167"/>
      <c r="DXL101" s="167"/>
      <c r="DXM101" s="167"/>
      <c r="DXN101" s="167"/>
      <c r="DXO101" s="167"/>
      <c r="DXP101" s="167"/>
      <c r="DXQ101" s="167"/>
      <c r="DXR101" s="167"/>
      <c r="DXS101" s="167"/>
      <c r="DXT101" s="167"/>
      <c r="DXU101" s="167"/>
      <c r="DXV101" s="167"/>
      <c r="DXW101" s="167"/>
      <c r="DXX101" s="167"/>
      <c r="DXY101" s="167"/>
      <c r="DXZ101" s="167"/>
      <c r="DYA101" s="167"/>
      <c r="DYB101" s="167"/>
      <c r="DYC101" s="167"/>
      <c r="DYD101" s="167"/>
      <c r="DYE101" s="167"/>
      <c r="DYF101" s="167"/>
      <c r="DYG101" s="167"/>
      <c r="DYH101" s="167"/>
      <c r="DYI101" s="167"/>
      <c r="DYJ101" s="167"/>
      <c r="DYK101" s="167"/>
      <c r="DYL101" s="167"/>
      <c r="DYM101" s="167"/>
      <c r="DYN101" s="167"/>
      <c r="DYO101" s="167"/>
      <c r="DYP101" s="167"/>
      <c r="DYQ101" s="167"/>
      <c r="DYR101" s="167"/>
      <c r="DYS101" s="167"/>
      <c r="DYT101" s="167"/>
      <c r="DYU101" s="167"/>
      <c r="DYV101" s="167"/>
      <c r="DYW101" s="167"/>
      <c r="DYX101" s="167"/>
      <c r="DYY101" s="167"/>
      <c r="DYZ101" s="167"/>
      <c r="DZA101" s="167"/>
      <c r="DZB101" s="167"/>
      <c r="DZC101" s="167"/>
      <c r="DZD101" s="167"/>
      <c r="DZE101" s="167"/>
      <c r="DZF101" s="167"/>
      <c r="DZG101" s="167"/>
      <c r="DZH101" s="167"/>
      <c r="DZI101" s="167"/>
      <c r="DZJ101" s="167"/>
      <c r="DZK101" s="167"/>
      <c r="DZL101" s="167"/>
      <c r="DZM101" s="167"/>
      <c r="DZN101" s="167"/>
      <c r="DZO101" s="167"/>
      <c r="DZP101" s="167"/>
      <c r="DZQ101" s="167"/>
      <c r="DZR101" s="167"/>
      <c r="DZS101" s="167"/>
      <c r="DZT101" s="167"/>
      <c r="DZU101" s="167"/>
      <c r="DZV101" s="167"/>
      <c r="DZW101" s="167"/>
      <c r="DZX101" s="167"/>
      <c r="DZY101" s="167"/>
      <c r="DZZ101" s="167"/>
      <c r="EAA101" s="167"/>
      <c r="EAB101" s="167"/>
      <c r="EAC101" s="167"/>
      <c r="EAD101" s="167"/>
      <c r="EAE101" s="167"/>
      <c r="EAF101" s="167"/>
      <c r="EAG101" s="167"/>
      <c r="EAH101" s="167"/>
      <c r="EAI101" s="167"/>
      <c r="EAJ101" s="167"/>
      <c r="EAK101" s="167"/>
      <c r="EAL101" s="167"/>
      <c r="EAM101" s="167"/>
      <c r="EAN101" s="167"/>
      <c r="EAO101" s="167"/>
      <c r="EAP101" s="167"/>
      <c r="EAQ101" s="167"/>
      <c r="EAR101" s="167"/>
      <c r="EAS101" s="167"/>
      <c r="EAT101" s="167"/>
      <c r="EAU101" s="167"/>
      <c r="EAV101" s="167"/>
      <c r="EAW101" s="167"/>
      <c r="EAX101" s="167"/>
      <c r="EAY101" s="167"/>
      <c r="EAZ101" s="167"/>
      <c r="EBA101" s="167"/>
      <c r="EBB101" s="167"/>
      <c r="EBC101" s="167"/>
      <c r="EBD101" s="167"/>
      <c r="EBE101" s="167"/>
      <c r="EBF101" s="167"/>
      <c r="EBG101" s="167"/>
      <c r="EBH101" s="167"/>
      <c r="EBI101" s="167"/>
      <c r="EBJ101" s="167"/>
      <c r="EBK101" s="167"/>
      <c r="EBL101" s="167"/>
      <c r="EBM101" s="167"/>
      <c r="EBN101" s="167"/>
      <c r="EBO101" s="167"/>
      <c r="EBP101" s="167"/>
      <c r="EBQ101" s="167"/>
      <c r="EBR101" s="167"/>
      <c r="EBS101" s="167"/>
      <c r="EBT101" s="167"/>
      <c r="EBU101" s="167"/>
      <c r="EBV101" s="167"/>
      <c r="EBW101" s="167"/>
      <c r="EBX101" s="167"/>
      <c r="EBY101" s="167"/>
      <c r="EBZ101" s="167"/>
      <c r="ECA101" s="167"/>
      <c r="ECB101" s="167"/>
      <c r="ECC101" s="167"/>
      <c r="ECD101" s="167"/>
      <c r="ECE101" s="167"/>
      <c r="ECF101" s="167"/>
      <c r="ECG101" s="167"/>
      <c r="ECH101" s="167"/>
      <c r="ECI101" s="167"/>
      <c r="ECJ101" s="167"/>
      <c r="ECK101" s="167"/>
      <c r="ECL101" s="167"/>
      <c r="ECM101" s="167"/>
      <c r="ECN101" s="167"/>
      <c r="ECO101" s="167"/>
      <c r="ECP101" s="167"/>
      <c r="ECQ101" s="167"/>
      <c r="ECR101" s="167"/>
      <c r="ECS101" s="167"/>
      <c r="ECT101" s="167"/>
      <c r="ECU101" s="167"/>
      <c r="ECV101" s="167"/>
      <c r="ECW101" s="167"/>
      <c r="ECX101" s="167"/>
      <c r="ECY101" s="167"/>
      <c r="ECZ101" s="167"/>
      <c r="EDA101" s="167"/>
      <c r="EDB101" s="167"/>
      <c r="EDC101" s="167"/>
      <c r="EDD101" s="167"/>
      <c r="EDE101" s="167"/>
      <c r="EDF101" s="167"/>
      <c r="EDG101" s="167"/>
      <c r="EDH101" s="167"/>
      <c r="EDI101" s="167"/>
      <c r="EDJ101" s="167"/>
      <c r="EDK101" s="167"/>
      <c r="EDL101" s="167"/>
      <c r="EDM101" s="167"/>
      <c r="EDN101" s="167"/>
      <c r="EDO101" s="167"/>
      <c r="EDP101" s="167"/>
      <c r="EDQ101" s="167"/>
      <c r="EDR101" s="167"/>
      <c r="EDS101" s="167"/>
      <c r="EDT101" s="167"/>
      <c r="EDU101" s="167"/>
      <c r="EDV101" s="167"/>
      <c r="EDW101" s="167"/>
      <c r="EDX101" s="167"/>
      <c r="EDY101" s="167"/>
      <c r="EDZ101" s="167"/>
      <c r="EEA101" s="167"/>
      <c r="EEB101" s="167"/>
      <c r="EEC101" s="167"/>
      <c r="EED101" s="167"/>
      <c r="EEE101" s="167"/>
      <c r="EEF101" s="167"/>
      <c r="EEG101" s="167"/>
      <c r="EEH101" s="167"/>
      <c r="EEI101" s="167"/>
      <c r="EEJ101" s="167"/>
      <c r="EEK101" s="167"/>
      <c r="EEL101" s="167"/>
      <c r="EEM101" s="167"/>
      <c r="EEN101" s="167"/>
      <c r="EEO101" s="167"/>
      <c r="EEP101" s="167"/>
      <c r="EEQ101" s="167"/>
      <c r="EER101" s="167"/>
      <c r="EES101" s="167"/>
      <c r="EET101" s="167"/>
      <c r="EEU101" s="167"/>
      <c r="EEV101" s="167"/>
      <c r="EEW101" s="167"/>
      <c r="EEX101" s="167"/>
      <c r="EEY101" s="167"/>
      <c r="EEZ101" s="167"/>
      <c r="EFA101" s="167"/>
      <c r="EFB101" s="167"/>
      <c r="EFC101" s="167"/>
      <c r="EFD101" s="167"/>
      <c r="EFE101" s="167"/>
      <c r="EFF101" s="167"/>
      <c r="EFG101" s="167"/>
      <c r="EFH101" s="167"/>
      <c r="EFI101" s="167"/>
      <c r="EFJ101" s="167"/>
      <c r="EFK101" s="167"/>
      <c r="EFL101" s="167"/>
      <c r="EFM101" s="167"/>
      <c r="EFN101" s="167"/>
      <c r="EFO101" s="167"/>
      <c r="EFP101" s="167"/>
      <c r="EFQ101" s="167"/>
      <c r="EFR101" s="167"/>
      <c r="EFS101" s="167"/>
      <c r="EFT101" s="167"/>
      <c r="EFU101" s="167"/>
      <c r="EFV101" s="167"/>
      <c r="EFW101" s="167"/>
      <c r="EFX101" s="167"/>
      <c r="EFY101" s="167"/>
      <c r="EFZ101" s="167"/>
      <c r="EGA101" s="167"/>
      <c r="EGB101" s="167"/>
      <c r="EGC101" s="167"/>
      <c r="EGD101" s="167"/>
      <c r="EGE101" s="167"/>
      <c r="EGF101" s="167"/>
      <c r="EGG101" s="167"/>
      <c r="EGH101" s="167"/>
      <c r="EGI101" s="167"/>
      <c r="EGJ101" s="167"/>
      <c r="EGK101" s="167"/>
      <c r="EGL101" s="167"/>
      <c r="EGM101" s="167"/>
      <c r="EGN101" s="167"/>
      <c r="EGO101" s="167"/>
      <c r="EGP101" s="167"/>
      <c r="EGQ101" s="167"/>
      <c r="EGR101" s="167"/>
      <c r="EGS101" s="167"/>
      <c r="EGT101" s="167"/>
      <c r="EGU101" s="167"/>
      <c r="EGV101" s="167"/>
      <c r="EGW101" s="167"/>
      <c r="EGX101" s="167"/>
      <c r="EGY101" s="167"/>
      <c r="EGZ101" s="167"/>
      <c r="EHA101" s="167"/>
      <c r="EHB101" s="167"/>
      <c r="EHC101" s="167"/>
      <c r="EHD101" s="167"/>
      <c r="EHE101" s="167"/>
      <c r="EHF101" s="167"/>
      <c r="EHG101" s="167"/>
      <c r="EHH101" s="167"/>
      <c r="EHI101" s="167"/>
      <c r="EHJ101" s="167"/>
      <c r="EHK101" s="167"/>
      <c r="EHL101" s="167"/>
      <c r="EHM101" s="167"/>
      <c r="EHN101" s="167"/>
      <c r="EHO101" s="167"/>
      <c r="EHP101" s="167"/>
      <c r="EHQ101" s="167"/>
      <c r="EHR101" s="167"/>
      <c r="EHS101" s="167"/>
      <c r="EHT101" s="167"/>
      <c r="EHU101" s="167"/>
      <c r="EHV101" s="167"/>
      <c r="EHW101" s="167"/>
      <c r="EHX101" s="167"/>
      <c r="EHY101" s="167"/>
      <c r="EHZ101" s="167"/>
      <c r="EIA101" s="167"/>
      <c r="EIB101" s="167"/>
      <c r="EIC101" s="167"/>
      <c r="EID101" s="167"/>
      <c r="EIE101" s="167"/>
      <c r="EIF101" s="167"/>
      <c r="EIG101" s="167"/>
      <c r="EIH101" s="167"/>
      <c r="EII101" s="167"/>
      <c r="EIJ101" s="167"/>
      <c r="EIK101" s="167"/>
      <c r="EIL101" s="167"/>
      <c r="EIM101" s="167"/>
      <c r="EIN101" s="167"/>
      <c r="EIO101" s="167"/>
      <c r="EIP101" s="167"/>
      <c r="EIQ101" s="167"/>
      <c r="EIR101" s="167"/>
      <c r="EIS101" s="167"/>
      <c r="EIT101" s="167"/>
      <c r="EIU101" s="167"/>
      <c r="EIV101" s="167"/>
      <c r="EIW101" s="167"/>
      <c r="EIX101" s="167"/>
      <c r="EIY101" s="167"/>
      <c r="EIZ101" s="167"/>
      <c r="EJA101" s="167"/>
      <c r="EJB101" s="167"/>
      <c r="EJC101" s="167"/>
      <c r="EJD101" s="167"/>
      <c r="EJE101" s="167"/>
      <c r="EJF101" s="167"/>
      <c r="EJG101" s="167"/>
      <c r="EJH101" s="167"/>
      <c r="EJI101" s="167"/>
      <c r="EJJ101" s="167"/>
      <c r="EJK101" s="167"/>
      <c r="EJL101" s="167"/>
      <c r="EJM101" s="167"/>
      <c r="EJN101" s="167"/>
      <c r="EJO101" s="167"/>
      <c r="EJP101" s="167"/>
      <c r="EJQ101" s="167"/>
      <c r="EJR101" s="167"/>
      <c r="EJS101" s="167"/>
      <c r="EJT101" s="167"/>
      <c r="EJU101" s="167"/>
      <c r="EJV101" s="167"/>
      <c r="EJW101" s="167"/>
      <c r="EJX101" s="167"/>
      <c r="EJY101" s="167"/>
      <c r="EJZ101" s="167"/>
      <c r="EKA101" s="167"/>
      <c r="EKB101" s="167"/>
      <c r="EKC101" s="167"/>
      <c r="EKD101" s="167"/>
      <c r="EKE101" s="167"/>
      <c r="EKF101" s="167"/>
      <c r="EKG101" s="167"/>
      <c r="EKH101" s="167"/>
      <c r="EKI101" s="167"/>
      <c r="EKJ101" s="167"/>
      <c r="EKK101" s="167"/>
      <c r="EKL101" s="167"/>
      <c r="EKM101" s="167"/>
      <c r="EKN101" s="167"/>
      <c r="EKO101" s="167"/>
      <c r="EKP101" s="167"/>
      <c r="EKQ101" s="167"/>
      <c r="EKR101" s="167"/>
      <c r="EKS101" s="167"/>
      <c r="EKT101" s="167"/>
      <c r="EKU101" s="167"/>
      <c r="EKV101" s="167"/>
      <c r="EKW101" s="167"/>
      <c r="EKX101" s="167"/>
      <c r="EKY101" s="167"/>
      <c r="EKZ101" s="167"/>
      <c r="ELA101" s="167"/>
      <c r="ELB101" s="167"/>
      <c r="ELC101" s="167"/>
      <c r="ELD101" s="167"/>
      <c r="ELE101" s="167"/>
      <c r="ELF101" s="167"/>
      <c r="ELG101" s="167"/>
      <c r="ELH101" s="167"/>
      <c r="ELI101" s="167"/>
      <c r="ELJ101" s="167"/>
      <c r="ELK101" s="167"/>
      <c r="ELL101" s="167"/>
      <c r="ELM101" s="167"/>
      <c r="ELN101" s="167"/>
      <c r="ELO101" s="167"/>
      <c r="ELP101" s="167"/>
      <c r="ELQ101" s="167"/>
      <c r="ELR101" s="167"/>
      <c r="ELS101" s="167"/>
      <c r="ELT101" s="167"/>
      <c r="ELU101" s="167"/>
      <c r="ELV101" s="167"/>
      <c r="ELW101" s="167"/>
      <c r="ELX101" s="167"/>
      <c r="ELY101" s="167"/>
      <c r="ELZ101" s="167"/>
      <c r="EMA101" s="167"/>
      <c r="EMB101" s="167"/>
      <c r="EMC101" s="167"/>
      <c r="EMD101" s="167"/>
      <c r="EME101" s="167"/>
      <c r="EMF101" s="167"/>
      <c r="EMG101" s="167"/>
      <c r="EMH101" s="167"/>
      <c r="EMI101" s="167"/>
      <c r="EMJ101" s="167"/>
      <c r="EMK101" s="167"/>
      <c r="EML101" s="167"/>
      <c r="EMM101" s="167"/>
      <c r="EMN101" s="167"/>
      <c r="EMO101" s="167"/>
      <c r="EMP101" s="167"/>
      <c r="EMQ101" s="167"/>
      <c r="EMR101" s="167"/>
      <c r="EMS101" s="167"/>
      <c r="EMT101" s="167"/>
      <c r="EMU101" s="167"/>
      <c r="EMV101" s="167"/>
      <c r="EMW101" s="167"/>
      <c r="EMX101" s="167"/>
      <c r="EMY101" s="167"/>
      <c r="EMZ101" s="167"/>
      <c r="ENA101" s="167"/>
      <c r="ENB101" s="167"/>
      <c r="ENC101" s="167"/>
      <c r="END101" s="167"/>
      <c r="ENE101" s="167"/>
      <c r="ENF101" s="167"/>
      <c r="ENG101" s="167"/>
      <c r="ENH101" s="167"/>
      <c r="ENI101" s="167"/>
      <c r="ENJ101" s="167"/>
      <c r="ENK101" s="167"/>
      <c r="ENL101" s="167"/>
      <c r="ENM101" s="167"/>
      <c r="ENN101" s="167"/>
      <c r="ENO101" s="167"/>
      <c r="ENP101" s="167"/>
      <c r="ENQ101" s="167"/>
      <c r="ENR101" s="167"/>
      <c r="ENS101" s="167"/>
      <c r="ENT101" s="167"/>
      <c r="ENU101" s="167"/>
      <c r="ENV101" s="167"/>
      <c r="ENW101" s="167"/>
      <c r="ENX101" s="167"/>
      <c r="ENY101" s="167"/>
      <c r="ENZ101" s="167"/>
      <c r="EOA101" s="167"/>
      <c r="EOB101" s="167"/>
      <c r="EOC101" s="167"/>
      <c r="EOD101" s="167"/>
      <c r="EOE101" s="167"/>
      <c r="EOF101" s="167"/>
      <c r="EOG101" s="167"/>
      <c r="EOH101" s="167"/>
      <c r="EOI101" s="167"/>
      <c r="EOJ101" s="167"/>
      <c r="EOK101" s="167"/>
      <c r="EOL101" s="167"/>
      <c r="EOM101" s="167"/>
      <c r="EON101" s="167"/>
      <c r="EOO101" s="167"/>
      <c r="EOP101" s="167"/>
      <c r="EOQ101" s="167"/>
      <c r="EOR101" s="167"/>
      <c r="EOS101" s="167"/>
      <c r="EOT101" s="167"/>
      <c r="EOU101" s="167"/>
      <c r="EOV101" s="167"/>
      <c r="EOW101" s="167"/>
      <c r="EOX101" s="167"/>
      <c r="EOY101" s="167"/>
      <c r="EOZ101" s="167"/>
      <c r="EPA101" s="167"/>
      <c r="EPB101" s="167"/>
      <c r="EPC101" s="167"/>
      <c r="EPD101" s="167"/>
      <c r="EPE101" s="167"/>
      <c r="EPF101" s="167"/>
      <c r="EPG101" s="167"/>
      <c r="EPH101" s="167"/>
      <c r="EPI101" s="167"/>
      <c r="EPJ101" s="167"/>
      <c r="EPK101" s="167"/>
      <c r="EPL101" s="167"/>
      <c r="EPM101" s="167"/>
      <c r="EPN101" s="167"/>
      <c r="EPO101" s="167"/>
      <c r="EPP101" s="167"/>
      <c r="EPQ101" s="167"/>
      <c r="EPR101" s="167"/>
      <c r="EPS101" s="167"/>
      <c r="EPT101" s="167"/>
      <c r="EPU101" s="167"/>
      <c r="EPV101" s="167"/>
      <c r="EPW101" s="167"/>
      <c r="EPX101" s="167"/>
      <c r="EPY101" s="167"/>
      <c r="EPZ101" s="167"/>
      <c r="EQA101" s="167"/>
      <c r="EQB101" s="167"/>
      <c r="EQC101" s="167"/>
      <c r="EQD101" s="167"/>
      <c r="EQE101" s="167"/>
      <c r="EQF101" s="167"/>
      <c r="EQG101" s="167"/>
      <c r="EQH101" s="167"/>
      <c r="EQI101" s="167"/>
      <c r="EQJ101" s="167"/>
      <c r="EQK101" s="167"/>
      <c r="EQL101" s="167"/>
      <c r="EQM101" s="167"/>
      <c r="EQN101" s="167"/>
      <c r="EQO101" s="167"/>
      <c r="EQP101" s="167"/>
      <c r="EQQ101" s="167"/>
      <c r="EQR101" s="167"/>
      <c r="EQS101" s="167"/>
      <c r="EQT101" s="167"/>
      <c r="EQU101" s="167"/>
      <c r="EQV101" s="167"/>
      <c r="EQW101" s="167"/>
      <c r="EQX101" s="167"/>
      <c r="EQY101" s="167"/>
      <c r="EQZ101" s="167"/>
      <c r="ERA101" s="167"/>
      <c r="ERB101" s="167"/>
      <c r="ERC101" s="167"/>
      <c r="ERD101" s="167"/>
      <c r="ERE101" s="167"/>
      <c r="ERF101" s="167"/>
      <c r="ERG101" s="167"/>
      <c r="ERH101" s="167"/>
      <c r="ERI101" s="167"/>
      <c r="ERJ101" s="167"/>
      <c r="ERK101" s="167"/>
      <c r="ERL101" s="167"/>
      <c r="ERM101" s="167"/>
      <c r="ERN101" s="167"/>
      <c r="ERO101" s="167"/>
      <c r="ERP101" s="167"/>
      <c r="ERQ101" s="167"/>
      <c r="ERR101" s="167"/>
      <c r="ERS101" s="167"/>
      <c r="ERT101" s="167"/>
      <c r="ERU101" s="167"/>
      <c r="ERV101" s="167"/>
      <c r="ERW101" s="167"/>
      <c r="ERX101" s="167"/>
      <c r="ERY101" s="167"/>
      <c r="ERZ101" s="167"/>
      <c r="ESA101" s="167"/>
      <c r="ESB101" s="167"/>
      <c r="ESC101" s="167"/>
      <c r="ESD101" s="167"/>
      <c r="ESE101" s="167"/>
      <c r="ESF101" s="167"/>
      <c r="ESG101" s="167"/>
      <c r="ESH101" s="167"/>
      <c r="ESI101" s="167"/>
      <c r="ESJ101" s="167"/>
      <c r="ESK101" s="167"/>
      <c r="ESL101" s="167"/>
      <c r="ESM101" s="167"/>
      <c r="ESN101" s="167"/>
      <c r="ESO101" s="167"/>
      <c r="ESP101" s="167"/>
      <c r="ESQ101" s="167"/>
      <c r="ESR101" s="167"/>
      <c r="ESS101" s="167"/>
      <c r="EST101" s="167"/>
      <c r="ESU101" s="167"/>
      <c r="ESV101" s="167"/>
      <c r="ESW101" s="167"/>
      <c r="ESX101" s="167"/>
      <c r="ESY101" s="167"/>
      <c r="ESZ101" s="167"/>
      <c r="ETA101" s="167"/>
      <c r="ETB101" s="167"/>
      <c r="ETC101" s="167"/>
      <c r="ETD101" s="167"/>
      <c r="ETE101" s="167"/>
      <c r="ETF101" s="167"/>
      <c r="ETG101" s="167"/>
      <c r="ETH101" s="167"/>
      <c r="ETI101" s="167"/>
      <c r="ETJ101" s="167"/>
      <c r="ETK101" s="167"/>
      <c r="ETL101" s="167"/>
      <c r="ETM101" s="167"/>
      <c r="ETN101" s="167"/>
      <c r="ETO101" s="167"/>
      <c r="ETP101" s="167"/>
      <c r="ETQ101" s="167"/>
      <c r="ETR101" s="167"/>
      <c r="ETS101" s="167"/>
      <c r="ETT101" s="167"/>
      <c r="ETU101" s="167"/>
      <c r="ETV101" s="167"/>
      <c r="ETW101" s="167"/>
      <c r="ETX101" s="167"/>
      <c r="ETY101" s="167"/>
      <c r="ETZ101" s="167"/>
      <c r="EUA101" s="167"/>
      <c r="EUB101" s="167"/>
      <c r="EUC101" s="167"/>
      <c r="EUD101" s="167"/>
      <c r="EUE101" s="167"/>
      <c r="EUF101" s="167"/>
      <c r="EUG101" s="167"/>
      <c r="EUH101" s="167"/>
      <c r="EUI101" s="167"/>
      <c r="EUJ101" s="167"/>
      <c r="EUK101" s="167"/>
      <c r="EUL101" s="167"/>
      <c r="EUM101" s="167"/>
      <c r="EUN101" s="167"/>
      <c r="EUO101" s="167"/>
      <c r="EUP101" s="167"/>
      <c r="EUQ101" s="167"/>
      <c r="EUR101" s="167"/>
      <c r="EUS101" s="167"/>
      <c r="EUT101" s="167"/>
      <c r="EUU101" s="167"/>
      <c r="EUV101" s="167"/>
      <c r="EUW101" s="167"/>
      <c r="EUX101" s="167"/>
      <c r="EUY101" s="167"/>
      <c r="EUZ101" s="167"/>
      <c r="EVA101" s="167"/>
      <c r="EVB101" s="167"/>
      <c r="EVC101" s="167"/>
      <c r="EVD101" s="167"/>
      <c r="EVE101" s="167"/>
      <c r="EVF101" s="167"/>
      <c r="EVG101" s="167"/>
      <c r="EVH101" s="167"/>
      <c r="EVI101" s="167"/>
      <c r="EVJ101" s="167"/>
      <c r="EVK101" s="167"/>
      <c r="EVL101" s="167"/>
      <c r="EVM101" s="167"/>
      <c r="EVN101" s="167"/>
      <c r="EVO101" s="167"/>
      <c r="EVP101" s="167"/>
      <c r="EVQ101" s="167"/>
      <c r="EVR101" s="167"/>
      <c r="EVS101" s="167"/>
      <c r="EVT101" s="167"/>
      <c r="EVU101" s="167"/>
      <c r="EVV101" s="167"/>
      <c r="EVW101" s="167"/>
      <c r="EVX101" s="167"/>
      <c r="EVY101" s="167"/>
      <c r="EVZ101" s="167"/>
      <c r="EWA101" s="167"/>
      <c r="EWB101" s="167"/>
      <c r="EWC101" s="167"/>
      <c r="EWD101" s="167"/>
      <c r="EWE101" s="167"/>
      <c r="EWF101" s="167"/>
      <c r="EWG101" s="167"/>
      <c r="EWH101" s="167"/>
      <c r="EWI101" s="167"/>
      <c r="EWJ101" s="167"/>
      <c r="EWK101" s="167"/>
      <c r="EWL101" s="167"/>
      <c r="EWM101" s="167"/>
      <c r="EWN101" s="167"/>
      <c r="EWO101" s="167"/>
      <c r="EWP101" s="167"/>
      <c r="EWQ101" s="167"/>
      <c r="EWR101" s="167"/>
      <c r="EWS101" s="167"/>
      <c r="EWT101" s="167"/>
      <c r="EWU101" s="167"/>
      <c r="EWV101" s="167"/>
      <c r="EWW101" s="167"/>
      <c r="EWX101" s="167"/>
      <c r="EWY101" s="167"/>
      <c r="EWZ101" s="167"/>
      <c r="EXA101" s="167"/>
      <c r="EXB101" s="167"/>
      <c r="EXC101" s="167"/>
      <c r="EXD101" s="167"/>
      <c r="EXE101" s="167"/>
      <c r="EXF101" s="167"/>
      <c r="EXG101" s="167"/>
      <c r="EXH101" s="167"/>
      <c r="EXI101" s="167"/>
      <c r="EXJ101" s="167"/>
      <c r="EXK101" s="167"/>
      <c r="EXL101" s="167"/>
      <c r="EXM101" s="167"/>
      <c r="EXN101" s="167"/>
      <c r="EXO101" s="167"/>
      <c r="EXP101" s="167"/>
      <c r="EXQ101" s="167"/>
      <c r="EXR101" s="167"/>
      <c r="EXS101" s="167"/>
      <c r="EXT101" s="167"/>
      <c r="EXU101" s="167"/>
      <c r="EXV101" s="167"/>
      <c r="EXW101" s="167"/>
      <c r="EXX101" s="167"/>
      <c r="EXY101" s="167"/>
      <c r="EXZ101" s="167"/>
      <c r="EYA101" s="167"/>
      <c r="EYB101" s="167"/>
      <c r="EYC101" s="167"/>
      <c r="EYD101" s="167"/>
      <c r="EYE101" s="167"/>
      <c r="EYF101" s="167"/>
      <c r="EYG101" s="167"/>
      <c r="EYH101" s="167"/>
      <c r="EYI101" s="167"/>
      <c r="EYJ101" s="167"/>
      <c r="EYK101" s="167"/>
      <c r="EYL101" s="167"/>
      <c r="EYM101" s="167"/>
      <c r="EYN101" s="167"/>
      <c r="EYO101" s="167"/>
      <c r="EYP101" s="167"/>
      <c r="EYQ101" s="167"/>
      <c r="EYR101" s="167"/>
      <c r="EYS101" s="167"/>
      <c r="EYT101" s="167"/>
      <c r="EYU101" s="167"/>
      <c r="EYV101" s="167"/>
      <c r="EYW101" s="167"/>
      <c r="EYX101" s="167"/>
      <c r="EYY101" s="167"/>
      <c r="EYZ101" s="167"/>
      <c r="EZA101" s="167"/>
      <c r="EZB101" s="167"/>
      <c r="EZC101" s="167"/>
      <c r="EZD101" s="167"/>
      <c r="EZE101" s="167"/>
      <c r="EZF101" s="167"/>
      <c r="EZG101" s="167"/>
      <c r="EZH101" s="167"/>
      <c r="EZI101" s="167"/>
      <c r="EZJ101" s="167"/>
      <c r="EZK101" s="167"/>
      <c r="EZL101" s="167"/>
      <c r="EZM101" s="167"/>
      <c r="EZN101" s="167"/>
      <c r="EZO101" s="167"/>
      <c r="EZP101" s="167"/>
      <c r="EZQ101" s="167"/>
      <c r="EZR101" s="167"/>
      <c r="EZS101" s="167"/>
      <c r="EZT101" s="167"/>
      <c r="EZU101" s="167"/>
      <c r="EZV101" s="167"/>
      <c r="EZW101" s="167"/>
      <c r="EZX101" s="167"/>
      <c r="EZY101" s="167"/>
      <c r="EZZ101" s="167"/>
      <c r="FAA101" s="167"/>
      <c r="FAB101" s="167"/>
      <c r="FAC101" s="167"/>
      <c r="FAD101" s="167"/>
      <c r="FAE101" s="167"/>
      <c r="FAF101" s="167"/>
      <c r="FAG101" s="167"/>
      <c r="FAH101" s="167"/>
      <c r="FAI101" s="167"/>
      <c r="FAJ101" s="167"/>
      <c r="FAK101" s="167"/>
      <c r="FAL101" s="167"/>
      <c r="FAM101" s="167"/>
      <c r="FAN101" s="167"/>
      <c r="FAO101" s="167"/>
      <c r="FAP101" s="167"/>
      <c r="FAQ101" s="167"/>
      <c r="FAR101" s="167"/>
      <c r="FAS101" s="167"/>
      <c r="FAT101" s="167"/>
      <c r="FAU101" s="167"/>
      <c r="FAV101" s="167"/>
      <c r="FAW101" s="167"/>
      <c r="FAX101" s="167"/>
      <c r="FAY101" s="167"/>
      <c r="FAZ101" s="167"/>
      <c r="FBA101" s="167"/>
      <c r="FBB101" s="167"/>
      <c r="FBC101" s="167"/>
      <c r="FBD101" s="167"/>
      <c r="FBE101" s="167"/>
      <c r="FBF101" s="167"/>
      <c r="FBG101" s="167"/>
      <c r="FBH101" s="167"/>
      <c r="FBI101" s="167"/>
      <c r="FBJ101" s="167"/>
      <c r="FBK101" s="167"/>
      <c r="FBL101" s="167"/>
      <c r="FBM101" s="167"/>
      <c r="FBN101" s="167"/>
      <c r="FBO101" s="167"/>
      <c r="FBP101" s="167"/>
      <c r="FBQ101" s="167"/>
      <c r="FBR101" s="167"/>
      <c r="FBS101" s="167"/>
      <c r="FBT101" s="167"/>
      <c r="FBU101" s="167"/>
      <c r="FBV101" s="167"/>
      <c r="FBW101" s="167"/>
      <c r="FBX101" s="167"/>
      <c r="FBY101" s="167"/>
      <c r="FBZ101" s="167"/>
      <c r="FCA101" s="167"/>
      <c r="FCB101" s="167"/>
      <c r="FCC101" s="167"/>
      <c r="FCD101" s="167"/>
      <c r="FCE101" s="167"/>
      <c r="FCF101" s="167"/>
      <c r="FCG101" s="167"/>
      <c r="FCH101" s="167"/>
      <c r="FCI101" s="167"/>
      <c r="FCJ101" s="167"/>
      <c r="FCK101" s="167"/>
      <c r="FCL101" s="167"/>
      <c r="FCM101" s="167"/>
      <c r="FCN101" s="167"/>
      <c r="FCO101" s="167"/>
      <c r="FCP101" s="167"/>
      <c r="FCQ101" s="167"/>
      <c r="FCR101" s="167"/>
      <c r="FCS101" s="167"/>
      <c r="FCT101" s="167"/>
      <c r="FCU101" s="167"/>
      <c r="FCV101" s="167"/>
      <c r="FCW101" s="167"/>
      <c r="FCX101" s="167"/>
      <c r="FCY101" s="167"/>
      <c r="FCZ101" s="167"/>
      <c r="FDA101" s="167"/>
      <c r="FDB101" s="167"/>
      <c r="FDC101" s="167"/>
      <c r="FDD101" s="167"/>
      <c r="FDE101" s="167"/>
      <c r="FDF101" s="167"/>
      <c r="FDG101" s="167"/>
      <c r="FDH101" s="167"/>
      <c r="FDI101" s="167"/>
      <c r="FDJ101" s="167"/>
      <c r="FDK101" s="167"/>
      <c r="FDL101" s="167"/>
      <c r="FDM101" s="167"/>
      <c r="FDN101" s="167"/>
      <c r="FDO101" s="167"/>
      <c r="FDP101" s="167"/>
      <c r="FDQ101" s="167"/>
      <c r="FDR101" s="167"/>
      <c r="FDS101" s="167"/>
      <c r="FDT101" s="167"/>
      <c r="FDU101" s="167"/>
      <c r="FDV101" s="167"/>
      <c r="FDW101" s="167"/>
      <c r="FDX101" s="167"/>
      <c r="FDY101" s="167"/>
      <c r="FDZ101" s="167"/>
      <c r="FEA101" s="167"/>
      <c r="FEB101" s="167"/>
      <c r="FEC101" s="167"/>
      <c r="FED101" s="167"/>
      <c r="FEE101" s="167"/>
      <c r="FEF101" s="167"/>
      <c r="FEG101" s="167"/>
      <c r="FEH101" s="167"/>
      <c r="FEI101" s="167"/>
      <c r="FEJ101" s="167"/>
      <c r="FEK101" s="167"/>
      <c r="FEL101" s="167"/>
      <c r="FEM101" s="167"/>
      <c r="FEN101" s="167"/>
      <c r="FEO101" s="167"/>
      <c r="FEP101" s="167"/>
      <c r="FEQ101" s="167"/>
      <c r="FER101" s="167"/>
      <c r="FES101" s="167"/>
      <c r="FET101" s="167"/>
      <c r="FEU101" s="167"/>
      <c r="FEV101" s="167"/>
      <c r="FEW101" s="167"/>
      <c r="FEX101" s="167"/>
      <c r="FEY101" s="167"/>
      <c r="FEZ101" s="167"/>
      <c r="FFA101" s="167"/>
      <c r="FFB101" s="167"/>
      <c r="FFC101" s="167"/>
      <c r="FFD101" s="167"/>
      <c r="FFE101" s="167"/>
      <c r="FFF101" s="167"/>
      <c r="FFG101" s="167"/>
      <c r="FFH101" s="167"/>
      <c r="FFI101" s="167"/>
      <c r="FFJ101" s="167"/>
      <c r="FFK101" s="167"/>
      <c r="FFL101" s="167"/>
      <c r="FFM101" s="167"/>
      <c r="FFN101" s="167"/>
      <c r="FFO101" s="167"/>
      <c r="FFP101" s="167"/>
      <c r="FFQ101" s="167"/>
      <c r="FFR101" s="167"/>
      <c r="FFS101" s="167"/>
      <c r="FFT101" s="167"/>
      <c r="FFU101" s="167"/>
      <c r="FFV101" s="167"/>
      <c r="FFW101" s="167"/>
      <c r="FFX101" s="167"/>
      <c r="FFY101" s="167"/>
      <c r="FFZ101" s="167"/>
      <c r="FGA101" s="167"/>
      <c r="FGB101" s="167"/>
      <c r="FGC101" s="167"/>
      <c r="FGD101" s="167"/>
      <c r="FGE101" s="167"/>
      <c r="FGF101" s="167"/>
      <c r="FGG101" s="167"/>
      <c r="FGH101" s="167"/>
      <c r="FGI101" s="167"/>
      <c r="FGJ101" s="167"/>
      <c r="FGK101" s="167"/>
      <c r="FGL101" s="167"/>
      <c r="FGM101" s="167"/>
      <c r="FGN101" s="167"/>
      <c r="FGO101" s="167"/>
      <c r="FGP101" s="167"/>
      <c r="FGQ101" s="167"/>
      <c r="FGR101" s="167"/>
      <c r="FGS101" s="167"/>
      <c r="FGT101" s="167"/>
      <c r="FGU101" s="167"/>
      <c r="FGV101" s="167"/>
      <c r="FGW101" s="167"/>
      <c r="FGX101" s="167"/>
      <c r="FGY101" s="167"/>
      <c r="FGZ101" s="167"/>
      <c r="FHA101" s="167"/>
      <c r="FHB101" s="167"/>
      <c r="FHC101" s="167"/>
      <c r="FHD101" s="167"/>
      <c r="FHE101" s="167"/>
      <c r="FHF101" s="167"/>
      <c r="FHG101" s="167"/>
      <c r="FHH101" s="167"/>
      <c r="FHI101" s="167"/>
      <c r="FHJ101" s="167"/>
      <c r="FHK101" s="167"/>
      <c r="FHL101" s="167"/>
      <c r="FHM101" s="167"/>
      <c r="FHN101" s="167"/>
      <c r="FHO101" s="167"/>
      <c r="FHP101" s="167"/>
      <c r="FHQ101" s="167"/>
      <c r="FHR101" s="167"/>
      <c r="FHS101" s="167"/>
      <c r="FHT101" s="167"/>
      <c r="FHU101" s="167"/>
      <c r="FHV101" s="167"/>
      <c r="FHW101" s="167"/>
      <c r="FHX101" s="167"/>
      <c r="FHY101" s="167"/>
      <c r="FHZ101" s="167"/>
      <c r="FIA101" s="167"/>
      <c r="FIB101" s="167"/>
      <c r="FIC101" s="167"/>
      <c r="FID101" s="167"/>
      <c r="FIE101" s="167"/>
      <c r="FIF101" s="167"/>
      <c r="FIG101" s="167"/>
      <c r="FIH101" s="167"/>
      <c r="FII101" s="167"/>
      <c r="FIJ101" s="167"/>
      <c r="FIK101" s="167"/>
      <c r="FIL101" s="167"/>
      <c r="FIM101" s="167"/>
      <c r="FIN101" s="167"/>
      <c r="FIO101" s="167"/>
      <c r="FIP101" s="167"/>
      <c r="FIQ101" s="167"/>
      <c r="FIR101" s="167"/>
      <c r="FIS101" s="167"/>
      <c r="FIT101" s="167"/>
      <c r="FIU101" s="167"/>
      <c r="FIV101" s="167"/>
      <c r="FIW101" s="167"/>
      <c r="FIX101" s="167"/>
      <c r="FIY101" s="167"/>
      <c r="FIZ101" s="167"/>
      <c r="FJA101" s="167"/>
      <c r="FJB101" s="167"/>
      <c r="FJC101" s="167"/>
      <c r="FJD101" s="167"/>
      <c r="FJE101" s="167"/>
      <c r="FJF101" s="167"/>
      <c r="FJG101" s="167"/>
      <c r="FJH101" s="167"/>
      <c r="FJI101" s="167"/>
      <c r="FJJ101" s="167"/>
      <c r="FJK101" s="167"/>
      <c r="FJL101" s="167"/>
      <c r="FJM101" s="167"/>
      <c r="FJN101" s="167"/>
      <c r="FJO101" s="167"/>
      <c r="FJP101" s="167"/>
      <c r="FJQ101" s="167"/>
      <c r="FJR101" s="167"/>
      <c r="FJS101" s="167"/>
      <c r="FJT101" s="167"/>
      <c r="FJU101" s="167"/>
      <c r="FJV101" s="167"/>
      <c r="FJW101" s="167"/>
      <c r="FJX101" s="167"/>
      <c r="FJY101" s="167"/>
      <c r="FJZ101" s="167"/>
      <c r="FKA101" s="167"/>
      <c r="FKB101" s="167"/>
      <c r="FKC101" s="167"/>
      <c r="FKD101" s="167"/>
      <c r="FKE101" s="167"/>
      <c r="FKF101" s="167"/>
      <c r="FKG101" s="167"/>
      <c r="FKH101" s="167"/>
      <c r="FKI101" s="167"/>
      <c r="FKJ101" s="167"/>
      <c r="FKK101" s="167"/>
      <c r="FKL101" s="167"/>
      <c r="FKM101" s="167"/>
      <c r="FKN101" s="167"/>
      <c r="FKO101" s="167"/>
      <c r="FKP101" s="167"/>
      <c r="FKQ101" s="167"/>
      <c r="FKR101" s="167"/>
      <c r="FKS101" s="167"/>
      <c r="FKT101" s="167"/>
      <c r="FKU101" s="167"/>
      <c r="FKV101" s="167"/>
      <c r="FKW101" s="167"/>
      <c r="FKX101" s="167"/>
      <c r="FKY101" s="167"/>
      <c r="FKZ101" s="167"/>
      <c r="FLA101" s="167"/>
      <c r="FLB101" s="167"/>
      <c r="FLC101" s="167"/>
      <c r="FLD101" s="167"/>
      <c r="FLE101" s="167"/>
      <c r="FLF101" s="167"/>
      <c r="FLG101" s="167"/>
      <c r="FLH101" s="167"/>
      <c r="FLI101" s="167"/>
      <c r="FLJ101" s="167"/>
      <c r="FLK101" s="167"/>
      <c r="FLL101" s="167"/>
      <c r="FLM101" s="167"/>
      <c r="FLN101" s="167"/>
      <c r="FLO101" s="167"/>
      <c r="FLP101" s="167"/>
      <c r="FLQ101" s="167"/>
      <c r="FLR101" s="167"/>
      <c r="FLS101" s="167"/>
      <c r="FLT101" s="167"/>
      <c r="FLU101" s="167"/>
      <c r="FLV101" s="167"/>
      <c r="FLW101" s="167"/>
      <c r="FLX101" s="167"/>
      <c r="FLY101" s="167"/>
      <c r="FLZ101" s="167"/>
      <c r="FMA101" s="167"/>
      <c r="FMB101" s="167"/>
      <c r="FMC101" s="167"/>
      <c r="FMD101" s="167"/>
      <c r="FME101" s="167"/>
      <c r="FMF101" s="167"/>
      <c r="FMG101" s="167"/>
      <c r="FMH101" s="167"/>
      <c r="FMI101" s="167"/>
      <c r="FMJ101" s="167"/>
      <c r="FMK101" s="167"/>
      <c r="FML101" s="167"/>
      <c r="FMM101" s="167"/>
      <c r="FMN101" s="167"/>
      <c r="FMO101" s="167"/>
      <c r="FMP101" s="167"/>
      <c r="FMQ101" s="167"/>
      <c r="FMR101" s="167"/>
      <c r="FMS101" s="167"/>
      <c r="FMT101" s="167"/>
      <c r="FMU101" s="167"/>
      <c r="FMV101" s="167"/>
      <c r="FMW101" s="167"/>
      <c r="FMX101" s="167"/>
      <c r="FMY101" s="167"/>
      <c r="FMZ101" s="167"/>
      <c r="FNA101" s="167"/>
      <c r="FNB101" s="167"/>
      <c r="FNC101" s="167"/>
      <c r="FND101" s="167"/>
      <c r="FNE101" s="167"/>
      <c r="FNF101" s="167"/>
      <c r="FNG101" s="167"/>
      <c r="FNH101" s="167"/>
      <c r="FNI101" s="167"/>
      <c r="FNJ101" s="167"/>
      <c r="FNK101" s="167"/>
      <c r="FNL101" s="167"/>
      <c r="FNM101" s="167"/>
      <c r="FNN101" s="167"/>
      <c r="FNO101" s="167"/>
      <c r="FNP101" s="167"/>
      <c r="FNQ101" s="167"/>
      <c r="FNR101" s="167"/>
      <c r="FNS101" s="167"/>
      <c r="FNT101" s="167"/>
      <c r="FNU101" s="167"/>
      <c r="FNV101" s="167"/>
      <c r="FNW101" s="167"/>
      <c r="FNX101" s="167"/>
      <c r="FNY101" s="167"/>
      <c r="FNZ101" s="167"/>
      <c r="FOA101" s="167"/>
      <c r="FOB101" s="167"/>
      <c r="FOC101" s="167"/>
      <c r="FOD101" s="167"/>
      <c r="FOE101" s="167"/>
      <c r="FOF101" s="167"/>
      <c r="FOG101" s="167"/>
      <c r="FOH101" s="167"/>
      <c r="FOI101" s="167"/>
      <c r="FOJ101" s="167"/>
      <c r="FOK101" s="167"/>
      <c r="FOL101" s="167"/>
      <c r="FOM101" s="167"/>
      <c r="FON101" s="167"/>
      <c r="FOO101" s="167"/>
      <c r="FOP101" s="167"/>
      <c r="FOQ101" s="167"/>
      <c r="FOR101" s="167"/>
      <c r="FOS101" s="167"/>
      <c r="FOT101" s="167"/>
      <c r="FOU101" s="167"/>
      <c r="FOV101" s="167"/>
      <c r="FOW101" s="167"/>
      <c r="FOX101" s="167"/>
      <c r="FOY101" s="167"/>
      <c r="FOZ101" s="167"/>
      <c r="FPA101" s="167"/>
      <c r="FPB101" s="167"/>
      <c r="FPC101" s="167"/>
      <c r="FPD101" s="167"/>
      <c r="FPE101" s="167"/>
      <c r="FPF101" s="167"/>
      <c r="FPG101" s="167"/>
      <c r="FPH101" s="167"/>
      <c r="FPI101" s="167"/>
      <c r="FPJ101" s="167"/>
      <c r="FPK101" s="167"/>
      <c r="FPL101" s="167"/>
      <c r="FPM101" s="167"/>
      <c r="FPN101" s="167"/>
      <c r="FPO101" s="167"/>
      <c r="FPP101" s="167"/>
      <c r="FPQ101" s="167"/>
      <c r="FPR101" s="167"/>
      <c r="FPS101" s="167"/>
      <c r="FPT101" s="167"/>
      <c r="FPU101" s="167"/>
      <c r="FPV101" s="167"/>
      <c r="FPW101" s="167"/>
      <c r="FPX101" s="167"/>
      <c r="FPY101" s="167"/>
      <c r="FPZ101" s="167"/>
      <c r="FQA101" s="167"/>
      <c r="FQB101" s="167"/>
      <c r="FQC101" s="167"/>
      <c r="FQD101" s="167"/>
      <c r="FQE101" s="167"/>
      <c r="FQF101" s="167"/>
      <c r="FQG101" s="167"/>
      <c r="FQH101" s="167"/>
      <c r="FQI101" s="167"/>
      <c r="FQJ101" s="167"/>
      <c r="FQK101" s="167"/>
      <c r="FQL101" s="167"/>
      <c r="FQM101" s="167"/>
      <c r="FQN101" s="167"/>
      <c r="FQO101" s="167"/>
      <c r="FQP101" s="167"/>
      <c r="FQQ101" s="167"/>
      <c r="FQR101" s="167"/>
      <c r="FQS101" s="167"/>
      <c r="FQT101" s="167"/>
      <c r="FQU101" s="167"/>
      <c r="FQV101" s="167"/>
      <c r="FQW101" s="167"/>
      <c r="FQX101" s="167"/>
      <c r="FQY101" s="167"/>
      <c r="FQZ101" s="167"/>
      <c r="FRA101" s="167"/>
      <c r="FRB101" s="167"/>
      <c r="FRC101" s="167"/>
      <c r="FRD101" s="167"/>
      <c r="FRE101" s="167"/>
      <c r="FRF101" s="167"/>
      <c r="FRG101" s="167"/>
      <c r="FRH101" s="167"/>
      <c r="FRI101" s="167"/>
      <c r="FRJ101" s="167"/>
      <c r="FRK101" s="167"/>
      <c r="FRL101" s="167"/>
      <c r="FRM101" s="167"/>
      <c r="FRN101" s="167"/>
      <c r="FRO101" s="167"/>
      <c r="FRP101" s="167"/>
      <c r="FRQ101" s="167"/>
      <c r="FRR101" s="167"/>
      <c r="FRS101" s="167"/>
      <c r="FRT101" s="167"/>
      <c r="FRU101" s="167"/>
      <c r="FRV101" s="167"/>
      <c r="FRW101" s="167"/>
      <c r="FRX101" s="167"/>
      <c r="FRY101" s="167"/>
      <c r="FRZ101" s="167"/>
      <c r="FSA101" s="167"/>
      <c r="FSB101" s="167"/>
      <c r="FSC101" s="167"/>
      <c r="FSD101" s="167"/>
      <c r="FSE101" s="167"/>
      <c r="FSF101" s="167"/>
      <c r="FSG101" s="167"/>
      <c r="FSH101" s="167"/>
      <c r="FSI101" s="167"/>
      <c r="FSJ101" s="167"/>
      <c r="FSK101" s="167"/>
      <c r="FSL101" s="167"/>
      <c r="FSM101" s="167"/>
      <c r="FSN101" s="167"/>
      <c r="FSO101" s="167"/>
      <c r="FSP101" s="167"/>
      <c r="FSQ101" s="167"/>
      <c r="FSR101" s="167"/>
      <c r="FSS101" s="167"/>
      <c r="FST101" s="167"/>
      <c r="FSU101" s="167"/>
      <c r="FSV101" s="167"/>
      <c r="FSW101" s="167"/>
      <c r="FSX101" s="167"/>
      <c r="FSY101" s="167"/>
      <c r="FSZ101" s="167"/>
      <c r="FTA101" s="167"/>
      <c r="FTB101" s="167"/>
      <c r="FTC101" s="167"/>
      <c r="FTD101" s="167"/>
      <c r="FTE101" s="167"/>
      <c r="FTF101" s="167"/>
      <c r="FTG101" s="167"/>
      <c r="FTH101" s="167"/>
      <c r="FTI101" s="167"/>
      <c r="FTJ101" s="167"/>
      <c r="FTK101" s="167"/>
      <c r="FTL101" s="167"/>
      <c r="FTM101" s="167"/>
      <c r="FTN101" s="167"/>
      <c r="FTO101" s="167"/>
      <c r="FTP101" s="167"/>
      <c r="FTQ101" s="167"/>
      <c r="FTR101" s="167"/>
      <c r="FTS101" s="167"/>
      <c r="FTT101" s="167"/>
      <c r="FTU101" s="167"/>
      <c r="FTV101" s="167"/>
      <c r="FTW101" s="167"/>
      <c r="FTX101" s="167"/>
      <c r="FTY101" s="167"/>
      <c r="FTZ101" s="167"/>
      <c r="FUA101" s="167"/>
      <c r="FUB101" s="167"/>
      <c r="FUC101" s="167"/>
      <c r="FUD101" s="167"/>
      <c r="FUE101" s="167"/>
      <c r="FUF101" s="167"/>
      <c r="FUG101" s="167"/>
      <c r="FUH101" s="167"/>
      <c r="FUI101" s="167"/>
      <c r="FUJ101" s="167"/>
      <c r="FUK101" s="167"/>
      <c r="FUL101" s="167"/>
      <c r="FUM101" s="167"/>
      <c r="FUN101" s="167"/>
      <c r="FUO101" s="167"/>
      <c r="FUP101" s="167"/>
      <c r="FUQ101" s="167"/>
      <c r="FUR101" s="167"/>
      <c r="FUS101" s="167"/>
      <c r="FUT101" s="167"/>
      <c r="FUU101" s="167"/>
      <c r="FUV101" s="167"/>
      <c r="FUW101" s="167"/>
      <c r="FUX101" s="167"/>
      <c r="FUY101" s="167"/>
      <c r="FUZ101" s="167"/>
      <c r="FVA101" s="167"/>
      <c r="FVB101" s="167"/>
      <c r="FVC101" s="167"/>
      <c r="FVD101" s="167"/>
      <c r="FVE101" s="167"/>
      <c r="FVF101" s="167"/>
      <c r="FVG101" s="167"/>
      <c r="FVH101" s="167"/>
      <c r="FVI101" s="167"/>
      <c r="FVJ101" s="167"/>
      <c r="FVK101" s="167"/>
      <c r="FVL101" s="167"/>
      <c r="FVM101" s="167"/>
      <c r="FVN101" s="167"/>
      <c r="FVO101" s="167"/>
      <c r="FVP101" s="167"/>
      <c r="FVQ101" s="167"/>
      <c r="FVR101" s="167"/>
      <c r="FVS101" s="167"/>
      <c r="FVT101" s="167"/>
      <c r="FVU101" s="167"/>
      <c r="FVV101" s="167"/>
      <c r="FVW101" s="167"/>
      <c r="FVX101" s="167"/>
      <c r="FVY101" s="167"/>
      <c r="FVZ101" s="167"/>
      <c r="FWA101" s="167"/>
      <c r="FWB101" s="167"/>
      <c r="FWC101" s="167"/>
      <c r="FWD101" s="167"/>
      <c r="FWE101" s="167"/>
      <c r="FWF101" s="167"/>
      <c r="FWG101" s="167"/>
      <c r="FWH101" s="167"/>
      <c r="FWI101" s="167"/>
      <c r="FWJ101" s="167"/>
      <c r="FWK101" s="167"/>
      <c r="FWL101" s="167"/>
      <c r="FWM101" s="167"/>
      <c r="FWN101" s="167"/>
      <c r="FWO101" s="167"/>
      <c r="FWP101" s="167"/>
      <c r="FWQ101" s="167"/>
      <c r="FWR101" s="167"/>
      <c r="FWS101" s="167"/>
      <c r="FWT101" s="167"/>
      <c r="FWU101" s="167"/>
      <c r="FWV101" s="167"/>
      <c r="FWW101" s="167"/>
      <c r="FWX101" s="167"/>
      <c r="FWY101" s="167"/>
      <c r="FWZ101" s="167"/>
      <c r="FXA101" s="167"/>
      <c r="FXB101" s="167"/>
      <c r="FXC101" s="167"/>
      <c r="FXD101" s="167"/>
      <c r="FXE101" s="167"/>
      <c r="FXF101" s="167"/>
      <c r="FXG101" s="167"/>
      <c r="FXH101" s="167"/>
      <c r="FXI101" s="167"/>
      <c r="FXJ101" s="167"/>
      <c r="FXK101" s="167"/>
      <c r="FXL101" s="167"/>
      <c r="FXM101" s="167"/>
      <c r="FXN101" s="167"/>
      <c r="FXO101" s="167"/>
      <c r="FXP101" s="167"/>
      <c r="FXQ101" s="167"/>
      <c r="FXR101" s="167"/>
      <c r="FXS101" s="167"/>
      <c r="FXT101" s="167"/>
      <c r="FXU101" s="167"/>
      <c r="FXV101" s="167"/>
      <c r="FXW101" s="167"/>
      <c r="FXX101" s="167"/>
      <c r="FXY101" s="167"/>
      <c r="FXZ101" s="167"/>
      <c r="FYA101" s="167"/>
      <c r="FYB101" s="167"/>
      <c r="FYC101" s="167"/>
      <c r="FYD101" s="167"/>
      <c r="FYE101" s="167"/>
      <c r="FYF101" s="167"/>
      <c r="FYG101" s="167"/>
      <c r="FYH101" s="167"/>
      <c r="FYI101" s="167"/>
      <c r="FYJ101" s="167"/>
      <c r="FYK101" s="167"/>
      <c r="FYL101" s="167"/>
      <c r="FYM101" s="167"/>
      <c r="FYN101" s="167"/>
      <c r="FYO101" s="167"/>
      <c r="FYP101" s="167"/>
      <c r="FYQ101" s="167"/>
      <c r="FYR101" s="167"/>
      <c r="FYS101" s="167"/>
      <c r="FYT101" s="167"/>
      <c r="FYU101" s="167"/>
      <c r="FYV101" s="167"/>
      <c r="FYW101" s="167"/>
      <c r="FYX101" s="167"/>
      <c r="FYY101" s="167"/>
      <c r="FYZ101" s="167"/>
      <c r="FZA101" s="167"/>
      <c r="FZB101" s="167"/>
      <c r="FZC101" s="167"/>
      <c r="FZD101" s="167"/>
      <c r="FZE101" s="167"/>
      <c r="FZF101" s="167"/>
      <c r="FZG101" s="167"/>
      <c r="FZH101" s="167"/>
      <c r="FZI101" s="167"/>
      <c r="FZJ101" s="167"/>
      <c r="FZK101" s="167"/>
      <c r="FZL101" s="167"/>
      <c r="FZM101" s="167"/>
      <c r="FZN101" s="167"/>
      <c r="FZO101" s="167"/>
      <c r="FZP101" s="167"/>
      <c r="FZQ101" s="167"/>
      <c r="FZR101" s="167"/>
      <c r="FZS101" s="167"/>
      <c r="FZT101" s="167"/>
      <c r="FZU101" s="167"/>
      <c r="FZV101" s="167"/>
      <c r="FZW101" s="167"/>
      <c r="FZX101" s="167"/>
      <c r="FZY101" s="167"/>
      <c r="FZZ101" s="167"/>
      <c r="GAA101" s="167"/>
      <c r="GAB101" s="167"/>
      <c r="GAC101" s="167"/>
      <c r="GAD101" s="167"/>
      <c r="GAE101" s="167"/>
      <c r="GAF101" s="167"/>
      <c r="GAG101" s="167"/>
      <c r="GAH101" s="167"/>
      <c r="GAI101" s="167"/>
      <c r="GAJ101" s="167"/>
      <c r="GAK101" s="167"/>
      <c r="GAL101" s="167"/>
      <c r="GAM101" s="167"/>
      <c r="GAN101" s="167"/>
      <c r="GAO101" s="167"/>
      <c r="GAP101" s="167"/>
      <c r="GAQ101" s="167"/>
      <c r="GAR101" s="167"/>
      <c r="GAS101" s="167"/>
      <c r="GAT101" s="167"/>
      <c r="GAU101" s="167"/>
      <c r="GAV101" s="167"/>
      <c r="GAW101" s="167"/>
      <c r="GAX101" s="167"/>
      <c r="GAY101" s="167"/>
      <c r="GAZ101" s="167"/>
      <c r="GBA101" s="167"/>
      <c r="GBB101" s="167"/>
      <c r="GBC101" s="167"/>
      <c r="GBD101" s="167"/>
      <c r="GBE101" s="167"/>
      <c r="GBF101" s="167"/>
      <c r="GBG101" s="167"/>
      <c r="GBH101" s="167"/>
      <c r="GBI101" s="167"/>
      <c r="GBJ101" s="167"/>
      <c r="GBK101" s="167"/>
      <c r="GBL101" s="167"/>
      <c r="GBM101" s="167"/>
      <c r="GBN101" s="167"/>
      <c r="GBO101" s="167"/>
      <c r="GBP101" s="167"/>
      <c r="GBQ101" s="167"/>
      <c r="GBR101" s="167"/>
      <c r="GBS101" s="167"/>
      <c r="GBT101" s="167"/>
      <c r="GBU101" s="167"/>
      <c r="GBV101" s="167"/>
      <c r="GBW101" s="167"/>
      <c r="GBX101" s="167"/>
      <c r="GBY101" s="167"/>
      <c r="GBZ101" s="167"/>
      <c r="GCA101" s="167"/>
      <c r="GCB101" s="167"/>
      <c r="GCC101" s="167"/>
      <c r="GCD101" s="167"/>
      <c r="GCE101" s="167"/>
      <c r="GCF101" s="167"/>
      <c r="GCG101" s="167"/>
      <c r="GCH101" s="167"/>
      <c r="GCI101" s="167"/>
      <c r="GCJ101" s="167"/>
      <c r="GCK101" s="167"/>
      <c r="GCL101" s="167"/>
      <c r="GCM101" s="167"/>
      <c r="GCN101" s="167"/>
      <c r="GCO101" s="167"/>
      <c r="GCP101" s="167"/>
      <c r="GCQ101" s="167"/>
      <c r="GCR101" s="167"/>
      <c r="GCS101" s="167"/>
      <c r="GCT101" s="167"/>
      <c r="GCU101" s="167"/>
      <c r="GCV101" s="167"/>
      <c r="GCW101" s="167"/>
      <c r="GCX101" s="167"/>
      <c r="GCY101" s="167"/>
      <c r="GCZ101" s="167"/>
      <c r="GDA101" s="167"/>
      <c r="GDB101" s="167"/>
      <c r="GDC101" s="167"/>
      <c r="GDD101" s="167"/>
      <c r="GDE101" s="167"/>
      <c r="GDF101" s="167"/>
      <c r="GDG101" s="167"/>
      <c r="GDH101" s="167"/>
      <c r="GDI101" s="167"/>
      <c r="GDJ101" s="167"/>
      <c r="GDK101" s="167"/>
      <c r="GDL101" s="167"/>
      <c r="GDM101" s="167"/>
      <c r="GDN101" s="167"/>
      <c r="GDO101" s="167"/>
      <c r="GDP101" s="167"/>
      <c r="GDQ101" s="167"/>
      <c r="GDR101" s="167"/>
      <c r="GDS101" s="167"/>
      <c r="GDT101" s="167"/>
      <c r="GDU101" s="167"/>
      <c r="GDV101" s="167"/>
      <c r="GDW101" s="167"/>
      <c r="GDX101" s="167"/>
      <c r="GDY101" s="167"/>
      <c r="GDZ101" s="167"/>
      <c r="GEA101" s="167"/>
      <c r="GEB101" s="167"/>
      <c r="GEC101" s="167"/>
      <c r="GED101" s="167"/>
      <c r="GEE101" s="167"/>
      <c r="GEF101" s="167"/>
      <c r="GEG101" s="167"/>
      <c r="GEH101" s="167"/>
      <c r="GEI101" s="167"/>
      <c r="GEJ101" s="167"/>
      <c r="GEK101" s="167"/>
      <c r="GEL101" s="167"/>
      <c r="GEM101" s="167"/>
      <c r="GEN101" s="167"/>
      <c r="GEO101" s="167"/>
      <c r="GEP101" s="167"/>
      <c r="GEQ101" s="167"/>
      <c r="GER101" s="167"/>
      <c r="GES101" s="167"/>
      <c r="GET101" s="167"/>
      <c r="GEU101" s="167"/>
      <c r="GEV101" s="167"/>
      <c r="GEW101" s="167"/>
      <c r="GEX101" s="167"/>
      <c r="GEY101" s="167"/>
      <c r="GEZ101" s="167"/>
      <c r="GFA101" s="167"/>
      <c r="GFB101" s="167"/>
      <c r="GFC101" s="167"/>
      <c r="GFD101" s="167"/>
      <c r="GFE101" s="167"/>
      <c r="GFF101" s="167"/>
      <c r="GFG101" s="167"/>
      <c r="GFH101" s="167"/>
      <c r="GFI101" s="167"/>
      <c r="GFJ101" s="167"/>
      <c r="GFK101" s="167"/>
      <c r="GFL101" s="167"/>
      <c r="GFM101" s="167"/>
      <c r="GFN101" s="167"/>
      <c r="GFO101" s="167"/>
      <c r="GFP101" s="167"/>
      <c r="GFQ101" s="167"/>
      <c r="GFR101" s="167"/>
      <c r="GFS101" s="167"/>
      <c r="GFT101" s="167"/>
      <c r="GFU101" s="167"/>
      <c r="GFV101" s="167"/>
      <c r="GFW101" s="167"/>
      <c r="GFX101" s="167"/>
      <c r="GFY101" s="167"/>
      <c r="GFZ101" s="167"/>
      <c r="GGA101" s="167"/>
      <c r="GGB101" s="167"/>
      <c r="GGC101" s="167"/>
      <c r="GGD101" s="167"/>
      <c r="GGE101" s="167"/>
      <c r="GGF101" s="167"/>
      <c r="GGG101" s="167"/>
      <c r="GGH101" s="167"/>
      <c r="GGI101" s="167"/>
      <c r="GGJ101" s="167"/>
      <c r="GGK101" s="167"/>
      <c r="GGL101" s="167"/>
      <c r="GGM101" s="167"/>
      <c r="GGN101" s="167"/>
      <c r="GGO101" s="167"/>
      <c r="GGP101" s="167"/>
      <c r="GGQ101" s="167"/>
      <c r="GGR101" s="167"/>
      <c r="GGS101" s="167"/>
      <c r="GGT101" s="167"/>
      <c r="GGU101" s="167"/>
      <c r="GGV101" s="167"/>
      <c r="GGW101" s="167"/>
      <c r="GGX101" s="167"/>
      <c r="GGY101" s="167"/>
      <c r="GGZ101" s="167"/>
      <c r="GHA101" s="167"/>
      <c r="GHB101" s="167"/>
      <c r="GHC101" s="167"/>
      <c r="GHD101" s="167"/>
      <c r="GHE101" s="167"/>
      <c r="GHF101" s="167"/>
      <c r="GHG101" s="167"/>
      <c r="GHH101" s="167"/>
      <c r="GHI101" s="167"/>
      <c r="GHJ101" s="167"/>
      <c r="GHK101" s="167"/>
      <c r="GHL101" s="167"/>
      <c r="GHM101" s="167"/>
      <c r="GHN101" s="167"/>
      <c r="GHO101" s="167"/>
      <c r="GHP101" s="167"/>
      <c r="GHQ101" s="167"/>
      <c r="GHR101" s="167"/>
      <c r="GHS101" s="167"/>
      <c r="GHT101" s="167"/>
      <c r="GHU101" s="167"/>
      <c r="GHV101" s="167"/>
      <c r="GHW101" s="167"/>
      <c r="GHX101" s="167"/>
      <c r="GHY101" s="167"/>
      <c r="GHZ101" s="167"/>
      <c r="GIA101" s="167"/>
      <c r="GIB101" s="167"/>
      <c r="GIC101" s="167"/>
      <c r="GID101" s="167"/>
      <c r="GIE101" s="167"/>
      <c r="GIF101" s="167"/>
      <c r="GIG101" s="167"/>
      <c r="GIH101" s="167"/>
      <c r="GII101" s="167"/>
      <c r="GIJ101" s="167"/>
      <c r="GIK101" s="167"/>
      <c r="GIL101" s="167"/>
      <c r="GIM101" s="167"/>
      <c r="GIN101" s="167"/>
      <c r="GIO101" s="167"/>
      <c r="GIP101" s="167"/>
      <c r="GIQ101" s="167"/>
      <c r="GIR101" s="167"/>
      <c r="GIS101" s="167"/>
      <c r="GIT101" s="167"/>
      <c r="GIU101" s="167"/>
      <c r="GIV101" s="167"/>
      <c r="GIW101" s="167"/>
      <c r="GIX101" s="167"/>
      <c r="GIY101" s="167"/>
      <c r="GIZ101" s="167"/>
      <c r="GJA101" s="167"/>
      <c r="GJB101" s="167"/>
      <c r="GJC101" s="167"/>
      <c r="GJD101" s="167"/>
      <c r="GJE101" s="167"/>
      <c r="GJF101" s="167"/>
      <c r="GJG101" s="167"/>
      <c r="GJH101" s="167"/>
      <c r="GJI101" s="167"/>
      <c r="GJJ101" s="167"/>
      <c r="GJK101" s="167"/>
      <c r="GJL101" s="167"/>
      <c r="GJM101" s="167"/>
      <c r="GJN101" s="167"/>
      <c r="GJO101" s="167"/>
      <c r="GJP101" s="167"/>
      <c r="GJQ101" s="167"/>
      <c r="GJR101" s="167"/>
      <c r="GJS101" s="167"/>
      <c r="GJT101" s="167"/>
      <c r="GJU101" s="167"/>
      <c r="GJV101" s="167"/>
      <c r="GJW101" s="167"/>
      <c r="GJX101" s="167"/>
      <c r="GJY101" s="167"/>
      <c r="GJZ101" s="167"/>
      <c r="GKA101" s="167"/>
      <c r="GKB101" s="167"/>
      <c r="GKC101" s="167"/>
      <c r="GKD101" s="167"/>
      <c r="GKE101" s="167"/>
      <c r="GKF101" s="167"/>
      <c r="GKG101" s="167"/>
      <c r="GKH101" s="167"/>
      <c r="GKI101" s="167"/>
      <c r="GKJ101" s="167"/>
      <c r="GKK101" s="167"/>
      <c r="GKL101" s="167"/>
      <c r="GKM101" s="167"/>
      <c r="GKN101" s="167"/>
      <c r="GKO101" s="167"/>
      <c r="GKP101" s="167"/>
      <c r="GKQ101" s="167"/>
      <c r="GKR101" s="167"/>
      <c r="GKS101" s="167"/>
      <c r="GKT101" s="167"/>
      <c r="GKU101" s="167"/>
      <c r="GKV101" s="167"/>
      <c r="GKW101" s="167"/>
      <c r="GKX101" s="167"/>
      <c r="GKY101" s="167"/>
      <c r="GKZ101" s="167"/>
      <c r="GLA101" s="167"/>
      <c r="GLB101" s="167"/>
      <c r="GLC101" s="167"/>
      <c r="GLD101" s="167"/>
      <c r="GLE101" s="167"/>
      <c r="GLF101" s="167"/>
      <c r="GLG101" s="167"/>
      <c r="GLH101" s="167"/>
      <c r="GLI101" s="167"/>
      <c r="GLJ101" s="167"/>
      <c r="GLK101" s="167"/>
      <c r="GLL101" s="167"/>
      <c r="GLM101" s="167"/>
      <c r="GLN101" s="167"/>
      <c r="GLO101" s="167"/>
      <c r="GLP101" s="167"/>
      <c r="GLQ101" s="167"/>
      <c r="GLR101" s="167"/>
      <c r="GLS101" s="167"/>
      <c r="GLT101" s="167"/>
      <c r="GLU101" s="167"/>
      <c r="GLV101" s="167"/>
      <c r="GLW101" s="167"/>
      <c r="GLX101" s="167"/>
      <c r="GLY101" s="167"/>
      <c r="GLZ101" s="167"/>
      <c r="GMA101" s="167"/>
      <c r="GMB101" s="167"/>
      <c r="GMC101" s="167"/>
      <c r="GMD101" s="167"/>
      <c r="GME101" s="167"/>
      <c r="GMF101" s="167"/>
      <c r="GMG101" s="167"/>
      <c r="GMH101" s="167"/>
      <c r="GMI101" s="167"/>
      <c r="GMJ101" s="167"/>
      <c r="GMK101" s="167"/>
      <c r="GML101" s="167"/>
      <c r="GMM101" s="167"/>
      <c r="GMN101" s="167"/>
      <c r="GMO101" s="167"/>
      <c r="GMP101" s="167"/>
      <c r="GMQ101" s="167"/>
      <c r="GMR101" s="167"/>
      <c r="GMS101" s="167"/>
      <c r="GMT101" s="167"/>
      <c r="GMU101" s="167"/>
      <c r="GMV101" s="167"/>
      <c r="GMW101" s="167"/>
      <c r="GMX101" s="167"/>
      <c r="GMY101" s="167"/>
      <c r="GMZ101" s="167"/>
      <c r="GNA101" s="167"/>
      <c r="GNB101" s="167"/>
      <c r="GNC101" s="167"/>
      <c r="GND101" s="167"/>
      <c r="GNE101" s="167"/>
      <c r="GNF101" s="167"/>
      <c r="GNG101" s="167"/>
      <c r="GNH101" s="167"/>
      <c r="GNI101" s="167"/>
      <c r="GNJ101" s="167"/>
      <c r="GNK101" s="167"/>
      <c r="GNL101" s="167"/>
      <c r="GNM101" s="167"/>
      <c r="GNN101" s="167"/>
      <c r="GNO101" s="167"/>
      <c r="GNP101" s="167"/>
      <c r="GNQ101" s="167"/>
      <c r="GNR101" s="167"/>
      <c r="GNS101" s="167"/>
      <c r="GNT101" s="167"/>
      <c r="GNU101" s="167"/>
      <c r="GNV101" s="167"/>
      <c r="GNW101" s="167"/>
      <c r="GNX101" s="167"/>
      <c r="GNY101" s="167"/>
      <c r="GNZ101" s="167"/>
      <c r="GOA101" s="167"/>
      <c r="GOB101" s="167"/>
      <c r="GOC101" s="167"/>
      <c r="GOD101" s="167"/>
      <c r="GOE101" s="167"/>
      <c r="GOF101" s="167"/>
      <c r="GOG101" s="167"/>
      <c r="GOH101" s="167"/>
      <c r="GOI101" s="167"/>
      <c r="GOJ101" s="167"/>
      <c r="GOK101" s="167"/>
      <c r="GOL101" s="167"/>
      <c r="GOM101" s="167"/>
      <c r="GON101" s="167"/>
      <c r="GOO101" s="167"/>
      <c r="GOP101" s="167"/>
      <c r="GOQ101" s="167"/>
      <c r="GOR101" s="167"/>
      <c r="GOS101" s="167"/>
      <c r="GOT101" s="167"/>
      <c r="GOU101" s="167"/>
      <c r="GOV101" s="167"/>
      <c r="GOW101" s="167"/>
      <c r="GOX101" s="167"/>
      <c r="GOY101" s="167"/>
      <c r="GOZ101" s="167"/>
      <c r="GPA101" s="167"/>
      <c r="GPB101" s="167"/>
      <c r="GPC101" s="167"/>
      <c r="GPD101" s="167"/>
      <c r="GPE101" s="167"/>
      <c r="GPF101" s="167"/>
      <c r="GPG101" s="167"/>
      <c r="GPH101" s="167"/>
      <c r="GPI101" s="167"/>
      <c r="GPJ101" s="167"/>
      <c r="GPK101" s="167"/>
      <c r="GPL101" s="167"/>
      <c r="GPM101" s="167"/>
      <c r="GPN101" s="167"/>
      <c r="GPO101" s="167"/>
      <c r="GPP101" s="167"/>
      <c r="GPQ101" s="167"/>
      <c r="GPR101" s="167"/>
      <c r="GPS101" s="167"/>
      <c r="GPT101" s="167"/>
      <c r="GPU101" s="167"/>
      <c r="GPV101" s="167"/>
      <c r="GPW101" s="167"/>
      <c r="GPX101" s="167"/>
      <c r="GPY101" s="167"/>
      <c r="GPZ101" s="167"/>
      <c r="GQA101" s="167"/>
      <c r="GQB101" s="167"/>
      <c r="GQC101" s="167"/>
      <c r="GQD101" s="167"/>
      <c r="GQE101" s="167"/>
      <c r="GQF101" s="167"/>
      <c r="GQG101" s="167"/>
      <c r="GQH101" s="167"/>
      <c r="GQI101" s="167"/>
      <c r="GQJ101" s="167"/>
      <c r="GQK101" s="167"/>
      <c r="GQL101" s="167"/>
      <c r="GQM101" s="167"/>
      <c r="GQN101" s="167"/>
      <c r="GQO101" s="167"/>
      <c r="GQP101" s="167"/>
      <c r="GQQ101" s="167"/>
      <c r="GQR101" s="167"/>
      <c r="GQS101" s="167"/>
      <c r="GQT101" s="167"/>
      <c r="GQU101" s="167"/>
      <c r="GQV101" s="167"/>
      <c r="GQW101" s="167"/>
      <c r="GQX101" s="167"/>
      <c r="GQY101" s="167"/>
      <c r="GQZ101" s="167"/>
      <c r="GRA101" s="167"/>
      <c r="GRB101" s="167"/>
      <c r="GRC101" s="167"/>
      <c r="GRD101" s="167"/>
      <c r="GRE101" s="167"/>
      <c r="GRF101" s="167"/>
      <c r="GRG101" s="167"/>
      <c r="GRH101" s="167"/>
      <c r="GRI101" s="167"/>
      <c r="GRJ101" s="167"/>
      <c r="GRK101" s="167"/>
      <c r="GRL101" s="167"/>
      <c r="GRM101" s="167"/>
      <c r="GRN101" s="167"/>
      <c r="GRO101" s="167"/>
      <c r="GRP101" s="167"/>
      <c r="GRQ101" s="167"/>
      <c r="GRR101" s="167"/>
      <c r="GRS101" s="167"/>
      <c r="GRT101" s="167"/>
      <c r="GRU101" s="167"/>
      <c r="GRV101" s="167"/>
      <c r="GRW101" s="167"/>
      <c r="GRX101" s="167"/>
      <c r="GRY101" s="167"/>
      <c r="GRZ101" s="167"/>
      <c r="GSA101" s="167"/>
      <c r="GSB101" s="167"/>
      <c r="GSC101" s="167"/>
      <c r="GSD101" s="167"/>
      <c r="GSE101" s="167"/>
      <c r="GSF101" s="167"/>
      <c r="GSG101" s="167"/>
      <c r="GSH101" s="167"/>
      <c r="GSI101" s="167"/>
      <c r="GSJ101" s="167"/>
      <c r="GSK101" s="167"/>
      <c r="GSL101" s="167"/>
      <c r="GSM101" s="167"/>
      <c r="GSN101" s="167"/>
      <c r="GSO101" s="167"/>
      <c r="GSP101" s="167"/>
      <c r="GSQ101" s="167"/>
      <c r="GSR101" s="167"/>
      <c r="GSS101" s="167"/>
      <c r="GST101" s="167"/>
      <c r="GSU101" s="167"/>
      <c r="GSV101" s="167"/>
      <c r="GSW101" s="167"/>
      <c r="GSX101" s="167"/>
      <c r="GSY101" s="167"/>
      <c r="GSZ101" s="167"/>
      <c r="GTA101" s="167"/>
      <c r="GTB101" s="167"/>
      <c r="GTC101" s="167"/>
      <c r="GTD101" s="167"/>
      <c r="GTE101" s="167"/>
      <c r="GTF101" s="167"/>
      <c r="GTG101" s="167"/>
      <c r="GTH101" s="167"/>
      <c r="GTI101" s="167"/>
      <c r="GTJ101" s="167"/>
      <c r="GTK101" s="167"/>
      <c r="GTL101" s="167"/>
      <c r="GTM101" s="167"/>
      <c r="GTN101" s="167"/>
      <c r="GTO101" s="167"/>
      <c r="GTP101" s="167"/>
      <c r="GTQ101" s="167"/>
      <c r="GTR101" s="167"/>
      <c r="GTS101" s="167"/>
      <c r="GTT101" s="167"/>
      <c r="GTU101" s="167"/>
      <c r="GTV101" s="167"/>
      <c r="GTW101" s="167"/>
      <c r="GTX101" s="167"/>
      <c r="GTY101" s="167"/>
      <c r="GTZ101" s="167"/>
      <c r="GUA101" s="167"/>
      <c r="GUB101" s="167"/>
      <c r="GUC101" s="167"/>
      <c r="GUD101" s="167"/>
      <c r="GUE101" s="167"/>
      <c r="GUF101" s="167"/>
      <c r="GUG101" s="167"/>
      <c r="GUH101" s="167"/>
      <c r="GUI101" s="167"/>
      <c r="GUJ101" s="167"/>
      <c r="GUK101" s="167"/>
      <c r="GUL101" s="167"/>
      <c r="GUM101" s="167"/>
      <c r="GUN101" s="167"/>
      <c r="GUO101" s="167"/>
      <c r="GUP101" s="167"/>
      <c r="GUQ101" s="167"/>
      <c r="GUR101" s="167"/>
      <c r="GUS101" s="167"/>
      <c r="GUT101" s="167"/>
      <c r="GUU101" s="167"/>
      <c r="GUV101" s="167"/>
      <c r="GUW101" s="167"/>
      <c r="GUX101" s="167"/>
      <c r="GUY101" s="167"/>
      <c r="GUZ101" s="167"/>
      <c r="GVA101" s="167"/>
      <c r="GVB101" s="167"/>
      <c r="GVC101" s="167"/>
      <c r="GVD101" s="167"/>
      <c r="GVE101" s="167"/>
      <c r="GVF101" s="167"/>
      <c r="GVG101" s="167"/>
      <c r="GVH101" s="167"/>
      <c r="GVI101" s="167"/>
      <c r="GVJ101" s="167"/>
      <c r="GVK101" s="167"/>
      <c r="GVL101" s="167"/>
      <c r="GVM101" s="167"/>
      <c r="GVN101" s="167"/>
      <c r="GVO101" s="167"/>
      <c r="GVP101" s="167"/>
      <c r="GVQ101" s="167"/>
      <c r="GVR101" s="167"/>
      <c r="GVS101" s="167"/>
      <c r="GVT101" s="167"/>
      <c r="GVU101" s="167"/>
      <c r="GVV101" s="167"/>
      <c r="GVW101" s="167"/>
      <c r="GVX101" s="167"/>
      <c r="GVY101" s="167"/>
      <c r="GVZ101" s="167"/>
      <c r="GWA101" s="167"/>
      <c r="GWB101" s="167"/>
      <c r="GWC101" s="167"/>
      <c r="GWD101" s="167"/>
      <c r="GWE101" s="167"/>
      <c r="GWF101" s="167"/>
      <c r="GWG101" s="167"/>
      <c r="GWH101" s="167"/>
      <c r="GWI101" s="167"/>
      <c r="GWJ101" s="167"/>
      <c r="GWK101" s="167"/>
      <c r="GWL101" s="167"/>
      <c r="GWM101" s="167"/>
      <c r="GWN101" s="167"/>
      <c r="GWO101" s="167"/>
      <c r="GWP101" s="167"/>
      <c r="GWQ101" s="167"/>
      <c r="GWR101" s="167"/>
      <c r="GWS101" s="167"/>
      <c r="GWT101" s="167"/>
      <c r="GWU101" s="167"/>
      <c r="GWV101" s="167"/>
      <c r="GWW101" s="167"/>
      <c r="GWX101" s="167"/>
      <c r="GWY101" s="167"/>
      <c r="GWZ101" s="167"/>
      <c r="GXA101" s="167"/>
      <c r="GXB101" s="167"/>
      <c r="GXC101" s="167"/>
      <c r="GXD101" s="167"/>
      <c r="GXE101" s="167"/>
      <c r="GXF101" s="167"/>
      <c r="GXG101" s="167"/>
      <c r="GXH101" s="167"/>
      <c r="GXI101" s="167"/>
      <c r="GXJ101" s="167"/>
      <c r="GXK101" s="167"/>
      <c r="GXL101" s="167"/>
      <c r="GXM101" s="167"/>
      <c r="GXN101" s="167"/>
      <c r="GXO101" s="167"/>
      <c r="GXP101" s="167"/>
      <c r="GXQ101" s="167"/>
      <c r="GXR101" s="167"/>
      <c r="GXS101" s="167"/>
      <c r="GXT101" s="167"/>
      <c r="GXU101" s="167"/>
      <c r="GXV101" s="167"/>
      <c r="GXW101" s="167"/>
      <c r="GXX101" s="167"/>
      <c r="GXY101" s="167"/>
      <c r="GXZ101" s="167"/>
      <c r="GYA101" s="167"/>
      <c r="GYB101" s="167"/>
      <c r="GYC101" s="167"/>
      <c r="GYD101" s="167"/>
      <c r="GYE101" s="167"/>
      <c r="GYF101" s="167"/>
      <c r="GYG101" s="167"/>
      <c r="GYH101" s="167"/>
      <c r="GYI101" s="167"/>
      <c r="GYJ101" s="167"/>
      <c r="GYK101" s="167"/>
      <c r="GYL101" s="167"/>
      <c r="GYM101" s="167"/>
      <c r="GYN101" s="167"/>
      <c r="GYO101" s="167"/>
      <c r="GYP101" s="167"/>
      <c r="GYQ101" s="167"/>
      <c r="GYR101" s="167"/>
      <c r="GYS101" s="167"/>
      <c r="GYT101" s="167"/>
      <c r="GYU101" s="167"/>
      <c r="GYV101" s="167"/>
      <c r="GYW101" s="167"/>
      <c r="GYX101" s="167"/>
      <c r="GYY101" s="167"/>
      <c r="GYZ101" s="167"/>
      <c r="GZA101" s="167"/>
      <c r="GZB101" s="167"/>
      <c r="GZC101" s="167"/>
      <c r="GZD101" s="167"/>
      <c r="GZE101" s="167"/>
      <c r="GZF101" s="167"/>
      <c r="GZG101" s="167"/>
      <c r="GZH101" s="167"/>
      <c r="GZI101" s="167"/>
      <c r="GZJ101" s="167"/>
      <c r="GZK101" s="167"/>
      <c r="GZL101" s="167"/>
      <c r="GZM101" s="167"/>
      <c r="GZN101" s="167"/>
      <c r="GZO101" s="167"/>
      <c r="GZP101" s="167"/>
      <c r="GZQ101" s="167"/>
      <c r="GZR101" s="167"/>
      <c r="GZS101" s="167"/>
      <c r="GZT101" s="167"/>
      <c r="GZU101" s="167"/>
      <c r="GZV101" s="167"/>
      <c r="GZW101" s="167"/>
      <c r="GZX101" s="167"/>
      <c r="GZY101" s="167"/>
      <c r="GZZ101" s="167"/>
      <c r="HAA101" s="167"/>
      <c r="HAB101" s="167"/>
      <c r="HAC101" s="167"/>
      <c r="HAD101" s="167"/>
      <c r="HAE101" s="167"/>
      <c r="HAF101" s="167"/>
      <c r="HAG101" s="167"/>
      <c r="HAH101" s="167"/>
      <c r="HAI101" s="167"/>
      <c r="HAJ101" s="167"/>
      <c r="HAK101" s="167"/>
      <c r="HAL101" s="167"/>
      <c r="HAM101" s="167"/>
      <c r="HAN101" s="167"/>
      <c r="HAO101" s="167"/>
      <c r="HAP101" s="167"/>
      <c r="HAQ101" s="167"/>
      <c r="HAR101" s="167"/>
      <c r="HAS101" s="167"/>
      <c r="HAT101" s="167"/>
      <c r="HAU101" s="167"/>
      <c r="HAV101" s="167"/>
      <c r="HAW101" s="167"/>
      <c r="HAX101" s="167"/>
      <c r="HAY101" s="167"/>
      <c r="HAZ101" s="167"/>
      <c r="HBA101" s="167"/>
      <c r="HBB101" s="167"/>
      <c r="HBC101" s="167"/>
      <c r="HBD101" s="167"/>
      <c r="HBE101" s="167"/>
      <c r="HBF101" s="167"/>
      <c r="HBG101" s="167"/>
      <c r="HBH101" s="167"/>
      <c r="HBI101" s="167"/>
      <c r="HBJ101" s="167"/>
      <c r="HBK101" s="167"/>
      <c r="HBL101" s="167"/>
      <c r="HBM101" s="167"/>
      <c r="HBN101" s="167"/>
      <c r="HBO101" s="167"/>
      <c r="HBP101" s="167"/>
      <c r="HBQ101" s="167"/>
      <c r="HBR101" s="167"/>
      <c r="HBS101" s="167"/>
      <c r="HBT101" s="167"/>
      <c r="HBU101" s="167"/>
      <c r="HBV101" s="167"/>
      <c r="HBW101" s="167"/>
      <c r="HBX101" s="167"/>
      <c r="HBY101" s="167"/>
      <c r="HBZ101" s="167"/>
      <c r="HCA101" s="167"/>
      <c r="HCB101" s="167"/>
      <c r="HCC101" s="167"/>
      <c r="HCD101" s="167"/>
      <c r="HCE101" s="167"/>
      <c r="HCF101" s="167"/>
      <c r="HCG101" s="167"/>
      <c r="HCH101" s="167"/>
      <c r="HCI101" s="167"/>
      <c r="HCJ101" s="167"/>
      <c r="HCK101" s="167"/>
      <c r="HCL101" s="167"/>
      <c r="HCM101" s="167"/>
      <c r="HCN101" s="167"/>
      <c r="HCO101" s="167"/>
      <c r="HCP101" s="167"/>
      <c r="HCQ101" s="167"/>
      <c r="HCR101" s="167"/>
      <c r="HCS101" s="167"/>
      <c r="HCT101" s="167"/>
      <c r="HCU101" s="167"/>
      <c r="HCV101" s="167"/>
      <c r="HCW101" s="167"/>
      <c r="HCX101" s="167"/>
      <c r="HCY101" s="167"/>
      <c r="HCZ101" s="167"/>
      <c r="HDA101" s="167"/>
      <c r="HDB101" s="167"/>
      <c r="HDC101" s="167"/>
      <c r="HDD101" s="167"/>
      <c r="HDE101" s="167"/>
      <c r="HDF101" s="167"/>
      <c r="HDG101" s="167"/>
      <c r="HDH101" s="167"/>
      <c r="HDI101" s="167"/>
      <c r="HDJ101" s="167"/>
      <c r="HDK101" s="167"/>
      <c r="HDL101" s="167"/>
      <c r="HDM101" s="167"/>
      <c r="HDN101" s="167"/>
      <c r="HDO101" s="167"/>
      <c r="HDP101" s="167"/>
      <c r="HDQ101" s="167"/>
      <c r="HDR101" s="167"/>
      <c r="HDS101" s="167"/>
      <c r="HDT101" s="167"/>
      <c r="HDU101" s="167"/>
      <c r="HDV101" s="167"/>
      <c r="HDW101" s="167"/>
      <c r="HDX101" s="167"/>
      <c r="HDY101" s="167"/>
      <c r="HDZ101" s="167"/>
      <c r="HEA101" s="167"/>
      <c r="HEB101" s="167"/>
      <c r="HEC101" s="167"/>
      <c r="HED101" s="167"/>
      <c r="HEE101" s="167"/>
      <c r="HEF101" s="167"/>
      <c r="HEG101" s="167"/>
      <c r="HEH101" s="167"/>
      <c r="HEI101" s="167"/>
      <c r="HEJ101" s="167"/>
      <c r="HEK101" s="167"/>
      <c r="HEL101" s="167"/>
      <c r="HEM101" s="167"/>
      <c r="HEN101" s="167"/>
      <c r="HEO101" s="167"/>
      <c r="HEP101" s="167"/>
      <c r="HEQ101" s="167"/>
      <c r="HER101" s="167"/>
      <c r="HES101" s="167"/>
      <c r="HET101" s="167"/>
      <c r="HEU101" s="167"/>
      <c r="HEV101" s="167"/>
      <c r="HEW101" s="167"/>
      <c r="HEX101" s="167"/>
      <c r="HEY101" s="167"/>
      <c r="HEZ101" s="167"/>
      <c r="HFA101" s="167"/>
      <c r="HFB101" s="167"/>
      <c r="HFC101" s="167"/>
      <c r="HFD101" s="167"/>
      <c r="HFE101" s="167"/>
      <c r="HFF101" s="167"/>
      <c r="HFG101" s="167"/>
      <c r="HFH101" s="167"/>
      <c r="HFI101" s="167"/>
      <c r="HFJ101" s="167"/>
      <c r="HFK101" s="167"/>
      <c r="HFL101" s="167"/>
      <c r="HFM101" s="167"/>
      <c r="HFN101" s="167"/>
      <c r="HFO101" s="167"/>
      <c r="HFP101" s="167"/>
      <c r="HFQ101" s="167"/>
      <c r="HFR101" s="167"/>
      <c r="HFS101" s="167"/>
      <c r="HFT101" s="167"/>
      <c r="HFU101" s="167"/>
      <c r="HFV101" s="167"/>
      <c r="HFW101" s="167"/>
      <c r="HFX101" s="167"/>
      <c r="HFY101" s="167"/>
      <c r="HFZ101" s="167"/>
      <c r="HGA101" s="167"/>
      <c r="HGB101" s="167"/>
      <c r="HGC101" s="167"/>
      <c r="HGD101" s="167"/>
      <c r="HGE101" s="167"/>
      <c r="HGF101" s="167"/>
      <c r="HGG101" s="167"/>
      <c r="HGH101" s="167"/>
      <c r="HGI101" s="167"/>
      <c r="HGJ101" s="167"/>
      <c r="HGK101" s="167"/>
      <c r="HGL101" s="167"/>
      <c r="HGM101" s="167"/>
      <c r="HGN101" s="167"/>
      <c r="HGO101" s="167"/>
      <c r="HGP101" s="167"/>
      <c r="HGQ101" s="167"/>
      <c r="HGR101" s="167"/>
      <c r="HGS101" s="167"/>
      <c r="HGT101" s="167"/>
      <c r="HGU101" s="167"/>
      <c r="HGV101" s="167"/>
      <c r="HGW101" s="167"/>
      <c r="HGX101" s="167"/>
      <c r="HGY101" s="167"/>
      <c r="HGZ101" s="167"/>
      <c r="HHA101" s="167"/>
      <c r="HHB101" s="167"/>
      <c r="HHC101" s="167"/>
      <c r="HHD101" s="167"/>
      <c r="HHE101" s="167"/>
      <c r="HHF101" s="167"/>
      <c r="HHG101" s="167"/>
      <c r="HHH101" s="167"/>
      <c r="HHI101" s="167"/>
      <c r="HHJ101" s="167"/>
      <c r="HHK101" s="167"/>
      <c r="HHL101" s="167"/>
      <c r="HHM101" s="167"/>
      <c r="HHN101" s="167"/>
      <c r="HHO101" s="167"/>
      <c r="HHP101" s="167"/>
      <c r="HHQ101" s="167"/>
      <c r="HHR101" s="167"/>
      <c r="HHS101" s="167"/>
      <c r="HHT101" s="167"/>
      <c r="HHU101" s="167"/>
      <c r="HHV101" s="167"/>
      <c r="HHW101" s="167"/>
      <c r="HHX101" s="167"/>
      <c r="HHY101" s="167"/>
      <c r="HHZ101" s="167"/>
      <c r="HIA101" s="167"/>
      <c r="HIB101" s="167"/>
      <c r="HIC101" s="167"/>
      <c r="HID101" s="167"/>
      <c r="HIE101" s="167"/>
      <c r="HIF101" s="167"/>
      <c r="HIG101" s="167"/>
      <c r="HIH101" s="167"/>
      <c r="HII101" s="167"/>
      <c r="HIJ101" s="167"/>
      <c r="HIK101" s="167"/>
      <c r="HIL101" s="167"/>
      <c r="HIM101" s="167"/>
      <c r="HIN101" s="167"/>
      <c r="HIO101" s="167"/>
      <c r="HIP101" s="167"/>
      <c r="HIQ101" s="167"/>
      <c r="HIR101" s="167"/>
      <c r="HIS101" s="167"/>
      <c r="HIT101" s="167"/>
      <c r="HIU101" s="167"/>
      <c r="HIV101" s="167"/>
      <c r="HIW101" s="167"/>
      <c r="HIX101" s="167"/>
      <c r="HIY101" s="167"/>
      <c r="HIZ101" s="167"/>
      <c r="HJA101" s="167"/>
      <c r="HJB101" s="167"/>
      <c r="HJC101" s="167"/>
      <c r="HJD101" s="167"/>
      <c r="HJE101" s="167"/>
      <c r="HJF101" s="167"/>
      <c r="HJG101" s="167"/>
      <c r="HJH101" s="167"/>
      <c r="HJI101" s="167"/>
      <c r="HJJ101" s="167"/>
      <c r="HJK101" s="167"/>
      <c r="HJL101" s="167"/>
      <c r="HJM101" s="167"/>
      <c r="HJN101" s="167"/>
      <c r="HJO101" s="167"/>
      <c r="HJP101" s="167"/>
      <c r="HJQ101" s="167"/>
      <c r="HJR101" s="167"/>
      <c r="HJS101" s="167"/>
      <c r="HJT101" s="167"/>
      <c r="HJU101" s="167"/>
      <c r="HJV101" s="167"/>
      <c r="HJW101" s="167"/>
      <c r="HJX101" s="167"/>
      <c r="HJY101" s="167"/>
      <c r="HJZ101" s="167"/>
      <c r="HKA101" s="167"/>
      <c r="HKB101" s="167"/>
      <c r="HKC101" s="167"/>
      <c r="HKD101" s="167"/>
      <c r="HKE101" s="167"/>
      <c r="HKF101" s="167"/>
      <c r="HKG101" s="167"/>
      <c r="HKH101" s="167"/>
      <c r="HKI101" s="167"/>
      <c r="HKJ101" s="167"/>
      <c r="HKK101" s="167"/>
      <c r="HKL101" s="167"/>
      <c r="HKM101" s="167"/>
      <c r="HKN101" s="167"/>
      <c r="HKO101" s="167"/>
      <c r="HKP101" s="167"/>
      <c r="HKQ101" s="167"/>
      <c r="HKR101" s="167"/>
      <c r="HKS101" s="167"/>
      <c r="HKT101" s="167"/>
      <c r="HKU101" s="167"/>
      <c r="HKV101" s="167"/>
      <c r="HKW101" s="167"/>
      <c r="HKX101" s="167"/>
      <c r="HKY101" s="167"/>
      <c r="HKZ101" s="167"/>
      <c r="HLA101" s="167"/>
      <c r="HLB101" s="167"/>
      <c r="HLC101" s="167"/>
      <c r="HLD101" s="167"/>
      <c r="HLE101" s="167"/>
      <c r="HLF101" s="167"/>
      <c r="HLG101" s="167"/>
      <c r="HLH101" s="167"/>
      <c r="HLI101" s="167"/>
      <c r="HLJ101" s="167"/>
      <c r="HLK101" s="167"/>
      <c r="HLL101" s="167"/>
      <c r="HLM101" s="167"/>
      <c r="HLN101" s="167"/>
      <c r="HLO101" s="167"/>
      <c r="HLP101" s="167"/>
      <c r="HLQ101" s="167"/>
      <c r="HLR101" s="167"/>
      <c r="HLS101" s="167"/>
      <c r="HLT101" s="167"/>
      <c r="HLU101" s="167"/>
      <c r="HLV101" s="167"/>
      <c r="HLW101" s="167"/>
      <c r="HLX101" s="167"/>
      <c r="HLY101" s="167"/>
      <c r="HLZ101" s="167"/>
      <c r="HMA101" s="167"/>
      <c r="HMB101" s="167"/>
      <c r="HMC101" s="167"/>
      <c r="HMD101" s="167"/>
      <c r="HME101" s="167"/>
      <c r="HMF101" s="167"/>
      <c r="HMG101" s="167"/>
      <c r="HMH101" s="167"/>
      <c r="HMI101" s="167"/>
      <c r="HMJ101" s="167"/>
      <c r="HMK101" s="167"/>
      <c r="HML101" s="167"/>
      <c r="HMM101" s="167"/>
      <c r="HMN101" s="167"/>
      <c r="HMO101" s="167"/>
      <c r="HMP101" s="167"/>
      <c r="HMQ101" s="167"/>
      <c r="HMR101" s="167"/>
      <c r="HMS101" s="167"/>
      <c r="HMT101" s="167"/>
      <c r="HMU101" s="167"/>
      <c r="HMV101" s="167"/>
      <c r="HMW101" s="167"/>
      <c r="HMX101" s="167"/>
      <c r="HMY101" s="167"/>
      <c r="HMZ101" s="167"/>
      <c r="HNA101" s="167"/>
      <c r="HNB101" s="167"/>
      <c r="HNC101" s="167"/>
      <c r="HND101" s="167"/>
      <c r="HNE101" s="167"/>
      <c r="HNF101" s="167"/>
      <c r="HNG101" s="167"/>
      <c r="HNH101" s="167"/>
      <c r="HNI101" s="167"/>
      <c r="HNJ101" s="167"/>
      <c r="HNK101" s="167"/>
      <c r="HNL101" s="167"/>
      <c r="HNM101" s="167"/>
      <c r="HNN101" s="167"/>
      <c r="HNO101" s="167"/>
      <c r="HNP101" s="167"/>
      <c r="HNQ101" s="167"/>
      <c r="HNR101" s="167"/>
      <c r="HNS101" s="167"/>
      <c r="HNT101" s="167"/>
      <c r="HNU101" s="167"/>
      <c r="HNV101" s="167"/>
      <c r="HNW101" s="167"/>
      <c r="HNX101" s="167"/>
      <c r="HNY101" s="167"/>
      <c r="HNZ101" s="167"/>
      <c r="HOA101" s="167"/>
      <c r="HOB101" s="167"/>
      <c r="HOC101" s="167"/>
      <c r="HOD101" s="167"/>
      <c r="HOE101" s="167"/>
      <c r="HOF101" s="167"/>
      <c r="HOG101" s="167"/>
      <c r="HOH101" s="167"/>
      <c r="HOI101" s="167"/>
      <c r="HOJ101" s="167"/>
      <c r="HOK101" s="167"/>
      <c r="HOL101" s="167"/>
      <c r="HOM101" s="167"/>
      <c r="HON101" s="167"/>
      <c r="HOO101" s="167"/>
      <c r="HOP101" s="167"/>
      <c r="HOQ101" s="167"/>
      <c r="HOR101" s="167"/>
      <c r="HOS101" s="167"/>
      <c r="HOT101" s="167"/>
      <c r="HOU101" s="167"/>
      <c r="HOV101" s="167"/>
      <c r="HOW101" s="167"/>
      <c r="HOX101" s="167"/>
      <c r="HOY101" s="167"/>
      <c r="HOZ101" s="167"/>
      <c r="HPA101" s="167"/>
      <c r="HPB101" s="167"/>
      <c r="HPC101" s="167"/>
      <c r="HPD101" s="167"/>
      <c r="HPE101" s="167"/>
      <c r="HPF101" s="167"/>
      <c r="HPG101" s="167"/>
      <c r="HPH101" s="167"/>
      <c r="HPI101" s="167"/>
      <c r="HPJ101" s="167"/>
      <c r="HPK101" s="167"/>
      <c r="HPL101" s="167"/>
      <c r="HPM101" s="167"/>
      <c r="HPN101" s="167"/>
      <c r="HPO101" s="167"/>
      <c r="HPP101" s="167"/>
      <c r="HPQ101" s="167"/>
      <c r="HPR101" s="167"/>
      <c r="HPS101" s="167"/>
      <c r="HPT101" s="167"/>
      <c r="HPU101" s="167"/>
      <c r="HPV101" s="167"/>
      <c r="HPW101" s="167"/>
      <c r="HPX101" s="167"/>
      <c r="HPY101" s="167"/>
      <c r="HPZ101" s="167"/>
      <c r="HQA101" s="167"/>
      <c r="HQB101" s="167"/>
      <c r="HQC101" s="167"/>
      <c r="HQD101" s="167"/>
      <c r="HQE101" s="167"/>
      <c r="HQF101" s="167"/>
      <c r="HQG101" s="167"/>
      <c r="HQH101" s="167"/>
      <c r="HQI101" s="167"/>
      <c r="HQJ101" s="167"/>
      <c r="HQK101" s="167"/>
      <c r="HQL101" s="167"/>
      <c r="HQM101" s="167"/>
      <c r="HQN101" s="167"/>
      <c r="HQO101" s="167"/>
      <c r="HQP101" s="167"/>
      <c r="HQQ101" s="167"/>
      <c r="HQR101" s="167"/>
      <c r="HQS101" s="167"/>
      <c r="HQT101" s="167"/>
      <c r="HQU101" s="167"/>
      <c r="HQV101" s="167"/>
      <c r="HQW101" s="167"/>
      <c r="HQX101" s="167"/>
      <c r="HQY101" s="167"/>
      <c r="HQZ101" s="167"/>
      <c r="HRA101" s="167"/>
      <c r="HRB101" s="167"/>
      <c r="HRC101" s="167"/>
      <c r="HRD101" s="167"/>
      <c r="HRE101" s="167"/>
      <c r="HRF101" s="167"/>
      <c r="HRG101" s="167"/>
      <c r="HRH101" s="167"/>
      <c r="HRI101" s="167"/>
      <c r="HRJ101" s="167"/>
      <c r="HRK101" s="167"/>
      <c r="HRL101" s="167"/>
      <c r="HRM101" s="167"/>
      <c r="HRN101" s="167"/>
      <c r="HRO101" s="167"/>
      <c r="HRP101" s="167"/>
      <c r="HRQ101" s="167"/>
      <c r="HRR101" s="167"/>
      <c r="HRS101" s="167"/>
      <c r="HRT101" s="167"/>
      <c r="HRU101" s="167"/>
      <c r="HRV101" s="167"/>
      <c r="HRW101" s="167"/>
      <c r="HRX101" s="167"/>
      <c r="HRY101" s="167"/>
      <c r="HRZ101" s="167"/>
      <c r="HSA101" s="167"/>
      <c r="HSB101" s="167"/>
      <c r="HSC101" s="167"/>
      <c r="HSD101" s="167"/>
      <c r="HSE101" s="167"/>
      <c r="HSF101" s="167"/>
      <c r="HSG101" s="167"/>
      <c r="HSH101" s="167"/>
      <c r="HSI101" s="167"/>
      <c r="HSJ101" s="167"/>
      <c r="HSK101" s="167"/>
      <c r="HSL101" s="167"/>
      <c r="HSM101" s="167"/>
      <c r="HSN101" s="167"/>
      <c r="HSO101" s="167"/>
      <c r="HSP101" s="167"/>
      <c r="HSQ101" s="167"/>
      <c r="HSR101" s="167"/>
      <c r="HSS101" s="167"/>
      <c r="HST101" s="167"/>
      <c r="HSU101" s="167"/>
      <c r="HSV101" s="167"/>
      <c r="HSW101" s="167"/>
      <c r="HSX101" s="167"/>
      <c r="HSY101" s="167"/>
      <c r="HSZ101" s="167"/>
      <c r="HTA101" s="167"/>
      <c r="HTB101" s="167"/>
      <c r="HTC101" s="167"/>
      <c r="HTD101" s="167"/>
      <c r="HTE101" s="167"/>
      <c r="HTF101" s="167"/>
      <c r="HTG101" s="167"/>
      <c r="HTH101" s="167"/>
      <c r="HTI101" s="167"/>
      <c r="HTJ101" s="167"/>
      <c r="HTK101" s="167"/>
      <c r="HTL101" s="167"/>
      <c r="HTM101" s="167"/>
      <c r="HTN101" s="167"/>
      <c r="HTO101" s="167"/>
      <c r="HTP101" s="167"/>
      <c r="HTQ101" s="167"/>
      <c r="HTR101" s="167"/>
      <c r="HTS101" s="167"/>
      <c r="HTT101" s="167"/>
      <c r="HTU101" s="167"/>
      <c r="HTV101" s="167"/>
      <c r="HTW101" s="167"/>
      <c r="HTX101" s="167"/>
      <c r="HTY101" s="167"/>
      <c r="HTZ101" s="167"/>
      <c r="HUA101" s="167"/>
      <c r="HUB101" s="167"/>
      <c r="HUC101" s="167"/>
      <c r="HUD101" s="167"/>
      <c r="HUE101" s="167"/>
      <c r="HUF101" s="167"/>
      <c r="HUG101" s="167"/>
      <c r="HUH101" s="167"/>
      <c r="HUI101" s="167"/>
      <c r="HUJ101" s="167"/>
      <c r="HUK101" s="167"/>
      <c r="HUL101" s="167"/>
      <c r="HUM101" s="167"/>
      <c r="HUN101" s="167"/>
      <c r="HUO101" s="167"/>
      <c r="HUP101" s="167"/>
      <c r="HUQ101" s="167"/>
      <c r="HUR101" s="167"/>
      <c r="HUS101" s="167"/>
      <c r="HUT101" s="167"/>
      <c r="HUU101" s="167"/>
      <c r="HUV101" s="167"/>
      <c r="HUW101" s="167"/>
      <c r="HUX101" s="167"/>
      <c r="HUY101" s="167"/>
      <c r="HUZ101" s="167"/>
      <c r="HVA101" s="167"/>
      <c r="HVB101" s="167"/>
      <c r="HVC101" s="167"/>
      <c r="HVD101" s="167"/>
      <c r="HVE101" s="167"/>
      <c r="HVF101" s="167"/>
      <c r="HVG101" s="167"/>
      <c r="HVH101" s="167"/>
      <c r="HVI101" s="167"/>
      <c r="HVJ101" s="167"/>
      <c r="HVK101" s="167"/>
      <c r="HVL101" s="167"/>
      <c r="HVM101" s="167"/>
      <c r="HVN101" s="167"/>
      <c r="HVO101" s="167"/>
      <c r="HVP101" s="167"/>
      <c r="HVQ101" s="167"/>
      <c r="HVR101" s="167"/>
      <c r="HVS101" s="167"/>
      <c r="HVT101" s="167"/>
      <c r="HVU101" s="167"/>
      <c r="HVV101" s="167"/>
      <c r="HVW101" s="167"/>
      <c r="HVX101" s="167"/>
      <c r="HVY101" s="167"/>
      <c r="HVZ101" s="167"/>
      <c r="HWA101" s="167"/>
      <c r="HWB101" s="167"/>
      <c r="HWC101" s="167"/>
      <c r="HWD101" s="167"/>
      <c r="HWE101" s="167"/>
      <c r="HWF101" s="167"/>
      <c r="HWG101" s="167"/>
      <c r="HWH101" s="167"/>
      <c r="HWI101" s="167"/>
      <c r="HWJ101" s="167"/>
      <c r="HWK101" s="167"/>
      <c r="HWL101" s="167"/>
      <c r="HWM101" s="167"/>
      <c r="HWN101" s="167"/>
      <c r="HWO101" s="167"/>
      <c r="HWP101" s="167"/>
      <c r="HWQ101" s="167"/>
      <c r="HWR101" s="167"/>
      <c r="HWS101" s="167"/>
      <c r="HWT101" s="167"/>
      <c r="HWU101" s="167"/>
      <c r="HWV101" s="167"/>
      <c r="HWW101" s="167"/>
      <c r="HWX101" s="167"/>
      <c r="HWY101" s="167"/>
      <c r="HWZ101" s="167"/>
      <c r="HXA101" s="167"/>
      <c r="HXB101" s="167"/>
      <c r="HXC101" s="167"/>
      <c r="HXD101" s="167"/>
      <c r="HXE101" s="167"/>
      <c r="HXF101" s="167"/>
      <c r="HXG101" s="167"/>
      <c r="HXH101" s="167"/>
      <c r="HXI101" s="167"/>
      <c r="HXJ101" s="167"/>
      <c r="HXK101" s="167"/>
      <c r="HXL101" s="167"/>
      <c r="HXM101" s="167"/>
      <c r="HXN101" s="167"/>
      <c r="HXO101" s="167"/>
      <c r="HXP101" s="167"/>
      <c r="HXQ101" s="167"/>
      <c r="HXR101" s="167"/>
      <c r="HXS101" s="167"/>
      <c r="HXT101" s="167"/>
      <c r="HXU101" s="167"/>
      <c r="HXV101" s="167"/>
      <c r="HXW101" s="167"/>
      <c r="HXX101" s="167"/>
      <c r="HXY101" s="167"/>
      <c r="HXZ101" s="167"/>
      <c r="HYA101" s="167"/>
      <c r="HYB101" s="167"/>
      <c r="HYC101" s="167"/>
      <c r="HYD101" s="167"/>
      <c r="HYE101" s="167"/>
      <c r="HYF101" s="167"/>
      <c r="HYG101" s="167"/>
      <c r="HYH101" s="167"/>
      <c r="HYI101" s="167"/>
      <c r="HYJ101" s="167"/>
      <c r="HYK101" s="167"/>
      <c r="HYL101" s="167"/>
      <c r="HYM101" s="167"/>
      <c r="HYN101" s="167"/>
      <c r="HYO101" s="167"/>
      <c r="HYP101" s="167"/>
      <c r="HYQ101" s="167"/>
      <c r="HYR101" s="167"/>
      <c r="HYS101" s="167"/>
      <c r="HYT101" s="167"/>
      <c r="HYU101" s="167"/>
      <c r="HYV101" s="167"/>
      <c r="HYW101" s="167"/>
      <c r="HYX101" s="167"/>
      <c r="HYY101" s="167"/>
      <c r="HYZ101" s="167"/>
      <c r="HZA101" s="167"/>
      <c r="HZB101" s="167"/>
      <c r="HZC101" s="167"/>
      <c r="HZD101" s="167"/>
      <c r="HZE101" s="167"/>
      <c r="HZF101" s="167"/>
      <c r="HZG101" s="167"/>
      <c r="HZH101" s="167"/>
      <c r="HZI101" s="167"/>
      <c r="HZJ101" s="167"/>
      <c r="HZK101" s="167"/>
      <c r="HZL101" s="167"/>
      <c r="HZM101" s="167"/>
      <c r="HZN101" s="167"/>
      <c r="HZO101" s="167"/>
      <c r="HZP101" s="167"/>
      <c r="HZQ101" s="167"/>
      <c r="HZR101" s="167"/>
      <c r="HZS101" s="167"/>
      <c r="HZT101" s="167"/>
      <c r="HZU101" s="167"/>
      <c r="HZV101" s="167"/>
      <c r="HZW101" s="167"/>
      <c r="HZX101" s="167"/>
      <c r="HZY101" s="167"/>
      <c r="HZZ101" s="167"/>
      <c r="IAA101" s="167"/>
      <c r="IAB101" s="167"/>
      <c r="IAC101" s="167"/>
      <c r="IAD101" s="167"/>
      <c r="IAE101" s="167"/>
      <c r="IAF101" s="167"/>
      <c r="IAG101" s="167"/>
      <c r="IAH101" s="167"/>
      <c r="IAI101" s="167"/>
      <c r="IAJ101" s="167"/>
      <c r="IAK101" s="167"/>
      <c r="IAL101" s="167"/>
      <c r="IAM101" s="167"/>
      <c r="IAN101" s="167"/>
      <c r="IAO101" s="167"/>
      <c r="IAP101" s="167"/>
      <c r="IAQ101" s="167"/>
      <c r="IAR101" s="167"/>
      <c r="IAS101" s="167"/>
      <c r="IAT101" s="167"/>
      <c r="IAU101" s="167"/>
      <c r="IAV101" s="167"/>
      <c r="IAW101" s="167"/>
      <c r="IAX101" s="167"/>
      <c r="IAY101" s="167"/>
      <c r="IAZ101" s="167"/>
      <c r="IBA101" s="167"/>
      <c r="IBB101" s="167"/>
      <c r="IBC101" s="167"/>
      <c r="IBD101" s="167"/>
      <c r="IBE101" s="167"/>
      <c r="IBF101" s="167"/>
      <c r="IBG101" s="167"/>
      <c r="IBH101" s="167"/>
      <c r="IBI101" s="167"/>
      <c r="IBJ101" s="167"/>
      <c r="IBK101" s="167"/>
      <c r="IBL101" s="167"/>
      <c r="IBM101" s="167"/>
      <c r="IBN101" s="167"/>
      <c r="IBO101" s="167"/>
      <c r="IBP101" s="167"/>
      <c r="IBQ101" s="167"/>
      <c r="IBR101" s="167"/>
      <c r="IBS101" s="167"/>
      <c r="IBT101" s="167"/>
      <c r="IBU101" s="167"/>
      <c r="IBV101" s="167"/>
      <c r="IBW101" s="167"/>
      <c r="IBX101" s="167"/>
      <c r="IBY101" s="167"/>
      <c r="IBZ101" s="167"/>
      <c r="ICA101" s="167"/>
      <c r="ICB101" s="167"/>
      <c r="ICC101" s="167"/>
      <c r="ICD101" s="167"/>
      <c r="ICE101" s="167"/>
      <c r="ICF101" s="167"/>
      <c r="ICG101" s="167"/>
      <c r="ICH101" s="167"/>
      <c r="ICI101" s="167"/>
      <c r="ICJ101" s="167"/>
      <c r="ICK101" s="167"/>
      <c r="ICL101" s="167"/>
      <c r="ICM101" s="167"/>
      <c r="ICN101" s="167"/>
      <c r="ICO101" s="167"/>
      <c r="ICP101" s="167"/>
      <c r="ICQ101" s="167"/>
      <c r="ICR101" s="167"/>
      <c r="ICS101" s="167"/>
      <c r="ICT101" s="167"/>
      <c r="ICU101" s="167"/>
      <c r="ICV101" s="167"/>
      <c r="ICW101" s="167"/>
      <c r="ICX101" s="167"/>
      <c r="ICY101" s="167"/>
      <c r="ICZ101" s="167"/>
      <c r="IDA101" s="167"/>
      <c r="IDB101" s="167"/>
      <c r="IDC101" s="167"/>
      <c r="IDD101" s="167"/>
      <c r="IDE101" s="167"/>
      <c r="IDF101" s="167"/>
      <c r="IDG101" s="167"/>
      <c r="IDH101" s="167"/>
      <c r="IDI101" s="167"/>
      <c r="IDJ101" s="167"/>
      <c r="IDK101" s="167"/>
      <c r="IDL101" s="167"/>
      <c r="IDM101" s="167"/>
      <c r="IDN101" s="167"/>
      <c r="IDO101" s="167"/>
      <c r="IDP101" s="167"/>
      <c r="IDQ101" s="167"/>
      <c r="IDR101" s="167"/>
      <c r="IDS101" s="167"/>
      <c r="IDT101" s="167"/>
      <c r="IDU101" s="167"/>
      <c r="IDV101" s="167"/>
      <c r="IDW101" s="167"/>
      <c r="IDX101" s="167"/>
      <c r="IDY101" s="167"/>
      <c r="IDZ101" s="167"/>
      <c r="IEA101" s="167"/>
      <c r="IEB101" s="167"/>
      <c r="IEC101" s="167"/>
      <c r="IED101" s="167"/>
      <c r="IEE101" s="167"/>
      <c r="IEF101" s="167"/>
      <c r="IEG101" s="167"/>
      <c r="IEH101" s="167"/>
      <c r="IEI101" s="167"/>
      <c r="IEJ101" s="167"/>
      <c r="IEK101" s="167"/>
      <c r="IEL101" s="167"/>
      <c r="IEM101" s="167"/>
      <c r="IEN101" s="167"/>
      <c r="IEO101" s="167"/>
      <c r="IEP101" s="167"/>
      <c r="IEQ101" s="167"/>
      <c r="IER101" s="167"/>
      <c r="IES101" s="167"/>
      <c r="IET101" s="167"/>
      <c r="IEU101" s="167"/>
      <c r="IEV101" s="167"/>
      <c r="IEW101" s="167"/>
      <c r="IEX101" s="167"/>
      <c r="IEY101" s="167"/>
      <c r="IEZ101" s="167"/>
      <c r="IFA101" s="167"/>
      <c r="IFB101" s="167"/>
      <c r="IFC101" s="167"/>
      <c r="IFD101" s="167"/>
      <c r="IFE101" s="167"/>
      <c r="IFF101" s="167"/>
      <c r="IFG101" s="167"/>
      <c r="IFH101" s="167"/>
      <c r="IFI101" s="167"/>
      <c r="IFJ101" s="167"/>
      <c r="IFK101" s="167"/>
      <c r="IFL101" s="167"/>
      <c r="IFM101" s="167"/>
      <c r="IFN101" s="167"/>
      <c r="IFO101" s="167"/>
      <c r="IFP101" s="167"/>
      <c r="IFQ101" s="167"/>
      <c r="IFR101" s="167"/>
      <c r="IFS101" s="167"/>
      <c r="IFT101" s="167"/>
      <c r="IFU101" s="167"/>
      <c r="IFV101" s="167"/>
      <c r="IFW101" s="167"/>
      <c r="IFX101" s="167"/>
      <c r="IFY101" s="167"/>
      <c r="IFZ101" s="167"/>
      <c r="IGA101" s="167"/>
      <c r="IGB101" s="167"/>
      <c r="IGC101" s="167"/>
      <c r="IGD101" s="167"/>
      <c r="IGE101" s="167"/>
      <c r="IGF101" s="167"/>
      <c r="IGG101" s="167"/>
      <c r="IGH101" s="167"/>
      <c r="IGI101" s="167"/>
      <c r="IGJ101" s="167"/>
      <c r="IGK101" s="167"/>
      <c r="IGL101" s="167"/>
      <c r="IGM101" s="167"/>
      <c r="IGN101" s="167"/>
      <c r="IGO101" s="167"/>
      <c r="IGP101" s="167"/>
      <c r="IGQ101" s="167"/>
      <c r="IGR101" s="167"/>
      <c r="IGS101" s="167"/>
      <c r="IGT101" s="167"/>
      <c r="IGU101" s="167"/>
      <c r="IGV101" s="167"/>
      <c r="IGW101" s="167"/>
      <c r="IGX101" s="167"/>
      <c r="IGY101" s="167"/>
      <c r="IGZ101" s="167"/>
      <c r="IHA101" s="167"/>
      <c r="IHB101" s="167"/>
      <c r="IHC101" s="167"/>
      <c r="IHD101" s="167"/>
      <c r="IHE101" s="167"/>
      <c r="IHF101" s="167"/>
      <c r="IHG101" s="167"/>
      <c r="IHH101" s="167"/>
      <c r="IHI101" s="167"/>
      <c r="IHJ101" s="167"/>
      <c r="IHK101" s="167"/>
      <c r="IHL101" s="167"/>
      <c r="IHM101" s="167"/>
      <c r="IHN101" s="167"/>
      <c r="IHO101" s="167"/>
      <c r="IHP101" s="167"/>
      <c r="IHQ101" s="167"/>
      <c r="IHR101" s="167"/>
      <c r="IHS101" s="167"/>
      <c r="IHT101" s="167"/>
      <c r="IHU101" s="167"/>
      <c r="IHV101" s="167"/>
      <c r="IHW101" s="167"/>
      <c r="IHX101" s="167"/>
      <c r="IHY101" s="167"/>
      <c r="IHZ101" s="167"/>
      <c r="IIA101" s="167"/>
      <c r="IIB101" s="167"/>
      <c r="IIC101" s="167"/>
      <c r="IID101" s="167"/>
      <c r="IIE101" s="167"/>
      <c r="IIF101" s="167"/>
      <c r="IIG101" s="167"/>
      <c r="IIH101" s="167"/>
      <c r="III101" s="167"/>
      <c r="IIJ101" s="167"/>
      <c r="IIK101" s="167"/>
      <c r="IIL101" s="167"/>
      <c r="IIM101" s="167"/>
      <c r="IIN101" s="167"/>
      <c r="IIO101" s="167"/>
      <c r="IIP101" s="167"/>
      <c r="IIQ101" s="167"/>
      <c r="IIR101" s="167"/>
      <c r="IIS101" s="167"/>
      <c r="IIT101" s="167"/>
      <c r="IIU101" s="167"/>
      <c r="IIV101" s="167"/>
      <c r="IIW101" s="167"/>
      <c r="IIX101" s="167"/>
      <c r="IIY101" s="167"/>
      <c r="IIZ101" s="167"/>
      <c r="IJA101" s="167"/>
      <c r="IJB101" s="167"/>
      <c r="IJC101" s="167"/>
      <c r="IJD101" s="167"/>
      <c r="IJE101" s="167"/>
      <c r="IJF101" s="167"/>
      <c r="IJG101" s="167"/>
      <c r="IJH101" s="167"/>
      <c r="IJI101" s="167"/>
      <c r="IJJ101" s="167"/>
      <c r="IJK101" s="167"/>
      <c r="IJL101" s="167"/>
      <c r="IJM101" s="167"/>
      <c r="IJN101" s="167"/>
      <c r="IJO101" s="167"/>
      <c r="IJP101" s="167"/>
      <c r="IJQ101" s="167"/>
      <c r="IJR101" s="167"/>
      <c r="IJS101" s="167"/>
      <c r="IJT101" s="167"/>
      <c r="IJU101" s="167"/>
      <c r="IJV101" s="167"/>
      <c r="IJW101" s="167"/>
      <c r="IJX101" s="167"/>
      <c r="IJY101" s="167"/>
      <c r="IJZ101" s="167"/>
      <c r="IKA101" s="167"/>
      <c r="IKB101" s="167"/>
      <c r="IKC101" s="167"/>
      <c r="IKD101" s="167"/>
      <c r="IKE101" s="167"/>
      <c r="IKF101" s="167"/>
      <c r="IKG101" s="167"/>
      <c r="IKH101" s="167"/>
      <c r="IKI101" s="167"/>
      <c r="IKJ101" s="167"/>
      <c r="IKK101" s="167"/>
      <c r="IKL101" s="167"/>
      <c r="IKM101" s="167"/>
      <c r="IKN101" s="167"/>
      <c r="IKO101" s="167"/>
      <c r="IKP101" s="167"/>
      <c r="IKQ101" s="167"/>
      <c r="IKR101" s="167"/>
      <c r="IKS101" s="167"/>
      <c r="IKT101" s="167"/>
      <c r="IKU101" s="167"/>
      <c r="IKV101" s="167"/>
      <c r="IKW101" s="167"/>
      <c r="IKX101" s="167"/>
      <c r="IKY101" s="167"/>
      <c r="IKZ101" s="167"/>
      <c r="ILA101" s="167"/>
      <c r="ILB101" s="167"/>
      <c r="ILC101" s="167"/>
      <c r="ILD101" s="167"/>
      <c r="ILE101" s="167"/>
      <c r="ILF101" s="167"/>
      <c r="ILG101" s="167"/>
      <c r="ILH101" s="167"/>
      <c r="ILI101" s="167"/>
      <c r="ILJ101" s="167"/>
      <c r="ILK101" s="167"/>
      <c r="ILL101" s="167"/>
      <c r="ILM101" s="167"/>
      <c r="ILN101" s="167"/>
      <c r="ILO101" s="167"/>
      <c r="ILP101" s="167"/>
      <c r="ILQ101" s="167"/>
      <c r="ILR101" s="167"/>
      <c r="ILS101" s="167"/>
      <c r="ILT101" s="167"/>
      <c r="ILU101" s="167"/>
      <c r="ILV101" s="167"/>
      <c r="ILW101" s="167"/>
      <c r="ILX101" s="167"/>
      <c r="ILY101" s="167"/>
      <c r="ILZ101" s="167"/>
      <c r="IMA101" s="167"/>
      <c r="IMB101" s="167"/>
      <c r="IMC101" s="167"/>
      <c r="IMD101" s="167"/>
      <c r="IME101" s="167"/>
      <c r="IMF101" s="167"/>
      <c r="IMG101" s="167"/>
      <c r="IMH101" s="167"/>
      <c r="IMI101" s="167"/>
      <c r="IMJ101" s="167"/>
      <c r="IMK101" s="167"/>
      <c r="IML101" s="167"/>
      <c r="IMM101" s="167"/>
      <c r="IMN101" s="167"/>
      <c r="IMO101" s="167"/>
      <c r="IMP101" s="167"/>
      <c r="IMQ101" s="167"/>
      <c r="IMR101" s="167"/>
      <c r="IMS101" s="167"/>
      <c r="IMT101" s="167"/>
      <c r="IMU101" s="167"/>
      <c r="IMV101" s="167"/>
      <c r="IMW101" s="167"/>
      <c r="IMX101" s="167"/>
      <c r="IMY101" s="167"/>
      <c r="IMZ101" s="167"/>
      <c r="INA101" s="167"/>
      <c r="INB101" s="167"/>
      <c r="INC101" s="167"/>
      <c r="IND101" s="167"/>
      <c r="INE101" s="167"/>
      <c r="INF101" s="167"/>
      <c r="ING101" s="167"/>
      <c r="INH101" s="167"/>
      <c r="INI101" s="167"/>
      <c r="INJ101" s="167"/>
      <c r="INK101" s="167"/>
      <c r="INL101" s="167"/>
      <c r="INM101" s="167"/>
      <c r="INN101" s="167"/>
      <c r="INO101" s="167"/>
      <c r="INP101" s="167"/>
      <c r="INQ101" s="167"/>
      <c r="INR101" s="167"/>
      <c r="INS101" s="167"/>
      <c r="INT101" s="167"/>
      <c r="INU101" s="167"/>
      <c r="INV101" s="167"/>
      <c r="INW101" s="167"/>
      <c r="INX101" s="167"/>
      <c r="INY101" s="167"/>
      <c r="INZ101" s="167"/>
      <c r="IOA101" s="167"/>
      <c r="IOB101" s="167"/>
      <c r="IOC101" s="167"/>
      <c r="IOD101" s="167"/>
      <c r="IOE101" s="167"/>
      <c r="IOF101" s="167"/>
      <c r="IOG101" s="167"/>
      <c r="IOH101" s="167"/>
      <c r="IOI101" s="167"/>
      <c r="IOJ101" s="167"/>
      <c r="IOK101" s="167"/>
      <c r="IOL101" s="167"/>
      <c r="IOM101" s="167"/>
      <c r="ION101" s="167"/>
      <c r="IOO101" s="167"/>
      <c r="IOP101" s="167"/>
      <c r="IOQ101" s="167"/>
      <c r="IOR101" s="167"/>
      <c r="IOS101" s="167"/>
      <c r="IOT101" s="167"/>
      <c r="IOU101" s="167"/>
      <c r="IOV101" s="167"/>
      <c r="IOW101" s="167"/>
      <c r="IOX101" s="167"/>
      <c r="IOY101" s="167"/>
      <c r="IOZ101" s="167"/>
      <c r="IPA101" s="167"/>
      <c r="IPB101" s="167"/>
      <c r="IPC101" s="167"/>
      <c r="IPD101" s="167"/>
      <c r="IPE101" s="167"/>
      <c r="IPF101" s="167"/>
      <c r="IPG101" s="167"/>
      <c r="IPH101" s="167"/>
      <c r="IPI101" s="167"/>
      <c r="IPJ101" s="167"/>
      <c r="IPK101" s="167"/>
      <c r="IPL101" s="167"/>
      <c r="IPM101" s="167"/>
      <c r="IPN101" s="167"/>
      <c r="IPO101" s="167"/>
      <c r="IPP101" s="167"/>
      <c r="IPQ101" s="167"/>
      <c r="IPR101" s="167"/>
      <c r="IPS101" s="167"/>
      <c r="IPT101" s="167"/>
      <c r="IPU101" s="167"/>
      <c r="IPV101" s="167"/>
      <c r="IPW101" s="167"/>
      <c r="IPX101" s="167"/>
      <c r="IPY101" s="167"/>
      <c r="IPZ101" s="167"/>
      <c r="IQA101" s="167"/>
      <c r="IQB101" s="167"/>
      <c r="IQC101" s="167"/>
      <c r="IQD101" s="167"/>
      <c r="IQE101" s="167"/>
      <c r="IQF101" s="167"/>
      <c r="IQG101" s="167"/>
      <c r="IQH101" s="167"/>
      <c r="IQI101" s="167"/>
      <c r="IQJ101" s="167"/>
      <c r="IQK101" s="167"/>
      <c r="IQL101" s="167"/>
      <c r="IQM101" s="167"/>
      <c r="IQN101" s="167"/>
      <c r="IQO101" s="167"/>
      <c r="IQP101" s="167"/>
      <c r="IQQ101" s="167"/>
      <c r="IQR101" s="167"/>
      <c r="IQS101" s="167"/>
      <c r="IQT101" s="167"/>
      <c r="IQU101" s="167"/>
      <c r="IQV101" s="167"/>
      <c r="IQW101" s="167"/>
      <c r="IQX101" s="167"/>
      <c r="IQY101" s="167"/>
      <c r="IQZ101" s="167"/>
      <c r="IRA101" s="167"/>
      <c r="IRB101" s="167"/>
      <c r="IRC101" s="167"/>
      <c r="IRD101" s="167"/>
      <c r="IRE101" s="167"/>
      <c r="IRF101" s="167"/>
      <c r="IRG101" s="167"/>
      <c r="IRH101" s="167"/>
      <c r="IRI101" s="167"/>
      <c r="IRJ101" s="167"/>
      <c r="IRK101" s="167"/>
      <c r="IRL101" s="167"/>
      <c r="IRM101" s="167"/>
      <c r="IRN101" s="167"/>
      <c r="IRO101" s="167"/>
      <c r="IRP101" s="167"/>
      <c r="IRQ101" s="167"/>
      <c r="IRR101" s="167"/>
      <c r="IRS101" s="167"/>
      <c r="IRT101" s="167"/>
      <c r="IRU101" s="167"/>
      <c r="IRV101" s="167"/>
      <c r="IRW101" s="167"/>
      <c r="IRX101" s="167"/>
      <c r="IRY101" s="167"/>
      <c r="IRZ101" s="167"/>
      <c r="ISA101" s="167"/>
      <c r="ISB101" s="167"/>
      <c r="ISC101" s="167"/>
      <c r="ISD101" s="167"/>
      <c r="ISE101" s="167"/>
      <c r="ISF101" s="167"/>
      <c r="ISG101" s="167"/>
      <c r="ISH101" s="167"/>
      <c r="ISI101" s="167"/>
      <c r="ISJ101" s="167"/>
      <c r="ISK101" s="167"/>
      <c r="ISL101" s="167"/>
      <c r="ISM101" s="167"/>
      <c r="ISN101" s="167"/>
      <c r="ISO101" s="167"/>
      <c r="ISP101" s="167"/>
      <c r="ISQ101" s="167"/>
      <c r="ISR101" s="167"/>
      <c r="ISS101" s="167"/>
      <c r="IST101" s="167"/>
      <c r="ISU101" s="167"/>
      <c r="ISV101" s="167"/>
      <c r="ISW101" s="167"/>
      <c r="ISX101" s="167"/>
      <c r="ISY101" s="167"/>
      <c r="ISZ101" s="167"/>
      <c r="ITA101" s="167"/>
      <c r="ITB101" s="167"/>
      <c r="ITC101" s="167"/>
      <c r="ITD101" s="167"/>
      <c r="ITE101" s="167"/>
      <c r="ITF101" s="167"/>
      <c r="ITG101" s="167"/>
      <c r="ITH101" s="167"/>
      <c r="ITI101" s="167"/>
      <c r="ITJ101" s="167"/>
      <c r="ITK101" s="167"/>
      <c r="ITL101" s="167"/>
      <c r="ITM101" s="167"/>
      <c r="ITN101" s="167"/>
      <c r="ITO101" s="167"/>
      <c r="ITP101" s="167"/>
      <c r="ITQ101" s="167"/>
      <c r="ITR101" s="167"/>
      <c r="ITS101" s="167"/>
      <c r="ITT101" s="167"/>
      <c r="ITU101" s="167"/>
      <c r="ITV101" s="167"/>
      <c r="ITW101" s="167"/>
      <c r="ITX101" s="167"/>
      <c r="ITY101" s="167"/>
      <c r="ITZ101" s="167"/>
      <c r="IUA101" s="167"/>
      <c r="IUB101" s="167"/>
      <c r="IUC101" s="167"/>
      <c r="IUD101" s="167"/>
      <c r="IUE101" s="167"/>
      <c r="IUF101" s="167"/>
      <c r="IUG101" s="167"/>
      <c r="IUH101" s="167"/>
      <c r="IUI101" s="167"/>
      <c r="IUJ101" s="167"/>
      <c r="IUK101" s="167"/>
      <c r="IUL101" s="167"/>
      <c r="IUM101" s="167"/>
      <c r="IUN101" s="167"/>
      <c r="IUO101" s="167"/>
      <c r="IUP101" s="167"/>
      <c r="IUQ101" s="167"/>
      <c r="IUR101" s="167"/>
      <c r="IUS101" s="167"/>
      <c r="IUT101" s="167"/>
      <c r="IUU101" s="167"/>
      <c r="IUV101" s="167"/>
      <c r="IUW101" s="167"/>
      <c r="IUX101" s="167"/>
      <c r="IUY101" s="167"/>
      <c r="IUZ101" s="167"/>
      <c r="IVA101" s="167"/>
      <c r="IVB101" s="167"/>
      <c r="IVC101" s="167"/>
      <c r="IVD101" s="167"/>
      <c r="IVE101" s="167"/>
      <c r="IVF101" s="167"/>
      <c r="IVG101" s="167"/>
      <c r="IVH101" s="167"/>
      <c r="IVI101" s="167"/>
      <c r="IVJ101" s="167"/>
      <c r="IVK101" s="167"/>
      <c r="IVL101" s="167"/>
      <c r="IVM101" s="167"/>
      <c r="IVN101" s="167"/>
      <c r="IVO101" s="167"/>
      <c r="IVP101" s="167"/>
      <c r="IVQ101" s="167"/>
      <c r="IVR101" s="167"/>
      <c r="IVS101" s="167"/>
      <c r="IVT101" s="167"/>
      <c r="IVU101" s="167"/>
      <c r="IVV101" s="167"/>
      <c r="IVW101" s="167"/>
      <c r="IVX101" s="167"/>
      <c r="IVY101" s="167"/>
      <c r="IVZ101" s="167"/>
      <c r="IWA101" s="167"/>
      <c r="IWB101" s="167"/>
      <c r="IWC101" s="167"/>
      <c r="IWD101" s="167"/>
      <c r="IWE101" s="167"/>
      <c r="IWF101" s="167"/>
      <c r="IWG101" s="167"/>
      <c r="IWH101" s="167"/>
      <c r="IWI101" s="167"/>
      <c r="IWJ101" s="167"/>
      <c r="IWK101" s="167"/>
      <c r="IWL101" s="167"/>
      <c r="IWM101" s="167"/>
      <c r="IWN101" s="167"/>
      <c r="IWO101" s="167"/>
      <c r="IWP101" s="167"/>
      <c r="IWQ101" s="167"/>
      <c r="IWR101" s="167"/>
      <c r="IWS101" s="167"/>
      <c r="IWT101" s="167"/>
      <c r="IWU101" s="167"/>
      <c r="IWV101" s="167"/>
      <c r="IWW101" s="167"/>
      <c r="IWX101" s="167"/>
      <c r="IWY101" s="167"/>
      <c r="IWZ101" s="167"/>
      <c r="IXA101" s="167"/>
      <c r="IXB101" s="167"/>
      <c r="IXC101" s="167"/>
      <c r="IXD101" s="167"/>
      <c r="IXE101" s="167"/>
      <c r="IXF101" s="167"/>
      <c r="IXG101" s="167"/>
      <c r="IXH101" s="167"/>
      <c r="IXI101" s="167"/>
      <c r="IXJ101" s="167"/>
      <c r="IXK101" s="167"/>
      <c r="IXL101" s="167"/>
      <c r="IXM101" s="167"/>
      <c r="IXN101" s="167"/>
      <c r="IXO101" s="167"/>
      <c r="IXP101" s="167"/>
      <c r="IXQ101" s="167"/>
      <c r="IXR101" s="167"/>
      <c r="IXS101" s="167"/>
      <c r="IXT101" s="167"/>
      <c r="IXU101" s="167"/>
      <c r="IXV101" s="167"/>
      <c r="IXW101" s="167"/>
      <c r="IXX101" s="167"/>
      <c r="IXY101" s="167"/>
      <c r="IXZ101" s="167"/>
      <c r="IYA101" s="167"/>
      <c r="IYB101" s="167"/>
      <c r="IYC101" s="167"/>
      <c r="IYD101" s="167"/>
      <c r="IYE101" s="167"/>
      <c r="IYF101" s="167"/>
      <c r="IYG101" s="167"/>
      <c r="IYH101" s="167"/>
      <c r="IYI101" s="167"/>
      <c r="IYJ101" s="167"/>
      <c r="IYK101" s="167"/>
      <c r="IYL101" s="167"/>
      <c r="IYM101" s="167"/>
      <c r="IYN101" s="167"/>
      <c r="IYO101" s="167"/>
      <c r="IYP101" s="167"/>
      <c r="IYQ101" s="167"/>
      <c r="IYR101" s="167"/>
      <c r="IYS101" s="167"/>
      <c r="IYT101" s="167"/>
      <c r="IYU101" s="167"/>
      <c r="IYV101" s="167"/>
      <c r="IYW101" s="167"/>
      <c r="IYX101" s="167"/>
      <c r="IYY101" s="167"/>
      <c r="IYZ101" s="167"/>
      <c r="IZA101" s="167"/>
      <c r="IZB101" s="167"/>
      <c r="IZC101" s="167"/>
      <c r="IZD101" s="167"/>
      <c r="IZE101" s="167"/>
      <c r="IZF101" s="167"/>
      <c r="IZG101" s="167"/>
      <c r="IZH101" s="167"/>
      <c r="IZI101" s="167"/>
      <c r="IZJ101" s="167"/>
      <c r="IZK101" s="167"/>
      <c r="IZL101" s="167"/>
      <c r="IZM101" s="167"/>
      <c r="IZN101" s="167"/>
      <c r="IZO101" s="167"/>
      <c r="IZP101" s="167"/>
      <c r="IZQ101" s="167"/>
      <c r="IZR101" s="167"/>
      <c r="IZS101" s="167"/>
      <c r="IZT101" s="167"/>
      <c r="IZU101" s="167"/>
      <c r="IZV101" s="167"/>
      <c r="IZW101" s="167"/>
      <c r="IZX101" s="167"/>
      <c r="IZY101" s="167"/>
      <c r="IZZ101" s="167"/>
      <c r="JAA101" s="167"/>
      <c r="JAB101" s="167"/>
      <c r="JAC101" s="167"/>
      <c r="JAD101" s="167"/>
      <c r="JAE101" s="167"/>
      <c r="JAF101" s="167"/>
      <c r="JAG101" s="167"/>
      <c r="JAH101" s="167"/>
      <c r="JAI101" s="167"/>
      <c r="JAJ101" s="167"/>
      <c r="JAK101" s="167"/>
      <c r="JAL101" s="167"/>
      <c r="JAM101" s="167"/>
      <c r="JAN101" s="167"/>
      <c r="JAO101" s="167"/>
      <c r="JAP101" s="167"/>
      <c r="JAQ101" s="167"/>
      <c r="JAR101" s="167"/>
      <c r="JAS101" s="167"/>
      <c r="JAT101" s="167"/>
      <c r="JAU101" s="167"/>
      <c r="JAV101" s="167"/>
      <c r="JAW101" s="167"/>
      <c r="JAX101" s="167"/>
      <c r="JAY101" s="167"/>
      <c r="JAZ101" s="167"/>
      <c r="JBA101" s="167"/>
      <c r="JBB101" s="167"/>
      <c r="JBC101" s="167"/>
      <c r="JBD101" s="167"/>
      <c r="JBE101" s="167"/>
      <c r="JBF101" s="167"/>
      <c r="JBG101" s="167"/>
      <c r="JBH101" s="167"/>
      <c r="JBI101" s="167"/>
      <c r="JBJ101" s="167"/>
      <c r="JBK101" s="167"/>
      <c r="JBL101" s="167"/>
      <c r="JBM101" s="167"/>
      <c r="JBN101" s="167"/>
      <c r="JBO101" s="167"/>
      <c r="JBP101" s="167"/>
      <c r="JBQ101" s="167"/>
      <c r="JBR101" s="167"/>
      <c r="JBS101" s="167"/>
      <c r="JBT101" s="167"/>
      <c r="JBU101" s="167"/>
      <c r="JBV101" s="167"/>
      <c r="JBW101" s="167"/>
      <c r="JBX101" s="167"/>
      <c r="JBY101" s="167"/>
      <c r="JBZ101" s="167"/>
      <c r="JCA101" s="167"/>
      <c r="JCB101" s="167"/>
      <c r="JCC101" s="167"/>
      <c r="JCD101" s="167"/>
      <c r="JCE101" s="167"/>
      <c r="JCF101" s="167"/>
      <c r="JCG101" s="167"/>
      <c r="JCH101" s="167"/>
      <c r="JCI101" s="167"/>
      <c r="JCJ101" s="167"/>
      <c r="JCK101" s="167"/>
      <c r="JCL101" s="167"/>
      <c r="JCM101" s="167"/>
      <c r="JCN101" s="167"/>
      <c r="JCO101" s="167"/>
      <c r="JCP101" s="167"/>
      <c r="JCQ101" s="167"/>
      <c r="JCR101" s="167"/>
      <c r="JCS101" s="167"/>
      <c r="JCT101" s="167"/>
      <c r="JCU101" s="167"/>
      <c r="JCV101" s="167"/>
      <c r="JCW101" s="167"/>
      <c r="JCX101" s="167"/>
      <c r="JCY101" s="167"/>
      <c r="JCZ101" s="167"/>
      <c r="JDA101" s="167"/>
      <c r="JDB101" s="167"/>
      <c r="JDC101" s="167"/>
      <c r="JDD101" s="167"/>
      <c r="JDE101" s="167"/>
      <c r="JDF101" s="167"/>
      <c r="JDG101" s="167"/>
      <c r="JDH101" s="167"/>
      <c r="JDI101" s="167"/>
      <c r="JDJ101" s="167"/>
      <c r="JDK101" s="167"/>
      <c r="JDL101" s="167"/>
      <c r="JDM101" s="167"/>
      <c r="JDN101" s="167"/>
      <c r="JDO101" s="167"/>
      <c r="JDP101" s="167"/>
      <c r="JDQ101" s="167"/>
      <c r="JDR101" s="167"/>
      <c r="JDS101" s="167"/>
      <c r="JDT101" s="167"/>
      <c r="JDU101" s="167"/>
      <c r="JDV101" s="167"/>
      <c r="JDW101" s="167"/>
      <c r="JDX101" s="167"/>
      <c r="JDY101" s="167"/>
      <c r="JDZ101" s="167"/>
      <c r="JEA101" s="167"/>
      <c r="JEB101" s="167"/>
      <c r="JEC101" s="167"/>
      <c r="JED101" s="167"/>
      <c r="JEE101" s="167"/>
      <c r="JEF101" s="167"/>
      <c r="JEG101" s="167"/>
      <c r="JEH101" s="167"/>
      <c r="JEI101" s="167"/>
      <c r="JEJ101" s="167"/>
      <c r="JEK101" s="167"/>
      <c r="JEL101" s="167"/>
      <c r="JEM101" s="167"/>
      <c r="JEN101" s="167"/>
      <c r="JEO101" s="167"/>
      <c r="JEP101" s="167"/>
      <c r="JEQ101" s="167"/>
      <c r="JER101" s="167"/>
      <c r="JES101" s="167"/>
      <c r="JET101" s="167"/>
      <c r="JEU101" s="167"/>
      <c r="JEV101" s="167"/>
      <c r="JEW101" s="167"/>
      <c r="JEX101" s="167"/>
      <c r="JEY101" s="167"/>
      <c r="JEZ101" s="167"/>
      <c r="JFA101" s="167"/>
      <c r="JFB101" s="167"/>
      <c r="JFC101" s="167"/>
      <c r="JFD101" s="167"/>
      <c r="JFE101" s="167"/>
      <c r="JFF101" s="167"/>
      <c r="JFG101" s="167"/>
      <c r="JFH101" s="167"/>
      <c r="JFI101" s="167"/>
      <c r="JFJ101" s="167"/>
      <c r="JFK101" s="167"/>
      <c r="JFL101" s="167"/>
      <c r="JFM101" s="167"/>
      <c r="JFN101" s="167"/>
      <c r="JFO101" s="167"/>
      <c r="JFP101" s="167"/>
      <c r="JFQ101" s="167"/>
      <c r="JFR101" s="167"/>
      <c r="JFS101" s="167"/>
      <c r="JFT101" s="167"/>
      <c r="JFU101" s="167"/>
      <c r="JFV101" s="167"/>
      <c r="JFW101" s="167"/>
      <c r="JFX101" s="167"/>
      <c r="JFY101" s="167"/>
      <c r="JFZ101" s="167"/>
      <c r="JGA101" s="167"/>
      <c r="JGB101" s="167"/>
      <c r="JGC101" s="167"/>
      <c r="JGD101" s="167"/>
      <c r="JGE101" s="167"/>
      <c r="JGF101" s="167"/>
      <c r="JGG101" s="167"/>
      <c r="JGH101" s="167"/>
      <c r="JGI101" s="167"/>
      <c r="JGJ101" s="167"/>
      <c r="JGK101" s="167"/>
      <c r="JGL101" s="167"/>
      <c r="JGM101" s="167"/>
      <c r="JGN101" s="167"/>
      <c r="JGO101" s="167"/>
      <c r="JGP101" s="167"/>
      <c r="JGQ101" s="167"/>
      <c r="JGR101" s="167"/>
      <c r="JGS101" s="167"/>
      <c r="JGT101" s="167"/>
      <c r="JGU101" s="167"/>
      <c r="JGV101" s="167"/>
      <c r="JGW101" s="167"/>
      <c r="JGX101" s="167"/>
      <c r="JGY101" s="167"/>
      <c r="JGZ101" s="167"/>
      <c r="JHA101" s="167"/>
      <c r="JHB101" s="167"/>
      <c r="JHC101" s="167"/>
      <c r="JHD101" s="167"/>
      <c r="JHE101" s="167"/>
      <c r="JHF101" s="167"/>
      <c r="JHG101" s="167"/>
      <c r="JHH101" s="167"/>
      <c r="JHI101" s="167"/>
      <c r="JHJ101" s="167"/>
      <c r="JHK101" s="167"/>
      <c r="JHL101" s="167"/>
      <c r="JHM101" s="167"/>
      <c r="JHN101" s="167"/>
      <c r="JHO101" s="167"/>
      <c r="JHP101" s="167"/>
      <c r="JHQ101" s="167"/>
      <c r="JHR101" s="167"/>
      <c r="JHS101" s="167"/>
      <c r="JHT101" s="167"/>
      <c r="JHU101" s="167"/>
      <c r="JHV101" s="167"/>
      <c r="JHW101" s="167"/>
      <c r="JHX101" s="167"/>
      <c r="JHY101" s="167"/>
      <c r="JHZ101" s="167"/>
      <c r="JIA101" s="167"/>
      <c r="JIB101" s="167"/>
      <c r="JIC101" s="167"/>
      <c r="JID101" s="167"/>
      <c r="JIE101" s="167"/>
      <c r="JIF101" s="167"/>
      <c r="JIG101" s="167"/>
      <c r="JIH101" s="167"/>
      <c r="JII101" s="167"/>
      <c r="JIJ101" s="167"/>
      <c r="JIK101" s="167"/>
      <c r="JIL101" s="167"/>
      <c r="JIM101" s="167"/>
      <c r="JIN101" s="167"/>
      <c r="JIO101" s="167"/>
      <c r="JIP101" s="167"/>
      <c r="JIQ101" s="167"/>
      <c r="JIR101" s="167"/>
      <c r="JIS101" s="167"/>
      <c r="JIT101" s="167"/>
      <c r="JIU101" s="167"/>
      <c r="JIV101" s="167"/>
      <c r="JIW101" s="167"/>
      <c r="JIX101" s="167"/>
      <c r="JIY101" s="167"/>
      <c r="JIZ101" s="167"/>
      <c r="JJA101" s="167"/>
      <c r="JJB101" s="167"/>
      <c r="JJC101" s="167"/>
      <c r="JJD101" s="167"/>
      <c r="JJE101" s="167"/>
      <c r="JJF101" s="167"/>
      <c r="JJG101" s="167"/>
      <c r="JJH101" s="167"/>
      <c r="JJI101" s="167"/>
      <c r="JJJ101" s="167"/>
      <c r="JJK101" s="167"/>
      <c r="JJL101" s="167"/>
      <c r="JJM101" s="167"/>
      <c r="JJN101" s="167"/>
      <c r="JJO101" s="167"/>
      <c r="JJP101" s="167"/>
      <c r="JJQ101" s="167"/>
      <c r="JJR101" s="167"/>
      <c r="JJS101" s="167"/>
      <c r="JJT101" s="167"/>
      <c r="JJU101" s="167"/>
      <c r="JJV101" s="167"/>
      <c r="JJW101" s="167"/>
      <c r="JJX101" s="167"/>
      <c r="JJY101" s="167"/>
      <c r="JJZ101" s="167"/>
      <c r="JKA101" s="167"/>
      <c r="JKB101" s="167"/>
      <c r="JKC101" s="167"/>
      <c r="JKD101" s="167"/>
      <c r="JKE101" s="167"/>
      <c r="JKF101" s="167"/>
      <c r="JKG101" s="167"/>
      <c r="JKH101" s="167"/>
      <c r="JKI101" s="167"/>
      <c r="JKJ101" s="167"/>
      <c r="JKK101" s="167"/>
      <c r="JKL101" s="167"/>
      <c r="JKM101" s="167"/>
      <c r="JKN101" s="167"/>
      <c r="JKO101" s="167"/>
      <c r="JKP101" s="167"/>
      <c r="JKQ101" s="167"/>
      <c r="JKR101" s="167"/>
      <c r="JKS101" s="167"/>
      <c r="JKT101" s="167"/>
      <c r="JKU101" s="167"/>
      <c r="JKV101" s="167"/>
      <c r="JKW101" s="167"/>
      <c r="JKX101" s="167"/>
      <c r="JKY101" s="167"/>
      <c r="JKZ101" s="167"/>
      <c r="JLA101" s="167"/>
      <c r="JLB101" s="167"/>
      <c r="JLC101" s="167"/>
      <c r="JLD101" s="167"/>
      <c r="JLE101" s="167"/>
      <c r="JLF101" s="167"/>
      <c r="JLG101" s="167"/>
      <c r="JLH101" s="167"/>
      <c r="JLI101" s="167"/>
      <c r="JLJ101" s="167"/>
      <c r="JLK101" s="167"/>
      <c r="JLL101" s="167"/>
      <c r="JLM101" s="167"/>
      <c r="JLN101" s="167"/>
      <c r="JLO101" s="167"/>
      <c r="JLP101" s="167"/>
      <c r="JLQ101" s="167"/>
      <c r="JLR101" s="167"/>
      <c r="JLS101" s="167"/>
      <c r="JLT101" s="167"/>
      <c r="JLU101" s="167"/>
      <c r="JLV101" s="167"/>
      <c r="JLW101" s="167"/>
      <c r="JLX101" s="167"/>
      <c r="JLY101" s="167"/>
      <c r="JLZ101" s="167"/>
      <c r="JMA101" s="167"/>
      <c r="JMB101" s="167"/>
      <c r="JMC101" s="167"/>
      <c r="JMD101" s="167"/>
      <c r="JME101" s="167"/>
      <c r="JMF101" s="167"/>
      <c r="JMG101" s="167"/>
      <c r="JMH101" s="167"/>
      <c r="JMI101" s="167"/>
      <c r="JMJ101" s="167"/>
      <c r="JMK101" s="167"/>
      <c r="JML101" s="167"/>
      <c r="JMM101" s="167"/>
      <c r="JMN101" s="167"/>
      <c r="JMO101" s="167"/>
      <c r="JMP101" s="167"/>
      <c r="JMQ101" s="167"/>
      <c r="JMR101" s="167"/>
      <c r="JMS101" s="167"/>
      <c r="JMT101" s="167"/>
      <c r="JMU101" s="167"/>
      <c r="JMV101" s="167"/>
      <c r="JMW101" s="167"/>
      <c r="JMX101" s="167"/>
      <c r="JMY101" s="167"/>
      <c r="JMZ101" s="167"/>
      <c r="JNA101" s="167"/>
      <c r="JNB101" s="167"/>
      <c r="JNC101" s="167"/>
      <c r="JND101" s="167"/>
      <c r="JNE101" s="167"/>
      <c r="JNF101" s="167"/>
      <c r="JNG101" s="167"/>
      <c r="JNH101" s="167"/>
      <c r="JNI101" s="167"/>
      <c r="JNJ101" s="167"/>
      <c r="JNK101" s="167"/>
      <c r="JNL101" s="167"/>
      <c r="JNM101" s="167"/>
      <c r="JNN101" s="167"/>
      <c r="JNO101" s="167"/>
      <c r="JNP101" s="167"/>
      <c r="JNQ101" s="167"/>
      <c r="JNR101" s="167"/>
      <c r="JNS101" s="167"/>
      <c r="JNT101" s="167"/>
      <c r="JNU101" s="167"/>
      <c r="JNV101" s="167"/>
      <c r="JNW101" s="167"/>
      <c r="JNX101" s="167"/>
      <c r="JNY101" s="167"/>
      <c r="JNZ101" s="167"/>
      <c r="JOA101" s="167"/>
      <c r="JOB101" s="167"/>
      <c r="JOC101" s="167"/>
      <c r="JOD101" s="167"/>
      <c r="JOE101" s="167"/>
      <c r="JOF101" s="167"/>
      <c r="JOG101" s="167"/>
      <c r="JOH101" s="167"/>
      <c r="JOI101" s="167"/>
      <c r="JOJ101" s="167"/>
      <c r="JOK101" s="167"/>
      <c r="JOL101" s="167"/>
      <c r="JOM101" s="167"/>
      <c r="JON101" s="167"/>
      <c r="JOO101" s="167"/>
      <c r="JOP101" s="167"/>
      <c r="JOQ101" s="167"/>
      <c r="JOR101" s="167"/>
      <c r="JOS101" s="167"/>
      <c r="JOT101" s="167"/>
      <c r="JOU101" s="167"/>
      <c r="JOV101" s="167"/>
      <c r="JOW101" s="167"/>
      <c r="JOX101" s="167"/>
      <c r="JOY101" s="167"/>
      <c r="JOZ101" s="167"/>
      <c r="JPA101" s="167"/>
      <c r="JPB101" s="167"/>
      <c r="JPC101" s="167"/>
      <c r="JPD101" s="167"/>
      <c r="JPE101" s="167"/>
      <c r="JPF101" s="167"/>
      <c r="JPG101" s="167"/>
      <c r="JPH101" s="167"/>
      <c r="JPI101" s="167"/>
      <c r="JPJ101" s="167"/>
      <c r="JPK101" s="167"/>
      <c r="JPL101" s="167"/>
      <c r="JPM101" s="167"/>
      <c r="JPN101" s="167"/>
      <c r="JPO101" s="167"/>
      <c r="JPP101" s="167"/>
      <c r="JPQ101" s="167"/>
      <c r="JPR101" s="167"/>
      <c r="JPS101" s="167"/>
      <c r="JPT101" s="167"/>
      <c r="JPU101" s="167"/>
      <c r="JPV101" s="167"/>
      <c r="JPW101" s="167"/>
      <c r="JPX101" s="167"/>
      <c r="JPY101" s="167"/>
      <c r="JPZ101" s="167"/>
      <c r="JQA101" s="167"/>
      <c r="JQB101" s="167"/>
      <c r="JQC101" s="167"/>
      <c r="JQD101" s="167"/>
      <c r="JQE101" s="167"/>
      <c r="JQF101" s="167"/>
      <c r="JQG101" s="167"/>
      <c r="JQH101" s="167"/>
      <c r="JQI101" s="167"/>
      <c r="JQJ101" s="167"/>
      <c r="JQK101" s="167"/>
      <c r="JQL101" s="167"/>
      <c r="JQM101" s="167"/>
      <c r="JQN101" s="167"/>
      <c r="JQO101" s="167"/>
      <c r="JQP101" s="167"/>
      <c r="JQQ101" s="167"/>
      <c r="JQR101" s="167"/>
      <c r="JQS101" s="167"/>
      <c r="JQT101" s="167"/>
      <c r="JQU101" s="167"/>
      <c r="JQV101" s="167"/>
      <c r="JQW101" s="167"/>
      <c r="JQX101" s="167"/>
      <c r="JQY101" s="167"/>
      <c r="JQZ101" s="167"/>
      <c r="JRA101" s="167"/>
      <c r="JRB101" s="167"/>
      <c r="JRC101" s="167"/>
      <c r="JRD101" s="167"/>
      <c r="JRE101" s="167"/>
      <c r="JRF101" s="167"/>
      <c r="JRG101" s="167"/>
      <c r="JRH101" s="167"/>
      <c r="JRI101" s="167"/>
      <c r="JRJ101" s="167"/>
      <c r="JRK101" s="167"/>
      <c r="JRL101" s="167"/>
      <c r="JRM101" s="167"/>
      <c r="JRN101" s="167"/>
      <c r="JRO101" s="167"/>
      <c r="JRP101" s="167"/>
      <c r="JRQ101" s="167"/>
      <c r="JRR101" s="167"/>
      <c r="JRS101" s="167"/>
      <c r="JRT101" s="167"/>
      <c r="JRU101" s="167"/>
      <c r="JRV101" s="167"/>
      <c r="JRW101" s="167"/>
      <c r="JRX101" s="167"/>
      <c r="JRY101" s="167"/>
      <c r="JRZ101" s="167"/>
      <c r="JSA101" s="167"/>
      <c r="JSB101" s="167"/>
      <c r="JSC101" s="167"/>
      <c r="JSD101" s="167"/>
      <c r="JSE101" s="167"/>
      <c r="JSF101" s="167"/>
      <c r="JSG101" s="167"/>
      <c r="JSH101" s="167"/>
      <c r="JSI101" s="167"/>
      <c r="JSJ101" s="167"/>
      <c r="JSK101" s="167"/>
      <c r="JSL101" s="167"/>
      <c r="JSM101" s="167"/>
      <c r="JSN101" s="167"/>
      <c r="JSO101" s="167"/>
      <c r="JSP101" s="167"/>
      <c r="JSQ101" s="167"/>
      <c r="JSR101" s="167"/>
      <c r="JSS101" s="167"/>
      <c r="JST101" s="167"/>
      <c r="JSU101" s="167"/>
      <c r="JSV101" s="167"/>
      <c r="JSW101" s="167"/>
      <c r="JSX101" s="167"/>
      <c r="JSY101" s="167"/>
      <c r="JSZ101" s="167"/>
      <c r="JTA101" s="167"/>
      <c r="JTB101" s="167"/>
      <c r="JTC101" s="167"/>
      <c r="JTD101" s="167"/>
      <c r="JTE101" s="167"/>
      <c r="JTF101" s="167"/>
      <c r="JTG101" s="167"/>
      <c r="JTH101" s="167"/>
      <c r="JTI101" s="167"/>
      <c r="JTJ101" s="167"/>
      <c r="JTK101" s="167"/>
      <c r="JTL101" s="167"/>
      <c r="JTM101" s="167"/>
      <c r="JTN101" s="167"/>
      <c r="JTO101" s="167"/>
      <c r="JTP101" s="167"/>
      <c r="JTQ101" s="167"/>
      <c r="JTR101" s="167"/>
      <c r="JTS101" s="167"/>
      <c r="JTT101" s="167"/>
      <c r="JTU101" s="167"/>
      <c r="JTV101" s="167"/>
      <c r="JTW101" s="167"/>
      <c r="JTX101" s="167"/>
      <c r="JTY101" s="167"/>
      <c r="JTZ101" s="167"/>
      <c r="JUA101" s="167"/>
      <c r="JUB101" s="167"/>
      <c r="JUC101" s="167"/>
      <c r="JUD101" s="167"/>
      <c r="JUE101" s="167"/>
      <c r="JUF101" s="167"/>
      <c r="JUG101" s="167"/>
      <c r="JUH101" s="167"/>
      <c r="JUI101" s="167"/>
      <c r="JUJ101" s="167"/>
      <c r="JUK101" s="167"/>
      <c r="JUL101" s="167"/>
      <c r="JUM101" s="167"/>
      <c r="JUN101" s="167"/>
      <c r="JUO101" s="167"/>
      <c r="JUP101" s="167"/>
      <c r="JUQ101" s="167"/>
      <c r="JUR101" s="167"/>
      <c r="JUS101" s="167"/>
      <c r="JUT101" s="167"/>
      <c r="JUU101" s="167"/>
      <c r="JUV101" s="167"/>
      <c r="JUW101" s="167"/>
      <c r="JUX101" s="167"/>
      <c r="JUY101" s="167"/>
      <c r="JUZ101" s="167"/>
      <c r="JVA101" s="167"/>
      <c r="JVB101" s="167"/>
      <c r="JVC101" s="167"/>
      <c r="JVD101" s="167"/>
      <c r="JVE101" s="167"/>
      <c r="JVF101" s="167"/>
      <c r="JVG101" s="167"/>
      <c r="JVH101" s="167"/>
      <c r="JVI101" s="167"/>
      <c r="JVJ101" s="167"/>
      <c r="JVK101" s="167"/>
      <c r="JVL101" s="167"/>
      <c r="JVM101" s="167"/>
      <c r="JVN101" s="167"/>
      <c r="JVO101" s="167"/>
      <c r="JVP101" s="167"/>
      <c r="JVQ101" s="167"/>
      <c r="JVR101" s="167"/>
      <c r="JVS101" s="167"/>
      <c r="JVT101" s="167"/>
      <c r="JVU101" s="167"/>
      <c r="JVV101" s="167"/>
      <c r="JVW101" s="167"/>
      <c r="JVX101" s="167"/>
      <c r="JVY101" s="167"/>
      <c r="JVZ101" s="167"/>
      <c r="JWA101" s="167"/>
      <c r="JWB101" s="167"/>
      <c r="JWC101" s="167"/>
      <c r="JWD101" s="167"/>
      <c r="JWE101" s="167"/>
      <c r="JWF101" s="167"/>
      <c r="JWG101" s="167"/>
      <c r="JWH101" s="167"/>
      <c r="JWI101" s="167"/>
      <c r="JWJ101" s="167"/>
      <c r="JWK101" s="167"/>
      <c r="JWL101" s="167"/>
      <c r="JWM101" s="167"/>
      <c r="JWN101" s="167"/>
      <c r="JWO101" s="167"/>
      <c r="JWP101" s="167"/>
      <c r="JWQ101" s="167"/>
      <c r="JWR101" s="167"/>
      <c r="JWS101" s="167"/>
      <c r="JWT101" s="167"/>
      <c r="JWU101" s="167"/>
      <c r="JWV101" s="167"/>
      <c r="JWW101" s="167"/>
      <c r="JWX101" s="167"/>
      <c r="JWY101" s="167"/>
      <c r="JWZ101" s="167"/>
      <c r="JXA101" s="167"/>
      <c r="JXB101" s="167"/>
      <c r="JXC101" s="167"/>
      <c r="JXD101" s="167"/>
      <c r="JXE101" s="167"/>
      <c r="JXF101" s="167"/>
      <c r="JXG101" s="167"/>
      <c r="JXH101" s="167"/>
      <c r="JXI101" s="167"/>
      <c r="JXJ101" s="167"/>
      <c r="JXK101" s="167"/>
      <c r="JXL101" s="167"/>
      <c r="JXM101" s="167"/>
      <c r="JXN101" s="167"/>
      <c r="JXO101" s="167"/>
      <c r="JXP101" s="167"/>
      <c r="JXQ101" s="167"/>
      <c r="JXR101" s="167"/>
      <c r="JXS101" s="167"/>
      <c r="JXT101" s="167"/>
      <c r="JXU101" s="167"/>
      <c r="JXV101" s="167"/>
      <c r="JXW101" s="167"/>
      <c r="JXX101" s="167"/>
      <c r="JXY101" s="167"/>
      <c r="JXZ101" s="167"/>
      <c r="JYA101" s="167"/>
      <c r="JYB101" s="167"/>
      <c r="JYC101" s="167"/>
      <c r="JYD101" s="167"/>
      <c r="JYE101" s="167"/>
      <c r="JYF101" s="167"/>
      <c r="JYG101" s="167"/>
      <c r="JYH101" s="167"/>
      <c r="JYI101" s="167"/>
      <c r="JYJ101" s="167"/>
      <c r="JYK101" s="167"/>
      <c r="JYL101" s="167"/>
      <c r="JYM101" s="167"/>
      <c r="JYN101" s="167"/>
      <c r="JYO101" s="167"/>
      <c r="JYP101" s="167"/>
      <c r="JYQ101" s="167"/>
      <c r="JYR101" s="167"/>
      <c r="JYS101" s="167"/>
      <c r="JYT101" s="167"/>
      <c r="JYU101" s="167"/>
      <c r="JYV101" s="167"/>
      <c r="JYW101" s="167"/>
      <c r="JYX101" s="167"/>
      <c r="JYY101" s="167"/>
      <c r="JYZ101" s="167"/>
      <c r="JZA101" s="167"/>
      <c r="JZB101" s="167"/>
      <c r="JZC101" s="167"/>
      <c r="JZD101" s="167"/>
      <c r="JZE101" s="167"/>
      <c r="JZF101" s="167"/>
      <c r="JZG101" s="167"/>
      <c r="JZH101" s="167"/>
      <c r="JZI101" s="167"/>
      <c r="JZJ101" s="167"/>
      <c r="JZK101" s="167"/>
      <c r="JZL101" s="167"/>
      <c r="JZM101" s="167"/>
      <c r="JZN101" s="167"/>
      <c r="JZO101" s="167"/>
      <c r="JZP101" s="167"/>
      <c r="JZQ101" s="167"/>
      <c r="JZR101" s="167"/>
      <c r="JZS101" s="167"/>
      <c r="JZT101" s="167"/>
      <c r="JZU101" s="167"/>
      <c r="JZV101" s="167"/>
      <c r="JZW101" s="167"/>
      <c r="JZX101" s="167"/>
      <c r="JZY101" s="167"/>
      <c r="JZZ101" s="167"/>
      <c r="KAA101" s="167"/>
      <c r="KAB101" s="167"/>
      <c r="KAC101" s="167"/>
      <c r="KAD101" s="167"/>
      <c r="KAE101" s="167"/>
      <c r="KAF101" s="167"/>
      <c r="KAG101" s="167"/>
      <c r="KAH101" s="167"/>
      <c r="KAI101" s="167"/>
      <c r="KAJ101" s="167"/>
      <c r="KAK101" s="167"/>
      <c r="KAL101" s="167"/>
      <c r="KAM101" s="167"/>
      <c r="KAN101" s="167"/>
      <c r="KAO101" s="167"/>
      <c r="KAP101" s="167"/>
      <c r="KAQ101" s="167"/>
      <c r="KAR101" s="167"/>
      <c r="KAS101" s="167"/>
      <c r="KAT101" s="167"/>
      <c r="KAU101" s="167"/>
      <c r="KAV101" s="167"/>
      <c r="KAW101" s="167"/>
      <c r="KAX101" s="167"/>
      <c r="KAY101" s="167"/>
      <c r="KAZ101" s="167"/>
      <c r="KBA101" s="167"/>
      <c r="KBB101" s="167"/>
      <c r="KBC101" s="167"/>
      <c r="KBD101" s="167"/>
      <c r="KBE101" s="167"/>
      <c r="KBF101" s="167"/>
      <c r="KBG101" s="167"/>
      <c r="KBH101" s="167"/>
      <c r="KBI101" s="167"/>
      <c r="KBJ101" s="167"/>
      <c r="KBK101" s="167"/>
      <c r="KBL101" s="167"/>
      <c r="KBM101" s="167"/>
      <c r="KBN101" s="167"/>
      <c r="KBO101" s="167"/>
      <c r="KBP101" s="167"/>
      <c r="KBQ101" s="167"/>
      <c r="KBR101" s="167"/>
      <c r="KBS101" s="167"/>
      <c r="KBT101" s="167"/>
      <c r="KBU101" s="167"/>
      <c r="KBV101" s="167"/>
      <c r="KBW101" s="167"/>
      <c r="KBX101" s="167"/>
      <c r="KBY101" s="167"/>
      <c r="KBZ101" s="167"/>
      <c r="KCA101" s="167"/>
      <c r="KCB101" s="167"/>
      <c r="KCC101" s="167"/>
      <c r="KCD101" s="167"/>
      <c r="KCE101" s="167"/>
      <c r="KCF101" s="167"/>
      <c r="KCG101" s="167"/>
      <c r="KCH101" s="167"/>
      <c r="KCI101" s="167"/>
      <c r="KCJ101" s="167"/>
      <c r="KCK101" s="167"/>
      <c r="KCL101" s="167"/>
      <c r="KCM101" s="167"/>
      <c r="KCN101" s="167"/>
      <c r="KCO101" s="167"/>
      <c r="KCP101" s="167"/>
      <c r="KCQ101" s="167"/>
      <c r="KCR101" s="167"/>
      <c r="KCS101" s="167"/>
      <c r="KCT101" s="167"/>
      <c r="KCU101" s="167"/>
      <c r="KCV101" s="167"/>
      <c r="KCW101" s="167"/>
      <c r="KCX101" s="167"/>
      <c r="KCY101" s="167"/>
      <c r="KCZ101" s="167"/>
      <c r="KDA101" s="167"/>
      <c r="KDB101" s="167"/>
      <c r="KDC101" s="167"/>
      <c r="KDD101" s="167"/>
      <c r="KDE101" s="167"/>
      <c r="KDF101" s="167"/>
      <c r="KDG101" s="167"/>
      <c r="KDH101" s="167"/>
      <c r="KDI101" s="167"/>
      <c r="KDJ101" s="167"/>
      <c r="KDK101" s="167"/>
      <c r="KDL101" s="167"/>
      <c r="KDM101" s="167"/>
      <c r="KDN101" s="167"/>
      <c r="KDO101" s="167"/>
      <c r="KDP101" s="167"/>
      <c r="KDQ101" s="167"/>
      <c r="KDR101" s="167"/>
      <c r="KDS101" s="167"/>
      <c r="KDT101" s="167"/>
      <c r="KDU101" s="167"/>
      <c r="KDV101" s="167"/>
      <c r="KDW101" s="167"/>
      <c r="KDX101" s="167"/>
      <c r="KDY101" s="167"/>
      <c r="KDZ101" s="167"/>
      <c r="KEA101" s="167"/>
      <c r="KEB101" s="167"/>
      <c r="KEC101" s="167"/>
      <c r="KED101" s="167"/>
      <c r="KEE101" s="167"/>
      <c r="KEF101" s="167"/>
      <c r="KEG101" s="167"/>
      <c r="KEH101" s="167"/>
      <c r="KEI101" s="167"/>
      <c r="KEJ101" s="167"/>
      <c r="KEK101" s="167"/>
      <c r="KEL101" s="167"/>
      <c r="KEM101" s="167"/>
      <c r="KEN101" s="167"/>
      <c r="KEO101" s="167"/>
      <c r="KEP101" s="167"/>
      <c r="KEQ101" s="167"/>
      <c r="KER101" s="167"/>
      <c r="KES101" s="167"/>
      <c r="KET101" s="167"/>
      <c r="KEU101" s="167"/>
      <c r="KEV101" s="167"/>
      <c r="KEW101" s="167"/>
      <c r="KEX101" s="167"/>
      <c r="KEY101" s="167"/>
      <c r="KEZ101" s="167"/>
      <c r="KFA101" s="167"/>
      <c r="KFB101" s="167"/>
      <c r="KFC101" s="167"/>
      <c r="KFD101" s="167"/>
      <c r="KFE101" s="167"/>
      <c r="KFF101" s="167"/>
      <c r="KFG101" s="167"/>
      <c r="KFH101" s="167"/>
      <c r="KFI101" s="167"/>
      <c r="KFJ101" s="167"/>
      <c r="KFK101" s="167"/>
      <c r="KFL101" s="167"/>
      <c r="KFM101" s="167"/>
      <c r="KFN101" s="167"/>
      <c r="KFO101" s="167"/>
      <c r="KFP101" s="167"/>
      <c r="KFQ101" s="167"/>
      <c r="KFR101" s="167"/>
      <c r="KFS101" s="167"/>
      <c r="KFT101" s="167"/>
      <c r="KFU101" s="167"/>
      <c r="KFV101" s="167"/>
      <c r="KFW101" s="167"/>
      <c r="KFX101" s="167"/>
      <c r="KFY101" s="167"/>
      <c r="KFZ101" s="167"/>
      <c r="KGA101" s="167"/>
      <c r="KGB101" s="167"/>
      <c r="KGC101" s="167"/>
      <c r="KGD101" s="167"/>
      <c r="KGE101" s="167"/>
      <c r="KGF101" s="167"/>
      <c r="KGG101" s="167"/>
      <c r="KGH101" s="167"/>
      <c r="KGI101" s="167"/>
      <c r="KGJ101" s="167"/>
      <c r="KGK101" s="167"/>
      <c r="KGL101" s="167"/>
      <c r="KGM101" s="167"/>
      <c r="KGN101" s="167"/>
      <c r="KGO101" s="167"/>
      <c r="KGP101" s="167"/>
      <c r="KGQ101" s="167"/>
      <c r="KGR101" s="167"/>
      <c r="KGS101" s="167"/>
      <c r="KGT101" s="167"/>
      <c r="KGU101" s="167"/>
      <c r="KGV101" s="167"/>
      <c r="KGW101" s="167"/>
      <c r="KGX101" s="167"/>
      <c r="KGY101" s="167"/>
      <c r="KGZ101" s="167"/>
      <c r="KHA101" s="167"/>
      <c r="KHB101" s="167"/>
      <c r="KHC101" s="167"/>
      <c r="KHD101" s="167"/>
      <c r="KHE101" s="167"/>
      <c r="KHF101" s="167"/>
      <c r="KHG101" s="167"/>
      <c r="KHH101" s="167"/>
      <c r="KHI101" s="167"/>
      <c r="KHJ101" s="167"/>
      <c r="KHK101" s="167"/>
      <c r="KHL101" s="167"/>
      <c r="KHM101" s="167"/>
      <c r="KHN101" s="167"/>
      <c r="KHO101" s="167"/>
      <c r="KHP101" s="167"/>
      <c r="KHQ101" s="167"/>
      <c r="KHR101" s="167"/>
      <c r="KHS101" s="167"/>
      <c r="KHT101" s="167"/>
      <c r="KHU101" s="167"/>
      <c r="KHV101" s="167"/>
      <c r="KHW101" s="167"/>
      <c r="KHX101" s="167"/>
      <c r="KHY101" s="167"/>
      <c r="KHZ101" s="167"/>
      <c r="KIA101" s="167"/>
      <c r="KIB101" s="167"/>
      <c r="KIC101" s="167"/>
      <c r="KID101" s="167"/>
      <c r="KIE101" s="167"/>
      <c r="KIF101" s="167"/>
      <c r="KIG101" s="167"/>
      <c r="KIH101" s="167"/>
      <c r="KII101" s="167"/>
      <c r="KIJ101" s="167"/>
      <c r="KIK101" s="167"/>
      <c r="KIL101" s="167"/>
      <c r="KIM101" s="167"/>
      <c r="KIN101" s="167"/>
      <c r="KIO101" s="167"/>
      <c r="KIP101" s="167"/>
      <c r="KIQ101" s="167"/>
      <c r="KIR101" s="167"/>
      <c r="KIS101" s="167"/>
      <c r="KIT101" s="167"/>
      <c r="KIU101" s="167"/>
      <c r="KIV101" s="167"/>
      <c r="KIW101" s="167"/>
      <c r="KIX101" s="167"/>
      <c r="KIY101" s="167"/>
      <c r="KIZ101" s="167"/>
      <c r="KJA101" s="167"/>
      <c r="KJB101" s="167"/>
      <c r="KJC101" s="167"/>
      <c r="KJD101" s="167"/>
      <c r="KJE101" s="167"/>
      <c r="KJF101" s="167"/>
      <c r="KJG101" s="167"/>
      <c r="KJH101" s="167"/>
      <c r="KJI101" s="167"/>
      <c r="KJJ101" s="167"/>
      <c r="KJK101" s="167"/>
      <c r="KJL101" s="167"/>
      <c r="KJM101" s="167"/>
      <c r="KJN101" s="167"/>
      <c r="KJO101" s="167"/>
      <c r="KJP101" s="167"/>
      <c r="KJQ101" s="167"/>
      <c r="KJR101" s="167"/>
      <c r="KJS101" s="167"/>
      <c r="KJT101" s="167"/>
      <c r="KJU101" s="167"/>
      <c r="KJV101" s="167"/>
      <c r="KJW101" s="167"/>
      <c r="KJX101" s="167"/>
      <c r="KJY101" s="167"/>
      <c r="KJZ101" s="167"/>
      <c r="KKA101" s="167"/>
      <c r="KKB101" s="167"/>
      <c r="KKC101" s="167"/>
      <c r="KKD101" s="167"/>
      <c r="KKE101" s="167"/>
      <c r="KKF101" s="167"/>
      <c r="KKG101" s="167"/>
      <c r="KKH101" s="167"/>
      <c r="KKI101" s="167"/>
      <c r="KKJ101" s="167"/>
      <c r="KKK101" s="167"/>
      <c r="KKL101" s="167"/>
      <c r="KKM101" s="167"/>
      <c r="KKN101" s="167"/>
      <c r="KKO101" s="167"/>
      <c r="KKP101" s="167"/>
      <c r="KKQ101" s="167"/>
      <c r="KKR101" s="167"/>
      <c r="KKS101" s="167"/>
      <c r="KKT101" s="167"/>
      <c r="KKU101" s="167"/>
      <c r="KKV101" s="167"/>
      <c r="KKW101" s="167"/>
      <c r="KKX101" s="167"/>
      <c r="KKY101" s="167"/>
      <c r="KKZ101" s="167"/>
      <c r="KLA101" s="167"/>
      <c r="KLB101" s="167"/>
      <c r="KLC101" s="167"/>
      <c r="KLD101" s="167"/>
      <c r="KLE101" s="167"/>
      <c r="KLF101" s="167"/>
      <c r="KLG101" s="167"/>
      <c r="KLH101" s="167"/>
      <c r="KLI101" s="167"/>
      <c r="KLJ101" s="167"/>
      <c r="KLK101" s="167"/>
      <c r="KLL101" s="167"/>
      <c r="KLM101" s="167"/>
      <c r="KLN101" s="167"/>
      <c r="KLO101" s="167"/>
      <c r="KLP101" s="167"/>
      <c r="KLQ101" s="167"/>
      <c r="KLR101" s="167"/>
      <c r="KLS101" s="167"/>
      <c r="KLT101" s="167"/>
      <c r="KLU101" s="167"/>
      <c r="KLV101" s="167"/>
      <c r="KLW101" s="167"/>
      <c r="KLX101" s="167"/>
      <c r="KLY101" s="167"/>
      <c r="KLZ101" s="167"/>
      <c r="KMA101" s="167"/>
      <c r="KMB101" s="167"/>
      <c r="KMC101" s="167"/>
      <c r="KMD101" s="167"/>
      <c r="KME101" s="167"/>
      <c r="KMF101" s="167"/>
      <c r="KMG101" s="167"/>
      <c r="KMH101" s="167"/>
      <c r="KMI101" s="167"/>
      <c r="KMJ101" s="167"/>
      <c r="KMK101" s="167"/>
      <c r="KML101" s="167"/>
      <c r="KMM101" s="167"/>
      <c r="KMN101" s="167"/>
      <c r="KMO101" s="167"/>
      <c r="KMP101" s="167"/>
      <c r="KMQ101" s="167"/>
      <c r="KMR101" s="167"/>
      <c r="KMS101" s="167"/>
      <c r="KMT101" s="167"/>
      <c r="KMU101" s="167"/>
      <c r="KMV101" s="167"/>
      <c r="KMW101" s="167"/>
      <c r="KMX101" s="167"/>
      <c r="KMY101" s="167"/>
      <c r="KMZ101" s="167"/>
      <c r="KNA101" s="167"/>
      <c r="KNB101" s="167"/>
      <c r="KNC101" s="167"/>
      <c r="KND101" s="167"/>
      <c r="KNE101" s="167"/>
      <c r="KNF101" s="167"/>
      <c r="KNG101" s="167"/>
      <c r="KNH101" s="167"/>
      <c r="KNI101" s="167"/>
      <c r="KNJ101" s="167"/>
      <c r="KNK101" s="167"/>
      <c r="KNL101" s="167"/>
      <c r="KNM101" s="167"/>
      <c r="KNN101" s="167"/>
      <c r="KNO101" s="167"/>
      <c r="KNP101" s="167"/>
      <c r="KNQ101" s="167"/>
      <c r="KNR101" s="167"/>
      <c r="KNS101" s="167"/>
      <c r="KNT101" s="167"/>
      <c r="KNU101" s="167"/>
      <c r="KNV101" s="167"/>
      <c r="KNW101" s="167"/>
      <c r="KNX101" s="167"/>
      <c r="KNY101" s="167"/>
      <c r="KNZ101" s="167"/>
      <c r="KOA101" s="167"/>
      <c r="KOB101" s="167"/>
      <c r="KOC101" s="167"/>
      <c r="KOD101" s="167"/>
      <c r="KOE101" s="167"/>
      <c r="KOF101" s="167"/>
      <c r="KOG101" s="167"/>
      <c r="KOH101" s="167"/>
      <c r="KOI101" s="167"/>
      <c r="KOJ101" s="167"/>
      <c r="KOK101" s="167"/>
      <c r="KOL101" s="167"/>
      <c r="KOM101" s="167"/>
      <c r="KON101" s="167"/>
      <c r="KOO101" s="167"/>
      <c r="KOP101" s="167"/>
      <c r="KOQ101" s="167"/>
      <c r="KOR101" s="167"/>
      <c r="KOS101" s="167"/>
      <c r="KOT101" s="167"/>
      <c r="KOU101" s="167"/>
      <c r="KOV101" s="167"/>
      <c r="KOW101" s="167"/>
      <c r="KOX101" s="167"/>
      <c r="KOY101" s="167"/>
      <c r="KOZ101" s="167"/>
      <c r="KPA101" s="167"/>
      <c r="KPB101" s="167"/>
      <c r="KPC101" s="167"/>
      <c r="KPD101" s="167"/>
      <c r="KPE101" s="167"/>
      <c r="KPF101" s="167"/>
      <c r="KPG101" s="167"/>
      <c r="KPH101" s="167"/>
      <c r="KPI101" s="167"/>
      <c r="KPJ101" s="167"/>
      <c r="KPK101" s="167"/>
      <c r="KPL101" s="167"/>
      <c r="KPM101" s="167"/>
      <c r="KPN101" s="167"/>
      <c r="KPO101" s="167"/>
      <c r="KPP101" s="167"/>
      <c r="KPQ101" s="167"/>
      <c r="KPR101" s="167"/>
      <c r="KPS101" s="167"/>
      <c r="KPT101" s="167"/>
      <c r="KPU101" s="167"/>
      <c r="KPV101" s="167"/>
      <c r="KPW101" s="167"/>
      <c r="KPX101" s="167"/>
      <c r="KPY101" s="167"/>
      <c r="KPZ101" s="167"/>
      <c r="KQA101" s="167"/>
      <c r="KQB101" s="167"/>
      <c r="KQC101" s="167"/>
      <c r="KQD101" s="167"/>
      <c r="KQE101" s="167"/>
      <c r="KQF101" s="167"/>
      <c r="KQG101" s="167"/>
      <c r="KQH101" s="167"/>
      <c r="KQI101" s="167"/>
      <c r="KQJ101" s="167"/>
      <c r="KQK101" s="167"/>
      <c r="KQL101" s="167"/>
      <c r="KQM101" s="167"/>
      <c r="KQN101" s="167"/>
      <c r="KQO101" s="167"/>
      <c r="KQP101" s="167"/>
      <c r="KQQ101" s="167"/>
      <c r="KQR101" s="167"/>
      <c r="KQS101" s="167"/>
      <c r="KQT101" s="167"/>
      <c r="KQU101" s="167"/>
      <c r="KQV101" s="167"/>
      <c r="KQW101" s="167"/>
      <c r="KQX101" s="167"/>
      <c r="KQY101" s="167"/>
      <c r="KQZ101" s="167"/>
      <c r="KRA101" s="167"/>
      <c r="KRB101" s="167"/>
      <c r="KRC101" s="167"/>
      <c r="KRD101" s="167"/>
      <c r="KRE101" s="167"/>
      <c r="KRF101" s="167"/>
      <c r="KRG101" s="167"/>
      <c r="KRH101" s="167"/>
      <c r="KRI101" s="167"/>
      <c r="KRJ101" s="167"/>
      <c r="KRK101" s="167"/>
      <c r="KRL101" s="167"/>
      <c r="KRM101" s="167"/>
      <c r="KRN101" s="167"/>
      <c r="KRO101" s="167"/>
      <c r="KRP101" s="167"/>
      <c r="KRQ101" s="167"/>
      <c r="KRR101" s="167"/>
      <c r="KRS101" s="167"/>
      <c r="KRT101" s="167"/>
      <c r="KRU101" s="167"/>
      <c r="KRV101" s="167"/>
      <c r="KRW101" s="167"/>
      <c r="KRX101" s="167"/>
      <c r="KRY101" s="167"/>
      <c r="KRZ101" s="167"/>
      <c r="KSA101" s="167"/>
      <c r="KSB101" s="167"/>
      <c r="KSC101" s="167"/>
      <c r="KSD101" s="167"/>
      <c r="KSE101" s="167"/>
      <c r="KSF101" s="167"/>
      <c r="KSG101" s="167"/>
      <c r="KSH101" s="167"/>
      <c r="KSI101" s="167"/>
      <c r="KSJ101" s="167"/>
      <c r="KSK101" s="167"/>
      <c r="KSL101" s="167"/>
      <c r="KSM101" s="167"/>
      <c r="KSN101" s="167"/>
      <c r="KSO101" s="167"/>
      <c r="KSP101" s="167"/>
      <c r="KSQ101" s="167"/>
      <c r="KSR101" s="167"/>
      <c r="KSS101" s="167"/>
      <c r="KST101" s="167"/>
      <c r="KSU101" s="167"/>
      <c r="KSV101" s="167"/>
      <c r="KSW101" s="167"/>
      <c r="KSX101" s="167"/>
      <c r="KSY101" s="167"/>
      <c r="KSZ101" s="167"/>
      <c r="KTA101" s="167"/>
      <c r="KTB101" s="167"/>
      <c r="KTC101" s="167"/>
      <c r="KTD101" s="167"/>
      <c r="KTE101" s="167"/>
      <c r="KTF101" s="167"/>
      <c r="KTG101" s="167"/>
      <c r="KTH101" s="167"/>
      <c r="KTI101" s="167"/>
      <c r="KTJ101" s="167"/>
      <c r="KTK101" s="167"/>
      <c r="KTL101" s="167"/>
      <c r="KTM101" s="167"/>
      <c r="KTN101" s="167"/>
      <c r="KTO101" s="167"/>
      <c r="KTP101" s="167"/>
      <c r="KTQ101" s="167"/>
      <c r="KTR101" s="167"/>
      <c r="KTS101" s="167"/>
      <c r="KTT101" s="167"/>
      <c r="KTU101" s="167"/>
      <c r="KTV101" s="167"/>
      <c r="KTW101" s="167"/>
      <c r="KTX101" s="167"/>
      <c r="KTY101" s="167"/>
      <c r="KTZ101" s="167"/>
      <c r="KUA101" s="167"/>
      <c r="KUB101" s="167"/>
      <c r="KUC101" s="167"/>
      <c r="KUD101" s="167"/>
      <c r="KUE101" s="167"/>
      <c r="KUF101" s="167"/>
      <c r="KUG101" s="167"/>
      <c r="KUH101" s="167"/>
      <c r="KUI101" s="167"/>
      <c r="KUJ101" s="167"/>
      <c r="KUK101" s="167"/>
      <c r="KUL101" s="167"/>
      <c r="KUM101" s="167"/>
      <c r="KUN101" s="167"/>
      <c r="KUO101" s="167"/>
      <c r="KUP101" s="167"/>
      <c r="KUQ101" s="167"/>
      <c r="KUR101" s="167"/>
      <c r="KUS101" s="167"/>
      <c r="KUT101" s="167"/>
      <c r="KUU101" s="167"/>
      <c r="KUV101" s="167"/>
      <c r="KUW101" s="167"/>
      <c r="KUX101" s="167"/>
      <c r="KUY101" s="167"/>
      <c r="KUZ101" s="167"/>
      <c r="KVA101" s="167"/>
      <c r="KVB101" s="167"/>
      <c r="KVC101" s="167"/>
      <c r="KVD101" s="167"/>
      <c r="KVE101" s="167"/>
      <c r="KVF101" s="167"/>
      <c r="KVG101" s="167"/>
      <c r="KVH101" s="167"/>
      <c r="KVI101" s="167"/>
      <c r="KVJ101" s="167"/>
      <c r="KVK101" s="167"/>
      <c r="KVL101" s="167"/>
      <c r="KVM101" s="167"/>
      <c r="KVN101" s="167"/>
      <c r="KVO101" s="167"/>
      <c r="KVP101" s="167"/>
      <c r="KVQ101" s="167"/>
      <c r="KVR101" s="167"/>
      <c r="KVS101" s="167"/>
      <c r="KVT101" s="167"/>
      <c r="KVU101" s="167"/>
      <c r="KVV101" s="167"/>
      <c r="KVW101" s="167"/>
      <c r="KVX101" s="167"/>
      <c r="KVY101" s="167"/>
      <c r="KVZ101" s="167"/>
      <c r="KWA101" s="167"/>
      <c r="KWB101" s="167"/>
      <c r="KWC101" s="167"/>
      <c r="KWD101" s="167"/>
      <c r="KWE101" s="167"/>
      <c r="KWF101" s="167"/>
      <c r="KWG101" s="167"/>
      <c r="KWH101" s="167"/>
      <c r="KWI101" s="167"/>
      <c r="KWJ101" s="167"/>
      <c r="KWK101" s="167"/>
      <c r="KWL101" s="167"/>
      <c r="KWM101" s="167"/>
      <c r="KWN101" s="167"/>
      <c r="KWO101" s="167"/>
      <c r="KWP101" s="167"/>
      <c r="KWQ101" s="167"/>
      <c r="KWR101" s="167"/>
      <c r="KWS101" s="167"/>
      <c r="KWT101" s="167"/>
      <c r="KWU101" s="167"/>
      <c r="KWV101" s="167"/>
      <c r="KWW101" s="167"/>
      <c r="KWX101" s="167"/>
      <c r="KWY101" s="167"/>
      <c r="KWZ101" s="167"/>
      <c r="KXA101" s="167"/>
      <c r="KXB101" s="167"/>
      <c r="KXC101" s="167"/>
      <c r="KXD101" s="167"/>
      <c r="KXE101" s="167"/>
      <c r="KXF101" s="167"/>
      <c r="KXG101" s="167"/>
      <c r="KXH101" s="167"/>
      <c r="KXI101" s="167"/>
      <c r="KXJ101" s="167"/>
      <c r="KXK101" s="167"/>
      <c r="KXL101" s="167"/>
      <c r="KXM101" s="167"/>
      <c r="KXN101" s="167"/>
      <c r="KXO101" s="167"/>
      <c r="KXP101" s="167"/>
      <c r="KXQ101" s="167"/>
      <c r="KXR101" s="167"/>
      <c r="KXS101" s="167"/>
      <c r="KXT101" s="167"/>
      <c r="KXU101" s="167"/>
      <c r="KXV101" s="167"/>
      <c r="KXW101" s="167"/>
      <c r="KXX101" s="167"/>
      <c r="KXY101" s="167"/>
      <c r="KXZ101" s="167"/>
      <c r="KYA101" s="167"/>
      <c r="KYB101" s="167"/>
      <c r="KYC101" s="167"/>
      <c r="KYD101" s="167"/>
      <c r="KYE101" s="167"/>
      <c r="KYF101" s="167"/>
      <c r="KYG101" s="167"/>
      <c r="KYH101" s="167"/>
      <c r="KYI101" s="167"/>
      <c r="KYJ101" s="167"/>
      <c r="KYK101" s="167"/>
      <c r="KYL101" s="167"/>
      <c r="KYM101" s="167"/>
      <c r="KYN101" s="167"/>
      <c r="KYO101" s="167"/>
      <c r="KYP101" s="167"/>
      <c r="KYQ101" s="167"/>
      <c r="KYR101" s="167"/>
      <c r="KYS101" s="167"/>
      <c r="KYT101" s="167"/>
      <c r="KYU101" s="167"/>
      <c r="KYV101" s="167"/>
      <c r="KYW101" s="167"/>
      <c r="KYX101" s="167"/>
      <c r="KYY101" s="167"/>
      <c r="KYZ101" s="167"/>
      <c r="KZA101" s="167"/>
      <c r="KZB101" s="167"/>
      <c r="KZC101" s="167"/>
      <c r="KZD101" s="167"/>
      <c r="KZE101" s="167"/>
      <c r="KZF101" s="167"/>
      <c r="KZG101" s="167"/>
      <c r="KZH101" s="167"/>
      <c r="KZI101" s="167"/>
      <c r="KZJ101" s="167"/>
      <c r="KZK101" s="167"/>
      <c r="KZL101" s="167"/>
      <c r="KZM101" s="167"/>
      <c r="KZN101" s="167"/>
      <c r="KZO101" s="167"/>
      <c r="KZP101" s="167"/>
      <c r="KZQ101" s="167"/>
      <c r="KZR101" s="167"/>
      <c r="KZS101" s="167"/>
      <c r="KZT101" s="167"/>
      <c r="KZU101" s="167"/>
      <c r="KZV101" s="167"/>
      <c r="KZW101" s="167"/>
      <c r="KZX101" s="167"/>
      <c r="KZY101" s="167"/>
      <c r="KZZ101" s="167"/>
      <c r="LAA101" s="167"/>
      <c r="LAB101" s="167"/>
      <c r="LAC101" s="167"/>
      <c r="LAD101" s="167"/>
      <c r="LAE101" s="167"/>
      <c r="LAF101" s="167"/>
      <c r="LAG101" s="167"/>
      <c r="LAH101" s="167"/>
      <c r="LAI101" s="167"/>
      <c r="LAJ101" s="167"/>
      <c r="LAK101" s="167"/>
      <c r="LAL101" s="167"/>
      <c r="LAM101" s="167"/>
      <c r="LAN101" s="167"/>
      <c r="LAO101" s="167"/>
      <c r="LAP101" s="167"/>
      <c r="LAQ101" s="167"/>
      <c r="LAR101" s="167"/>
      <c r="LAS101" s="167"/>
      <c r="LAT101" s="167"/>
      <c r="LAU101" s="167"/>
      <c r="LAV101" s="167"/>
      <c r="LAW101" s="167"/>
      <c r="LAX101" s="167"/>
      <c r="LAY101" s="167"/>
      <c r="LAZ101" s="167"/>
      <c r="LBA101" s="167"/>
      <c r="LBB101" s="167"/>
      <c r="LBC101" s="167"/>
      <c r="LBD101" s="167"/>
      <c r="LBE101" s="167"/>
      <c r="LBF101" s="167"/>
      <c r="LBG101" s="167"/>
      <c r="LBH101" s="167"/>
      <c r="LBI101" s="167"/>
      <c r="LBJ101" s="167"/>
      <c r="LBK101" s="167"/>
      <c r="LBL101" s="167"/>
      <c r="LBM101" s="167"/>
      <c r="LBN101" s="167"/>
      <c r="LBO101" s="167"/>
      <c r="LBP101" s="167"/>
      <c r="LBQ101" s="167"/>
      <c r="LBR101" s="167"/>
      <c r="LBS101" s="167"/>
      <c r="LBT101" s="167"/>
      <c r="LBU101" s="167"/>
      <c r="LBV101" s="167"/>
      <c r="LBW101" s="167"/>
      <c r="LBX101" s="167"/>
      <c r="LBY101" s="167"/>
      <c r="LBZ101" s="167"/>
      <c r="LCA101" s="167"/>
      <c r="LCB101" s="167"/>
      <c r="LCC101" s="167"/>
      <c r="LCD101" s="167"/>
      <c r="LCE101" s="167"/>
      <c r="LCF101" s="167"/>
      <c r="LCG101" s="167"/>
      <c r="LCH101" s="167"/>
      <c r="LCI101" s="167"/>
      <c r="LCJ101" s="167"/>
      <c r="LCK101" s="167"/>
      <c r="LCL101" s="167"/>
      <c r="LCM101" s="167"/>
      <c r="LCN101" s="167"/>
      <c r="LCO101" s="167"/>
      <c r="LCP101" s="167"/>
      <c r="LCQ101" s="167"/>
      <c r="LCR101" s="167"/>
      <c r="LCS101" s="167"/>
      <c r="LCT101" s="167"/>
      <c r="LCU101" s="167"/>
      <c r="LCV101" s="167"/>
      <c r="LCW101" s="167"/>
      <c r="LCX101" s="167"/>
      <c r="LCY101" s="167"/>
      <c r="LCZ101" s="167"/>
      <c r="LDA101" s="167"/>
      <c r="LDB101" s="167"/>
      <c r="LDC101" s="167"/>
      <c r="LDD101" s="167"/>
      <c r="LDE101" s="167"/>
      <c r="LDF101" s="167"/>
      <c r="LDG101" s="167"/>
      <c r="LDH101" s="167"/>
      <c r="LDI101" s="167"/>
      <c r="LDJ101" s="167"/>
      <c r="LDK101" s="167"/>
      <c r="LDL101" s="167"/>
      <c r="LDM101" s="167"/>
      <c r="LDN101" s="167"/>
      <c r="LDO101" s="167"/>
      <c r="LDP101" s="167"/>
      <c r="LDQ101" s="167"/>
      <c r="LDR101" s="167"/>
      <c r="LDS101" s="167"/>
      <c r="LDT101" s="167"/>
      <c r="LDU101" s="167"/>
      <c r="LDV101" s="167"/>
      <c r="LDW101" s="167"/>
      <c r="LDX101" s="167"/>
      <c r="LDY101" s="167"/>
      <c r="LDZ101" s="167"/>
      <c r="LEA101" s="167"/>
      <c r="LEB101" s="167"/>
      <c r="LEC101" s="167"/>
      <c r="LED101" s="167"/>
      <c r="LEE101" s="167"/>
      <c r="LEF101" s="167"/>
      <c r="LEG101" s="167"/>
      <c r="LEH101" s="167"/>
      <c r="LEI101" s="167"/>
      <c r="LEJ101" s="167"/>
      <c r="LEK101" s="167"/>
      <c r="LEL101" s="167"/>
      <c r="LEM101" s="167"/>
      <c r="LEN101" s="167"/>
      <c r="LEO101" s="167"/>
      <c r="LEP101" s="167"/>
      <c r="LEQ101" s="167"/>
      <c r="LER101" s="167"/>
      <c r="LES101" s="167"/>
      <c r="LET101" s="167"/>
      <c r="LEU101" s="167"/>
      <c r="LEV101" s="167"/>
      <c r="LEW101" s="167"/>
      <c r="LEX101" s="167"/>
      <c r="LEY101" s="167"/>
      <c r="LEZ101" s="167"/>
      <c r="LFA101" s="167"/>
      <c r="LFB101" s="167"/>
      <c r="LFC101" s="167"/>
      <c r="LFD101" s="167"/>
      <c r="LFE101" s="167"/>
      <c r="LFF101" s="167"/>
      <c r="LFG101" s="167"/>
      <c r="LFH101" s="167"/>
      <c r="LFI101" s="167"/>
      <c r="LFJ101" s="167"/>
      <c r="LFK101" s="167"/>
      <c r="LFL101" s="167"/>
      <c r="LFM101" s="167"/>
      <c r="LFN101" s="167"/>
      <c r="LFO101" s="167"/>
      <c r="LFP101" s="167"/>
      <c r="LFQ101" s="167"/>
      <c r="LFR101" s="167"/>
      <c r="LFS101" s="167"/>
      <c r="LFT101" s="167"/>
      <c r="LFU101" s="167"/>
      <c r="LFV101" s="167"/>
      <c r="LFW101" s="167"/>
      <c r="LFX101" s="167"/>
      <c r="LFY101" s="167"/>
      <c r="LFZ101" s="167"/>
      <c r="LGA101" s="167"/>
      <c r="LGB101" s="167"/>
      <c r="LGC101" s="167"/>
      <c r="LGD101" s="167"/>
      <c r="LGE101" s="167"/>
      <c r="LGF101" s="167"/>
      <c r="LGG101" s="167"/>
      <c r="LGH101" s="167"/>
      <c r="LGI101" s="167"/>
      <c r="LGJ101" s="167"/>
      <c r="LGK101" s="167"/>
      <c r="LGL101" s="167"/>
      <c r="LGM101" s="167"/>
      <c r="LGN101" s="167"/>
      <c r="LGO101" s="167"/>
      <c r="LGP101" s="167"/>
      <c r="LGQ101" s="167"/>
      <c r="LGR101" s="167"/>
      <c r="LGS101" s="167"/>
      <c r="LGT101" s="167"/>
      <c r="LGU101" s="167"/>
      <c r="LGV101" s="167"/>
      <c r="LGW101" s="167"/>
      <c r="LGX101" s="167"/>
      <c r="LGY101" s="167"/>
      <c r="LGZ101" s="167"/>
      <c r="LHA101" s="167"/>
      <c r="LHB101" s="167"/>
      <c r="LHC101" s="167"/>
      <c r="LHD101" s="167"/>
      <c r="LHE101" s="167"/>
      <c r="LHF101" s="167"/>
      <c r="LHG101" s="167"/>
      <c r="LHH101" s="167"/>
      <c r="LHI101" s="167"/>
      <c r="LHJ101" s="167"/>
      <c r="LHK101" s="167"/>
      <c r="LHL101" s="167"/>
      <c r="LHM101" s="167"/>
      <c r="LHN101" s="167"/>
      <c r="LHO101" s="167"/>
      <c r="LHP101" s="167"/>
      <c r="LHQ101" s="167"/>
      <c r="LHR101" s="167"/>
      <c r="LHS101" s="167"/>
      <c r="LHT101" s="167"/>
      <c r="LHU101" s="167"/>
      <c r="LHV101" s="167"/>
      <c r="LHW101" s="167"/>
      <c r="LHX101" s="167"/>
      <c r="LHY101" s="167"/>
      <c r="LHZ101" s="167"/>
      <c r="LIA101" s="167"/>
      <c r="LIB101" s="167"/>
      <c r="LIC101" s="167"/>
      <c r="LID101" s="167"/>
      <c r="LIE101" s="167"/>
      <c r="LIF101" s="167"/>
      <c r="LIG101" s="167"/>
      <c r="LIH101" s="167"/>
      <c r="LII101" s="167"/>
      <c r="LIJ101" s="167"/>
      <c r="LIK101" s="167"/>
      <c r="LIL101" s="167"/>
      <c r="LIM101" s="167"/>
      <c r="LIN101" s="167"/>
      <c r="LIO101" s="167"/>
      <c r="LIP101" s="167"/>
      <c r="LIQ101" s="167"/>
      <c r="LIR101" s="167"/>
      <c r="LIS101" s="167"/>
      <c r="LIT101" s="167"/>
      <c r="LIU101" s="167"/>
      <c r="LIV101" s="167"/>
      <c r="LIW101" s="167"/>
      <c r="LIX101" s="167"/>
      <c r="LIY101" s="167"/>
      <c r="LIZ101" s="167"/>
      <c r="LJA101" s="167"/>
      <c r="LJB101" s="167"/>
      <c r="LJC101" s="167"/>
      <c r="LJD101" s="167"/>
      <c r="LJE101" s="167"/>
      <c r="LJF101" s="167"/>
      <c r="LJG101" s="167"/>
      <c r="LJH101" s="167"/>
      <c r="LJI101" s="167"/>
      <c r="LJJ101" s="167"/>
      <c r="LJK101" s="167"/>
      <c r="LJL101" s="167"/>
      <c r="LJM101" s="167"/>
      <c r="LJN101" s="167"/>
      <c r="LJO101" s="167"/>
      <c r="LJP101" s="167"/>
      <c r="LJQ101" s="167"/>
      <c r="LJR101" s="167"/>
      <c r="LJS101" s="167"/>
      <c r="LJT101" s="167"/>
      <c r="LJU101" s="167"/>
      <c r="LJV101" s="167"/>
      <c r="LJW101" s="167"/>
      <c r="LJX101" s="167"/>
      <c r="LJY101" s="167"/>
      <c r="LJZ101" s="167"/>
      <c r="LKA101" s="167"/>
      <c r="LKB101" s="167"/>
      <c r="LKC101" s="167"/>
      <c r="LKD101" s="167"/>
      <c r="LKE101" s="167"/>
      <c r="LKF101" s="167"/>
      <c r="LKG101" s="167"/>
      <c r="LKH101" s="167"/>
      <c r="LKI101" s="167"/>
      <c r="LKJ101" s="167"/>
      <c r="LKK101" s="167"/>
      <c r="LKL101" s="167"/>
      <c r="LKM101" s="167"/>
      <c r="LKN101" s="167"/>
      <c r="LKO101" s="167"/>
      <c r="LKP101" s="167"/>
      <c r="LKQ101" s="167"/>
      <c r="LKR101" s="167"/>
      <c r="LKS101" s="167"/>
      <c r="LKT101" s="167"/>
      <c r="LKU101" s="167"/>
      <c r="LKV101" s="167"/>
      <c r="LKW101" s="167"/>
      <c r="LKX101" s="167"/>
      <c r="LKY101" s="167"/>
      <c r="LKZ101" s="167"/>
      <c r="LLA101" s="167"/>
      <c r="LLB101" s="167"/>
      <c r="LLC101" s="167"/>
      <c r="LLD101" s="167"/>
      <c r="LLE101" s="167"/>
      <c r="LLF101" s="167"/>
      <c r="LLG101" s="167"/>
      <c r="LLH101" s="167"/>
      <c r="LLI101" s="167"/>
      <c r="LLJ101" s="167"/>
      <c r="LLK101" s="167"/>
      <c r="LLL101" s="167"/>
      <c r="LLM101" s="167"/>
      <c r="LLN101" s="167"/>
      <c r="LLO101" s="167"/>
      <c r="LLP101" s="167"/>
      <c r="LLQ101" s="167"/>
      <c r="LLR101" s="167"/>
      <c r="LLS101" s="167"/>
      <c r="LLT101" s="167"/>
      <c r="LLU101" s="167"/>
      <c r="LLV101" s="167"/>
      <c r="LLW101" s="167"/>
      <c r="LLX101" s="167"/>
      <c r="LLY101" s="167"/>
      <c r="LLZ101" s="167"/>
      <c r="LMA101" s="167"/>
      <c r="LMB101" s="167"/>
      <c r="LMC101" s="167"/>
      <c r="LMD101" s="167"/>
      <c r="LME101" s="167"/>
      <c r="LMF101" s="167"/>
      <c r="LMG101" s="167"/>
      <c r="LMH101" s="167"/>
      <c r="LMI101" s="167"/>
      <c r="LMJ101" s="167"/>
      <c r="LMK101" s="167"/>
      <c r="LML101" s="167"/>
      <c r="LMM101" s="167"/>
      <c r="LMN101" s="167"/>
      <c r="LMO101" s="167"/>
      <c r="LMP101" s="167"/>
      <c r="LMQ101" s="167"/>
      <c r="LMR101" s="167"/>
      <c r="LMS101" s="167"/>
      <c r="LMT101" s="167"/>
      <c r="LMU101" s="167"/>
      <c r="LMV101" s="167"/>
      <c r="LMW101" s="167"/>
      <c r="LMX101" s="167"/>
      <c r="LMY101" s="167"/>
      <c r="LMZ101" s="167"/>
      <c r="LNA101" s="167"/>
      <c r="LNB101" s="167"/>
      <c r="LNC101" s="167"/>
      <c r="LND101" s="167"/>
      <c r="LNE101" s="167"/>
      <c r="LNF101" s="167"/>
      <c r="LNG101" s="167"/>
      <c r="LNH101" s="167"/>
      <c r="LNI101" s="167"/>
      <c r="LNJ101" s="167"/>
      <c r="LNK101" s="167"/>
      <c r="LNL101" s="167"/>
      <c r="LNM101" s="167"/>
      <c r="LNN101" s="167"/>
      <c r="LNO101" s="167"/>
      <c r="LNP101" s="167"/>
      <c r="LNQ101" s="167"/>
      <c r="LNR101" s="167"/>
      <c r="LNS101" s="167"/>
      <c r="LNT101" s="167"/>
      <c r="LNU101" s="167"/>
      <c r="LNV101" s="167"/>
      <c r="LNW101" s="167"/>
      <c r="LNX101" s="167"/>
      <c r="LNY101" s="167"/>
      <c r="LNZ101" s="167"/>
      <c r="LOA101" s="167"/>
      <c r="LOB101" s="167"/>
      <c r="LOC101" s="167"/>
      <c r="LOD101" s="167"/>
      <c r="LOE101" s="167"/>
      <c r="LOF101" s="167"/>
      <c r="LOG101" s="167"/>
      <c r="LOH101" s="167"/>
      <c r="LOI101" s="167"/>
      <c r="LOJ101" s="167"/>
      <c r="LOK101" s="167"/>
      <c r="LOL101" s="167"/>
      <c r="LOM101" s="167"/>
      <c r="LON101" s="167"/>
      <c r="LOO101" s="167"/>
      <c r="LOP101" s="167"/>
      <c r="LOQ101" s="167"/>
      <c r="LOR101" s="167"/>
      <c r="LOS101" s="167"/>
      <c r="LOT101" s="167"/>
      <c r="LOU101" s="167"/>
      <c r="LOV101" s="167"/>
      <c r="LOW101" s="167"/>
      <c r="LOX101" s="167"/>
      <c r="LOY101" s="167"/>
      <c r="LOZ101" s="167"/>
      <c r="LPA101" s="167"/>
      <c r="LPB101" s="167"/>
      <c r="LPC101" s="167"/>
      <c r="LPD101" s="167"/>
      <c r="LPE101" s="167"/>
      <c r="LPF101" s="167"/>
      <c r="LPG101" s="167"/>
      <c r="LPH101" s="167"/>
      <c r="LPI101" s="167"/>
      <c r="LPJ101" s="167"/>
      <c r="LPK101" s="167"/>
      <c r="LPL101" s="167"/>
      <c r="LPM101" s="167"/>
      <c r="LPN101" s="167"/>
      <c r="LPO101" s="167"/>
      <c r="LPP101" s="167"/>
      <c r="LPQ101" s="167"/>
      <c r="LPR101" s="167"/>
      <c r="LPS101" s="167"/>
      <c r="LPT101" s="167"/>
      <c r="LPU101" s="167"/>
      <c r="LPV101" s="167"/>
      <c r="LPW101" s="167"/>
      <c r="LPX101" s="167"/>
      <c r="LPY101" s="167"/>
      <c r="LPZ101" s="167"/>
      <c r="LQA101" s="167"/>
      <c r="LQB101" s="167"/>
      <c r="LQC101" s="167"/>
      <c r="LQD101" s="167"/>
      <c r="LQE101" s="167"/>
      <c r="LQF101" s="167"/>
      <c r="LQG101" s="167"/>
      <c r="LQH101" s="167"/>
      <c r="LQI101" s="167"/>
      <c r="LQJ101" s="167"/>
      <c r="LQK101" s="167"/>
      <c r="LQL101" s="167"/>
      <c r="LQM101" s="167"/>
      <c r="LQN101" s="167"/>
      <c r="LQO101" s="167"/>
      <c r="LQP101" s="167"/>
      <c r="LQQ101" s="167"/>
      <c r="LQR101" s="167"/>
      <c r="LQS101" s="167"/>
      <c r="LQT101" s="167"/>
      <c r="LQU101" s="167"/>
      <c r="LQV101" s="167"/>
      <c r="LQW101" s="167"/>
      <c r="LQX101" s="167"/>
      <c r="LQY101" s="167"/>
      <c r="LQZ101" s="167"/>
      <c r="LRA101" s="167"/>
      <c r="LRB101" s="167"/>
      <c r="LRC101" s="167"/>
      <c r="LRD101" s="167"/>
      <c r="LRE101" s="167"/>
      <c r="LRF101" s="167"/>
      <c r="LRG101" s="167"/>
      <c r="LRH101" s="167"/>
      <c r="LRI101" s="167"/>
      <c r="LRJ101" s="167"/>
      <c r="LRK101" s="167"/>
      <c r="LRL101" s="167"/>
      <c r="LRM101" s="167"/>
      <c r="LRN101" s="167"/>
      <c r="LRO101" s="167"/>
      <c r="LRP101" s="167"/>
      <c r="LRQ101" s="167"/>
      <c r="LRR101" s="167"/>
      <c r="LRS101" s="167"/>
      <c r="LRT101" s="167"/>
      <c r="LRU101" s="167"/>
      <c r="LRV101" s="167"/>
      <c r="LRW101" s="167"/>
      <c r="LRX101" s="167"/>
      <c r="LRY101" s="167"/>
      <c r="LRZ101" s="167"/>
      <c r="LSA101" s="167"/>
      <c r="LSB101" s="167"/>
      <c r="LSC101" s="167"/>
      <c r="LSD101" s="167"/>
      <c r="LSE101" s="167"/>
      <c r="LSF101" s="167"/>
      <c r="LSG101" s="167"/>
      <c r="LSH101" s="167"/>
      <c r="LSI101" s="167"/>
      <c r="LSJ101" s="167"/>
      <c r="LSK101" s="167"/>
      <c r="LSL101" s="167"/>
      <c r="LSM101" s="167"/>
      <c r="LSN101" s="167"/>
      <c r="LSO101" s="167"/>
      <c r="LSP101" s="167"/>
      <c r="LSQ101" s="167"/>
      <c r="LSR101" s="167"/>
      <c r="LSS101" s="167"/>
      <c r="LST101" s="167"/>
      <c r="LSU101" s="167"/>
      <c r="LSV101" s="167"/>
      <c r="LSW101" s="167"/>
      <c r="LSX101" s="167"/>
      <c r="LSY101" s="167"/>
      <c r="LSZ101" s="167"/>
      <c r="LTA101" s="167"/>
      <c r="LTB101" s="167"/>
      <c r="LTC101" s="167"/>
      <c r="LTD101" s="167"/>
      <c r="LTE101" s="167"/>
      <c r="LTF101" s="167"/>
      <c r="LTG101" s="167"/>
      <c r="LTH101" s="167"/>
      <c r="LTI101" s="167"/>
      <c r="LTJ101" s="167"/>
      <c r="LTK101" s="167"/>
      <c r="LTL101" s="167"/>
      <c r="LTM101" s="167"/>
      <c r="LTN101" s="167"/>
      <c r="LTO101" s="167"/>
      <c r="LTP101" s="167"/>
      <c r="LTQ101" s="167"/>
      <c r="LTR101" s="167"/>
      <c r="LTS101" s="167"/>
      <c r="LTT101" s="167"/>
      <c r="LTU101" s="167"/>
      <c r="LTV101" s="167"/>
      <c r="LTW101" s="167"/>
      <c r="LTX101" s="167"/>
      <c r="LTY101" s="167"/>
      <c r="LTZ101" s="167"/>
      <c r="LUA101" s="167"/>
      <c r="LUB101" s="167"/>
      <c r="LUC101" s="167"/>
      <c r="LUD101" s="167"/>
      <c r="LUE101" s="167"/>
      <c r="LUF101" s="167"/>
      <c r="LUG101" s="167"/>
      <c r="LUH101" s="167"/>
      <c r="LUI101" s="167"/>
      <c r="LUJ101" s="167"/>
      <c r="LUK101" s="167"/>
      <c r="LUL101" s="167"/>
      <c r="LUM101" s="167"/>
      <c r="LUN101" s="167"/>
      <c r="LUO101" s="167"/>
      <c r="LUP101" s="167"/>
      <c r="LUQ101" s="167"/>
      <c r="LUR101" s="167"/>
      <c r="LUS101" s="167"/>
      <c r="LUT101" s="167"/>
      <c r="LUU101" s="167"/>
      <c r="LUV101" s="167"/>
      <c r="LUW101" s="167"/>
      <c r="LUX101" s="167"/>
      <c r="LUY101" s="167"/>
      <c r="LUZ101" s="167"/>
      <c r="LVA101" s="167"/>
      <c r="LVB101" s="167"/>
      <c r="LVC101" s="167"/>
      <c r="LVD101" s="167"/>
      <c r="LVE101" s="167"/>
      <c r="LVF101" s="167"/>
      <c r="LVG101" s="167"/>
      <c r="LVH101" s="167"/>
      <c r="LVI101" s="167"/>
      <c r="LVJ101" s="167"/>
      <c r="LVK101" s="167"/>
      <c r="LVL101" s="167"/>
      <c r="LVM101" s="167"/>
      <c r="LVN101" s="167"/>
      <c r="LVO101" s="167"/>
      <c r="LVP101" s="167"/>
      <c r="LVQ101" s="167"/>
      <c r="LVR101" s="167"/>
      <c r="LVS101" s="167"/>
      <c r="LVT101" s="167"/>
      <c r="LVU101" s="167"/>
      <c r="LVV101" s="167"/>
      <c r="LVW101" s="167"/>
      <c r="LVX101" s="167"/>
      <c r="LVY101" s="167"/>
      <c r="LVZ101" s="167"/>
      <c r="LWA101" s="167"/>
      <c r="LWB101" s="167"/>
      <c r="LWC101" s="167"/>
      <c r="LWD101" s="167"/>
      <c r="LWE101" s="167"/>
      <c r="LWF101" s="167"/>
      <c r="LWG101" s="167"/>
      <c r="LWH101" s="167"/>
      <c r="LWI101" s="167"/>
      <c r="LWJ101" s="167"/>
      <c r="LWK101" s="167"/>
      <c r="LWL101" s="167"/>
      <c r="LWM101" s="167"/>
      <c r="LWN101" s="167"/>
      <c r="LWO101" s="167"/>
      <c r="LWP101" s="167"/>
      <c r="LWQ101" s="167"/>
      <c r="LWR101" s="167"/>
      <c r="LWS101" s="167"/>
      <c r="LWT101" s="167"/>
      <c r="LWU101" s="167"/>
      <c r="LWV101" s="167"/>
      <c r="LWW101" s="167"/>
      <c r="LWX101" s="167"/>
      <c r="LWY101" s="167"/>
      <c r="LWZ101" s="167"/>
      <c r="LXA101" s="167"/>
      <c r="LXB101" s="167"/>
      <c r="LXC101" s="167"/>
      <c r="LXD101" s="167"/>
      <c r="LXE101" s="167"/>
      <c r="LXF101" s="167"/>
      <c r="LXG101" s="167"/>
      <c r="LXH101" s="167"/>
      <c r="LXI101" s="167"/>
      <c r="LXJ101" s="167"/>
      <c r="LXK101" s="167"/>
      <c r="LXL101" s="167"/>
      <c r="LXM101" s="167"/>
      <c r="LXN101" s="167"/>
      <c r="LXO101" s="167"/>
      <c r="LXP101" s="167"/>
      <c r="LXQ101" s="167"/>
      <c r="LXR101" s="167"/>
      <c r="LXS101" s="167"/>
      <c r="LXT101" s="167"/>
      <c r="LXU101" s="167"/>
      <c r="LXV101" s="167"/>
      <c r="LXW101" s="167"/>
      <c r="LXX101" s="167"/>
      <c r="LXY101" s="167"/>
      <c r="LXZ101" s="167"/>
      <c r="LYA101" s="167"/>
      <c r="LYB101" s="167"/>
      <c r="LYC101" s="167"/>
      <c r="LYD101" s="167"/>
      <c r="LYE101" s="167"/>
      <c r="LYF101" s="167"/>
      <c r="LYG101" s="167"/>
      <c r="LYH101" s="167"/>
      <c r="LYI101" s="167"/>
      <c r="LYJ101" s="167"/>
      <c r="LYK101" s="167"/>
      <c r="LYL101" s="167"/>
      <c r="LYM101" s="167"/>
      <c r="LYN101" s="167"/>
      <c r="LYO101" s="167"/>
      <c r="LYP101" s="167"/>
      <c r="LYQ101" s="167"/>
      <c r="LYR101" s="167"/>
      <c r="LYS101" s="167"/>
      <c r="LYT101" s="167"/>
      <c r="LYU101" s="167"/>
      <c r="LYV101" s="167"/>
      <c r="LYW101" s="167"/>
      <c r="LYX101" s="167"/>
      <c r="LYY101" s="167"/>
      <c r="LYZ101" s="167"/>
      <c r="LZA101" s="167"/>
      <c r="LZB101" s="167"/>
      <c r="LZC101" s="167"/>
      <c r="LZD101" s="167"/>
      <c r="LZE101" s="167"/>
      <c r="LZF101" s="167"/>
      <c r="LZG101" s="167"/>
      <c r="LZH101" s="167"/>
      <c r="LZI101" s="167"/>
      <c r="LZJ101" s="167"/>
      <c r="LZK101" s="167"/>
      <c r="LZL101" s="167"/>
      <c r="LZM101" s="167"/>
      <c r="LZN101" s="167"/>
      <c r="LZO101" s="167"/>
      <c r="LZP101" s="167"/>
      <c r="LZQ101" s="167"/>
      <c r="LZR101" s="167"/>
      <c r="LZS101" s="167"/>
      <c r="LZT101" s="167"/>
      <c r="LZU101" s="167"/>
      <c r="LZV101" s="167"/>
      <c r="LZW101" s="167"/>
      <c r="LZX101" s="167"/>
      <c r="LZY101" s="167"/>
      <c r="LZZ101" s="167"/>
      <c r="MAA101" s="167"/>
      <c r="MAB101" s="167"/>
      <c r="MAC101" s="167"/>
      <c r="MAD101" s="167"/>
      <c r="MAE101" s="167"/>
      <c r="MAF101" s="167"/>
      <c r="MAG101" s="167"/>
      <c r="MAH101" s="167"/>
      <c r="MAI101" s="167"/>
      <c r="MAJ101" s="167"/>
      <c r="MAK101" s="167"/>
      <c r="MAL101" s="167"/>
      <c r="MAM101" s="167"/>
      <c r="MAN101" s="167"/>
      <c r="MAO101" s="167"/>
      <c r="MAP101" s="167"/>
      <c r="MAQ101" s="167"/>
      <c r="MAR101" s="167"/>
      <c r="MAS101" s="167"/>
      <c r="MAT101" s="167"/>
      <c r="MAU101" s="167"/>
      <c r="MAV101" s="167"/>
      <c r="MAW101" s="167"/>
      <c r="MAX101" s="167"/>
      <c r="MAY101" s="167"/>
      <c r="MAZ101" s="167"/>
      <c r="MBA101" s="167"/>
      <c r="MBB101" s="167"/>
      <c r="MBC101" s="167"/>
      <c r="MBD101" s="167"/>
      <c r="MBE101" s="167"/>
      <c r="MBF101" s="167"/>
      <c r="MBG101" s="167"/>
      <c r="MBH101" s="167"/>
      <c r="MBI101" s="167"/>
      <c r="MBJ101" s="167"/>
      <c r="MBK101" s="167"/>
      <c r="MBL101" s="167"/>
      <c r="MBM101" s="167"/>
      <c r="MBN101" s="167"/>
      <c r="MBO101" s="167"/>
      <c r="MBP101" s="167"/>
      <c r="MBQ101" s="167"/>
      <c r="MBR101" s="167"/>
      <c r="MBS101" s="167"/>
      <c r="MBT101" s="167"/>
      <c r="MBU101" s="167"/>
      <c r="MBV101" s="167"/>
      <c r="MBW101" s="167"/>
      <c r="MBX101" s="167"/>
      <c r="MBY101" s="167"/>
      <c r="MBZ101" s="167"/>
      <c r="MCA101" s="167"/>
      <c r="MCB101" s="167"/>
      <c r="MCC101" s="167"/>
      <c r="MCD101" s="167"/>
      <c r="MCE101" s="167"/>
      <c r="MCF101" s="167"/>
      <c r="MCG101" s="167"/>
      <c r="MCH101" s="167"/>
      <c r="MCI101" s="167"/>
      <c r="MCJ101" s="167"/>
      <c r="MCK101" s="167"/>
      <c r="MCL101" s="167"/>
      <c r="MCM101" s="167"/>
      <c r="MCN101" s="167"/>
      <c r="MCO101" s="167"/>
      <c r="MCP101" s="167"/>
      <c r="MCQ101" s="167"/>
      <c r="MCR101" s="167"/>
      <c r="MCS101" s="167"/>
      <c r="MCT101" s="167"/>
      <c r="MCU101" s="167"/>
      <c r="MCV101" s="167"/>
      <c r="MCW101" s="167"/>
      <c r="MCX101" s="167"/>
      <c r="MCY101" s="167"/>
      <c r="MCZ101" s="167"/>
      <c r="MDA101" s="167"/>
      <c r="MDB101" s="167"/>
      <c r="MDC101" s="167"/>
      <c r="MDD101" s="167"/>
      <c r="MDE101" s="167"/>
      <c r="MDF101" s="167"/>
      <c r="MDG101" s="167"/>
      <c r="MDH101" s="167"/>
      <c r="MDI101" s="167"/>
      <c r="MDJ101" s="167"/>
      <c r="MDK101" s="167"/>
      <c r="MDL101" s="167"/>
      <c r="MDM101" s="167"/>
      <c r="MDN101" s="167"/>
      <c r="MDO101" s="167"/>
      <c r="MDP101" s="167"/>
      <c r="MDQ101" s="167"/>
      <c r="MDR101" s="167"/>
      <c r="MDS101" s="167"/>
      <c r="MDT101" s="167"/>
      <c r="MDU101" s="167"/>
      <c r="MDV101" s="167"/>
      <c r="MDW101" s="167"/>
      <c r="MDX101" s="167"/>
      <c r="MDY101" s="167"/>
      <c r="MDZ101" s="167"/>
      <c r="MEA101" s="167"/>
      <c r="MEB101" s="167"/>
      <c r="MEC101" s="167"/>
      <c r="MED101" s="167"/>
      <c r="MEE101" s="167"/>
      <c r="MEF101" s="167"/>
      <c r="MEG101" s="167"/>
      <c r="MEH101" s="167"/>
      <c r="MEI101" s="167"/>
      <c r="MEJ101" s="167"/>
      <c r="MEK101" s="167"/>
      <c r="MEL101" s="167"/>
      <c r="MEM101" s="167"/>
      <c r="MEN101" s="167"/>
      <c r="MEO101" s="167"/>
      <c r="MEP101" s="167"/>
      <c r="MEQ101" s="167"/>
      <c r="MER101" s="167"/>
      <c r="MES101" s="167"/>
      <c r="MET101" s="167"/>
      <c r="MEU101" s="167"/>
      <c r="MEV101" s="167"/>
      <c r="MEW101" s="167"/>
      <c r="MEX101" s="167"/>
      <c r="MEY101" s="167"/>
      <c r="MEZ101" s="167"/>
      <c r="MFA101" s="167"/>
      <c r="MFB101" s="167"/>
      <c r="MFC101" s="167"/>
      <c r="MFD101" s="167"/>
      <c r="MFE101" s="167"/>
      <c r="MFF101" s="167"/>
      <c r="MFG101" s="167"/>
      <c r="MFH101" s="167"/>
      <c r="MFI101" s="167"/>
      <c r="MFJ101" s="167"/>
      <c r="MFK101" s="167"/>
      <c r="MFL101" s="167"/>
      <c r="MFM101" s="167"/>
      <c r="MFN101" s="167"/>
      <c r="MFO101" s="167"/>
      <c r="MFP101" s="167"/>
      <c r="MFQ101" s="167"/>
      <c r="MFR101" s="167"/>
      <c r="MFS101" s="167"/>
      <c r="MFT101" s="167"/>
      <c r="MFU101" s="167"/>
      <c r="MFV101" s="167"/>
      <c r="MFW101" s="167"/>
      <c r="MFX101" s="167"/>
      <c r="MFY101" s="167"/>
      <c r="MFZ101" s="167"/>
      <c r="MGA101" s="167"/>
      <c r="MGB101" s="167"/>
      <c r="MGC101" s="167"/>
      <c r="MGD101" s="167"/>
      <c r="MGE101" s="167"/>
      <c r="MGF101" s="167"/>
      <c r="MGG101" s="167"/>
      <c r="MGH101" s="167"/>
      <c r="MGI101" s="167"/>
      <c r="MGJ101" s="167"/>
      <c r="MGK101" s="167"/>
      <c r="MGL101" s="167"/>
      <c r="MGM101" s="167"/>
      <c r="MGN101" s="167"/>
      <c r="MGO101" s="167"/>
      <c r="MGP101" s="167"/>
      <c r="MGQ101" s="167"/>
      <c r="MGR101" s="167"/>
      <c r="MGS101" s="167"/>
      <c r="MGT101" s="167"/>
      <c r="MGU101" s="167"/>
      <c r="MGV101" s="167"/>
      <c r="MGW101" s="167"/>
      <c r="MGX101" s="167"/>
      <c r="MGY101" s="167"/>
      <c r="MGZ101" s="167"/>
      <c r="MHA101" s="167"/>
      <c r="MHB101" s="167"/>
      <c r="MHC101" s="167"/>
      <c r="MHD101" s="167"/>
      <c r="MHE101" s="167"/>
      <c r="MHF101" s="167"/>
      <c r="MHG101" s="167"/>
      <c r="MHH101" s="167"/>
      <c r="MHI101" s="167"/>
      <c r="MHJ101" s="167"/>
      <c r="MHK101" s="167"/>
      <c r="MHL101" s="167"/>
      <c r="MHM101" s="167"/>
      <c r="MHN101" s="167"/>
      <c r="MHO101" s="167"/>
      <c r="MHP101" s="167"/>
      <c r="MHQ101" s="167"/>
      <c r="MHR101" s="167"/>
      <c r="MHS101" s="167"/>
      <c r="MHT101" s="167"/>
      <c r="MHU101" s="167"/>
      <c r="MHV101" s="167"/>
      <c r="MHW101" s="167"/>
      <c r="MHX101" s="167"/>
      <c r="MHY101" s="167"/>
      <c r="MHZ101" s="167"/>
      <c r="MIA101" s="167"/>
      <c r="MIB101" s="167"/>
      <c r="MIC101" s="167"/>
      <c r="MID101" s="167"/>
      <c r="MIE101" s="167"/>
      <c r="MIF101" s="167"/>
      <c r="MIG101" s="167"/>
      <c r="MIH101" s="167"/>
      <c r="MII101" s="167"/>
      <c r="MIJ101" s="167"/>
      <c r="MIK101" s="167"/>
      <c r="MIL101" s="167"/>
      <c r="MIM101" s="167"/>
      <c r="MIN101" s="167"/>
      <c r="MIO101" s="167"/>
      <c r="MIP101" s="167"/>
      <c r="MIQ101" s="167"/>
      <c r="MIR101" s="167"/>
      <c r="MIS101" s="167"/>
      <c r="MIT101" s="167"/>
      <c r="MIU101" s="167"/>
      <c r="MIV101" s="167"/>
      <c r="MIW101" s="167"/>
      <c r="MIX101" s="167"/>
      <c r="MIY101" s="167"/>
      <c r="MIZ101" s="167"/>
      <c r="MJA101" s="167"/>
      <c r="MJB101" s="167"/>
      <c r="MJC101" s="167"/>
      <c r="MJD101" s="167"/>
      <c r="MJE101" s="167"/>
      <c r="MJF101" s="167"/>
      <c r="MJG101" s="167"/>
      <c r="MJH101" s="167"/>
      <c r="MJI101" s="167"/>
      <c r="MJJ101" s="167"/>
      <c r="MJK101" s="167"/>
      <c r="MJL101" s="167"/>
      <c r="MJM101" s="167"/>
      <c r="MJN101" s="167"/>
      <c r="MJO101" s="167"/>
      <c r="MJP101" s="167"/>
      <c r="MJQ101" s="167"/>
      <c r="MJR101" s="167"/>
      <c r="MJS101" s="167"/>
      <c r="MJT101" s="167"/>
      <c r="MJU101" s="167"/>
      <c r="MJV101" s="167"/>
      <c r="MJW101" s="167"/>
      <c r="MJX101" s="167"/>
      <c r="MJY101" s="167"/>
      <c r="MJZ101" s="167"/>
      <c r="MKA101" s="167"/>
      <c r="MKB101" s="167"/>
      <c r="MKC101" s="167"/>
      <c r="MKD101" s="167"/>
      <c r="MKE101" s="167"/>
      <c r="MKF101" s="167"/>
      <c r="MKG101" s="167"/>
      <c r="MKH101" s="167"/>
      <c r="MKI101" s="167"/>
      <c r="MKJ101" s="167"/>
      <c r="MKK101" s="167"/>
      <c r="MKL101" s="167"/>
      <c r="MKM101" s="167"/>
      <c r="MKN101" s="167"/>
      <c r="MKO101" s="167"/>
      <c r="MKP101" s="167"/>
      <c r="MKQ101" s="167"/>
      <c r="MKR101" s="167"/>
      <c r="MKS101" s="167"/>
      <c r="MKT101" s="167"/>
      <c r="MKU101" s="167"/>
      <c r="MKV101" s="167"/>
      <c r="MKW101" s="167"/>
      <c r="MKX101" s="167"/>
      <c r="MKY101" s="167"/>
      <c r="MKZ101" s="167"/>
      <c r="MLA101" s="167"/>
      <c r="MLB101" s="167"/>
      <c r="MLC101" s="167"/>
      <c r="MLD101" s="167"/>
      <c r="MLE101" s="167"/>
      <c r="MLF101" s="167"/>
      <c r="MLG101" s="167"/>
      <c r="MLH101" s="167"/>
      <c r="MLI101" s="167"/>
      <c r="MLJ101" s="167"/>
      <c r="MLK101" s="167"/>
      <c r="MLL101" s="167"/>
      <c r="MLM101" s="167"/>
      <c r="MLN101" s="167"/>
      <c r="MLO101" s="167"/>
      <c r="MLP101" s="167"/>
      <c r="MLQ101" s="167"/>
      <c r="MLR101" s="167"/>
      <c r="MLS101" s="167"/>
      <c r="MLT101" s="167"/>
      <c r="MLU101" s="167"/>
      <c r="MLV101" s="167"/>
      <c r="MLW101" s="167"/>
      <c r="MLX101" s="167"/>
      <c r="MLY101" s="167"/>
      <c r="MLZ101" s="167"/>
      <c r="MMA101" s="167"/>
      <c r="MMB101" s="167"/>
      <c r="MMC101" s="167"/>
      <c r="MMD101" s="167"/>
      <c r="MME101" s="167"/>
      <c r="MMF101" s="167"/>
      <c r="MMG101" s="167"/>
      <c r="MMH101" s="167"/>
      <c r="MMI101" s="167"/>
      <c r="MMJ101" s="167"/>
      <c r="MMK101" s="167"/>
      <c r="MML101" s="167"/>
      <c r="MMM101" s="167"/>
      <c r="MMN101" s="167"/>
      <c r="MMO101" s="167"/>
      <c r="MMP101" s="167"/>
      <c r="MMQ101" s="167"/>
      <c r="MMR101" s="167"/>
      <c r="MMS101" s="167"/>
      <c r="MMT101" s="167"/>
      <c r="MMU101" s="167"/>
      <c r="MMV101" s="167"/>
      <c r="MMW101" s="167"/>
      <c r="MMX101" s="167"/>
      <c r="MMY101" s="167"/>
      <c r="MMZ101" s="167"/>
      <c r="MNA101" s="167"/>
      <c r="MNB101" s="167"/>
      <c r="MNC101" s="167"/>
      <c r="MND101" s="167"/>
      <c r="MNE101" s="167"/>
      <c r="MNF101" s="167"/>
      <c r="MNG101" s="167"/>
      <c r="MNH101" s="167"/>
      <c r="MNI101" s="167"/>
      <c r="MNJ101" s="167"/>
      <c r="MNK101" s="167"/>
      <c r="MNL101" s="167"/>
      <c r="MNM101" s="167"/>
      <c r="MNN101" s="167"/>
      <c r="MNO101" s="167"/>
      <c r="MNP101" s="167"/>
      <c r="MNQ101" s="167"/>
      <c r="MNR101" s="167"/>
      <c r="MNS101" s="167"/>
      <c r="MNT101" s="167"/>
      <c r="MNU101" s="167"/>
      <c r="MNV101" s="167"/>
      <c r="MNW101" s="167"/>
      <c r="MNX101" s="167"/>
      <c r="MNY101" s="167"/>
      <c r="MNZ101" s="167"/>
      <c r="MOA101" s="167"/>
      <c r="MOB101" s="167"/>
      <c r="MOC101" s="167"/>
      <c r="MOD101" s="167"/>
      <c r="MOE101" s="167"/>
      <c r="MOF101" s="167"/>
      <c r="MOG101" s="167"/>
      <c r="MOH101" s="167"/>
      <c r="MOI101" s="167"/>
      <c r="MOJ101" s="167"/>
      <c r="MOK101" s="167"/>
      <c r="MOL101" s="167"/>
      <c r="MOM101" s="167"/>
      <c r="MON101" s="167"/>
      <c r="MOO101" s="167"/>
      <c r="MOP101" s="167"/>
      <c r="MOQ101" s="167"/>
      <c r="MOR101" s="167"/>
      <c r="MOS101" s="167"/>
      <c r="MOT101" s="167"/>
      <c r="MOU101" s="167"/>
      <c r="MOV101" s="167"/>
      <c r="MOW101" s="167"/>
      <c r="MOX101" s="167"/>
      <c r="MOY101" s="167"/>
      <c r="MOZ101" s="167"/>
      <c r="MPA101" s="167"/>
      <c r="MPB101" s="167"/>
      <c r="MPC101" s="167"/>
      <c r="MPD101" s="167"/>
      <c r="MPE101" s="167"/>
      <c r="MPF101" s="167"/>
      <c r="MPG101" s="167"/>
      <c r="MPH101" s="167"/>
      <c r="MPI101" s="167"/>
      <c r="MPJ101" s="167"/>
      <c r="MPK101" s="167"/>
      <c r="MPL101" s="167"/>
      <c r="MPM101" s="167"/>
      <c r="MPN101" s="167"/>
      <c r="MPO101" s="167"/>
      <c r="MPP101" s="167"/>
      <c r="MPQ101" s="167"/>
      <c r="MPR101" s="167"/>
      <c r="MPS101" s="167"/>
      <c r="MPT101" s="167"/>
      <c r="MPU101" s="167"/>
      <c r="MPV101" s="167"/>
      <c r="MPW101" s="167"/>
      <c r="MPX101" s="167"/>
      <c r="MPY101" s="167"/>
      <c r="MPZ101" s="167"/>
      <c r="MQA101" s="167"/>
      <c r="MQB101" s="167"/>
      <c r="MQC101" s="167"/>
      <c r="MQD101" s="167"/>
      <c r="MQE101" s="167"/>
      <c r="MQF101" s="167"/>
      <c r="MQG101" s="167"/>
      <c r="MQH101" s="167"/>
      <c r="MQI101" s="167"/>
      <c r="MQJ101" s="167"/>
      <c r="MQK101" s="167"/>
      <c r="MQL101" s="167"/>
      <c r="MQM101" s="167"/>
      <c r="MQN101" s="167"/>
      <c r="MQO101" s="167"/>
      <c r="MQP101" s="167"/>
      <c r="MQQ101" s="167"/>
      <c r="MQR101" s="167"/>
      <c r="MQS101" s="167"/>
      <c r="MQT101" s="167"/>
      <c r="MQU101" s="167"/>
      <c r="MQV101" s="167"/>
      <c r="MQW101" s="167"/>
      <c r="MQX101" s="167"/>
      <c r="MQY101" s="167"/>
      <c r="MQZ101" s="167"/>
      <c r="MRA101" s="167"/>
      <c r="MRB101" s="167"/>
      <c r="MRC101" s="167"/>
      <c r="MRD101" s="167"/>
      <c r="MRE101" s="167"/>
      <c r="MRF101" s="167"/>
      <c r="MRG101" s="167"/>
      <c r="MRH101" s="167"/>
      <c r="MRI101" s="167"/>
      <c r="MRJ101" s="167"/>
      <c r="MRK101" s="167"/>
      <c r="MRL101" s="167"/>
      <c r="MRM101" s="167"/>
      <c r="MRN101" s="167"/>
      <c r="MRO101" s="167"/>
      <c r="MRP101" s="167"/>
      <c r="MRQ101" s="167"/>
      <c r="MRR101" s="167"/>
      <c r="MRS101" s="167"/>
      <c r="MRT101" s="167"/>
      <c r="MRU101" s="167"/>
      <c r="MRV101" s="167"/>
      <c r="MRW101" s="167"/>
      <c r="MRX101" s="167"/>
      <c r="MRY101" s="167"/>
      <c r="MRZ101" s="167"/>
      <c r="MSA101" s="167"/>
      <c r="MSB101" s="167"/>
      <c r="MSC101" s="167"/>
      <c r="MSD101" s="167"/>
      <c r="MSE101" s="167"/>
      <c r="MSF101" s="167"/>
      <c r="MSG101" s="167"/>
      <c r="MSH101" s="167"/>
      <c r="MSI101" s="167"/>
      <c r="MSJ101" s="167"/>
      <c r="MSK101" s="167"/>
      <c r="MSL101" s="167"/>
      <c r="MSM101" s="167"/>
      <c r="MSN101" s="167"/>
      <c r="MSO101" s="167"/>
      <c r="MSP101" s="167"/>
      <c r="MSQ101" s="167"/>
      <c r="MSR101" s="167"/>
      <c r="MSS101" s="167"/>
      <c r="MST101" s="167"/>
      <c r="MSU101" s="167"/>
      <c r="MSV101" s="167"/>
      <c r="MSW101" s="167"/>
      <c r="MSX101" s="167"/>
      <c r="MSY101" s="167"/>
      <c r="MSZ101" s="167"/>
      <c r="MTA101" s="167"/>
      <c r="MTB101" s="167"/>
      <c r="MTC101" s="167"/>
      <c r="MTD101" s="167"/>
      <c r="MTE101" s="167"/>
      <c r="MTF101" s="167"/>
      <c r="MTG101" s="167"/>
      <c r="MTH101" s="167"/>
      <c r="MTI101" s="167"/>
      <c r="MTJ101" s="167"/>
      <c r="MTK101" s="167"/>
      <c r="MTL101" s="167"/>
      <c r="MTM101" s="167"/>
      <c r="MTN101" s="167"/>
      <c r="MTO101" s="167"/>
      <c r="MTP101" s="167"/>
      <c r="MTQ101" s="167"/>
      <c r="MTR101" s="167"/>
      <c r="MTS101" s="167"/>
      <c r="MTT101" s="167"/>
      <c r="MTU101" s="167"/>
      <c r="MTV101" s="167"/>
      <c r="MTW101" s="167"/>
      <c r="MTX101" s="167"/>
      <c r="MTY101" s="167"/>
      <c r="MTZ101" s="167"/>
      <c r="MUA101" s="167"/>
      <c r="MUB101" s="167"/>
      <c r="MUC101" s="167"/>
      <c r="MUD101" s="167"/>
      <c r="MUE101" s="167"/>
      <c r="MUF101" s="167"/>
      <c r="MUG101" s="167"/>
      <c r="MUH101" s="167"/>
      <c r="MUI101" s="167"/>
      <c r="MUJ101" s="167"/>
      <c r="MUK101" s="167"/>
      <c r="MUL101" s="167"/>
      <c r="MUM101" s="167"/>
      <c r="MUN101" s="167"/>
      <c r="MUO101" s="167"/>
      <c r="MUP101" s="167"/>
      <c r="MUQ101" s="167"/>
      <c r="MUR101" s="167"/>
      <c r="MUS101" s="167"/>
      <c r="MUT101" s="167"/>
      <c r="MUU101" s="167"/>
      <c r="MUV101" s="167"/>
      <c r="MUW101" s="167"/>
      <c r="MUX101" s="167"/>
      <c r="MUY101" s="167"/>
      <c r="MUZ101" s="167"/>
      <c r="MVA101" s="167"/>
      <c r="MVB101" s="167"/>
      <c r="MVC101" s="167"/>
      <c r="MVD101" s="167"/>
      <c r="MVE101" s="167"/>
      <c r="MVF101" s="167"/>
      <c r="MVG101" s="167"/>
      <c r="MVH101" s="167"/>
      <c r="MVI101" s="167"/>
      <c r="MVJ101" s="167"/>
      <c r="MVK101" s="167"/>
      <c r="MVL101" s="167"/>
      <c r="MVM101" s="167"/>
      <c r="MVN101" s="167"/>
      <c r="MVO101" s="167"/>
      <c r="MVP101" s="167"/>
      <c r="MVQ101" s="167"/>
      <c r="MVR101" s="167"/>
      <c r="MVS101" s="167"/>
      <c r="MVT101" s="167"/>
      <c r="MVU101" s="167"/>
      <c r="MVV101" s="167"/>
      <c r="MVW101" s="167"/>
      <c r="MVX101" s="167"/>
      <c r="MVY101" s="167"/>
      <c r="MVZ101" s="167"/>
      <c r="MWA101" s="167"/>
      <c r="MWB101" s="167"/>
      <c r="MWC101" s="167"/>
      <c r="MWD101" s="167"/>
      <c r="MWE101" s="167"/>
      <c r="MWF101" s="167"/>
      <c r="MWG101" s="167"/>
      <c r="MWH101" s="167"/>
      <c r="MWI101" s="167"/>
      <c r="MWJ101" s="167"/>
      <c r="MWK101" s="167"/>
      <c r="MWL101" s="167"/>
      <c r="MWM101" s="167"/>
      <c r="MWN101" s="167"/>
      <c r="MWO101" s="167"/>
      <c r="MWP101" s="167"/>
      <c r="MWQ101" s="167"/>
      <c r="MWR101" s="167"/>
      <c r="MWS101" s="167"/>
      <c r="MWT101" s="167"/>
      <c r="MWU101" s="167"/>
      <c r="MWV101" s="167"/>
      <c r="MWW101" s="167"/>
      <c r="MWX101" s="167"/>
      <c r="MWY101" s="167"/>
      <c r="MWZ101" s="167"/>
      <c r="MXA101" s="167"/>
      <c r="MXB101" s="167"/>
      <c r="MXC101" s="167"/>
      <c r="MXD101" s="167"/>
      <c r="MXE101" s="167"/>
      <c r="MXF101" s="167"/>
      <c r="MXG101" s="167"/>
      <c r="MXH101" s="167"/>
      <c r="MXI101" s="167"/>
      <c r="MXJ101" s="167"/>
      <c r="MXK101" s="167"/>
      <c r="MXL101" s="167"/>
      <c r="MXM101" s="167"/>
      <c r="MXN101" s="167"/>
      <c r="MXO101" s="167"/>
      <c r="MXP101" s="167"/>
      <c r="MXQ101" s="167"/>
      <c r="MXR101" s="167"/>
      <c r="MXS101" s="167"/>
      <c r="MXT101" s="167"/>
      <c r="MXU101" s="167"/>
      <c r="MXV101" s="167"/>
      <c r="MXW101" s="167"/>
      <c r="MXX101" s="167"/>
      <c r="MXY101" s="167"/>
      <c r="MXZ101" s="167"/>
      <c r="MYA101" s="167"/>
      <c r="MYB101" s="167"/>
      <c r="MYC101" s="167"/>
      <c r="MYD101" s="167"/>
      <c r="MYE101" s="167"/>
      <c r="MYF101" s="167"/>
      <c r="MYG101" s="167"/>
      <c r="MYH101" s="167"/>
      <c r="MYI101" s="167"/>
      <c r="MYJ101" s="167"/>
      <c r="MYK101" s="167"/>
      <c r="MYL101" s="167"/>
      <c r="MYM101" s="167"/>
      <c r="MYN101" s="167"/>
      <c r="MYO101" s="167"/>
      <c r="MYP101" s="167"/>
      <c r="MYQ101" s="167"/>
      <c r="MYR101" s="167"/>
      <c r="MYS101" s="167"/>
      <c r="MYT101" s="167"/>
      <c r="MYU101" s="167"/>
      <c r="MYV101" s="167"/>
      <c r="MYW101" s="167"/>
      <c r="MYX101" s="167"/>
      <c r="MYY101" s="167"/>
      <c r="MYZ101" s="167"/>
      <c r="MZA101" s="167"/>
      <c r="MZB101" s="167"/>
      <c r="MZC101" s="167"/>
      <c r="MZD101" s="167"/>
      <c r="MZE101" s="167"/>
      <c r="MZF101" s="167"/>
      <c r="MZG101" s="167"/>
      <c r="MZH101" s="167"/>
      <c r="MZI101" s="167"/>
      <c r="MZJ101" s="167"/>
      <c r="MZK101" s="167"/>
      <c r="MZL101" s="167"/>
      <c r="MZM101" s="167"/>
      <c r="MZN101" s="167"/>
      <c r="MZO101" s="167"/>
      <c r="MZP101" s="167"/>
      <c r="MZQ101" s="167"/>
      <c r="MZR101" s="167"/>
      <c r="MZS101" s="167"/>
      <c r="MZT101" s="167"/>
      <c r="MZU101" s="167"/>
      <c r="MZV101" s="167"/>
      <c r="MZW101" s="167"/>
      <c r="MZX101" s="167"/>
      <c r="MZY101" s="167"/>
      <c r="MZZ101" s="167"/>
      <c r="NAA101" s="167"/>
      <c r="NAB101" s="167"/>
      <c r="NAC101" s="167"/>
      <c r="NAD101" s="167"/>
      <c r="NAE101" s="167"/>
      <c r="NAF101" s="167"/>
      <c r="NAG101" s="167"/>
      <c r="NAH101" s="167"/>
      <c r="NAI101" s="167"/>
      <c r="NAJ101" s="167"/>
      <c r="NAK101" s="167"/>
      <c r="NAL101" s="167"/>
      <c r="NAM101" s="167"/>
      <c r="NAN101" s="167"/>
      <c r="NAO101" s="167"/>
      <c r="NAP101" s="167"/>
      <c r="NAQ101" s="167"/>
      <c r="NAR101" s="167"/>
      <c r="NAS101" s="167"/>
      <c r="NAT101" s="167"/>
      <c r="NAU101" s="167"/>
      <c r="NAV101" s="167"/>
      <c r="NAW101" s="167"/>
      <c r="NAX101" s="167"/>
      <c r="NAY101" s="167"/>
      <c r="NAZ101" s="167"/>
      <c r="NBA101" s="167"/>
      <c r="NBB101" s="167"/>
      <c r="NBC101" s="167"/>
      <c r="NBD101" s="167"/>
      <c r="NBE101" s="167"/>
      <c r="NBF101" s="167"/>
      <c r="NBG101" s="167"/>
      <c r="NBH101" s="167"/>
      <c r="NBI101" s="167"/>
      <c r="NBJ101" s="167"/>
      <c r="NBK101" s="167"/>
      <c r="NBL101" s="167"/>
      <c r="NBM101" s="167"/>
      <c r="NBN101" s="167"/>
      <c r="NBO101" s="167"/>
      <c r="NBP101" s="167"/>
      <c r="NBQ101" s="167"/>
      <c r="NBR101" s="167"/>
      <c r="NBS101" s="167"/>
      <c r="NBT101" s="167"/>
      <c r="NBU101" s="167"/>
      <c r="NBV101" s="167"/>
      <c r="NBW101" s="167"/>
      <c r="NBX101" s="167"/>
      <c r="NBY101" s="167"/>
      <c r="NBZ101" s="167"/>
      <c r="NCA101" s="167"/>
      <c r="NCB101" s="167"/>
      <c r="NCC101" s="167"/>
      <c r="NCD101" s="167"/>
      <c r="NCE101" s="167"/>
      <c r="NCF101" s="167"/>
      <c r="NCG101" s="167"/>
      <c r="NCH101" s="167"/>
      <c r="NCI101" s="167"/>
      <c r="NCJ101" s="167"/>
      <c r="NCK101" s="167"/>
      <c r="NCL101" s="167"/>
      <c r="NCM101" s="167"/>
      <c r="NCN101" s="167"/>
      <c r="NCO101" s="167"/>
      <c r="NCP101" s="167"/>
      <c r="NCQ101" s="167"/>
      <c r="NCR101" s="167"/>
      <c r="NCS101" s="167"/>
      <c r="NCT101" s="167"/>
      <c r="NCU101" s="167"/>
      <c r="NCV101" s="167"/>
      <c r="NCW101" s="167"/>
      <c r="NCX101" s="167"/>
      <c r="NCY101" s="167"/>
      <c r="NCZ101" s="167"/>
      <c r="NDA101" s="167"/>
      <c r="NDB101" s="167"/>
      <c r="NDC101" s="167"/>
      <c r="NDD101" s="167"/>
      <c r="NDE101" s="167"/>
      <c r="NDF101" s="167"/>
      <c r="NDG101" s="167"/>
      <c r="NDH101" s="167"/>
      <c r="NDI101" s="167"/>
      <c r="NDJ101" s="167"/>
      <c r="NDK101" s="167"/>
      <c r="NDL101" s="167"/>
      <c r="NDM101" s="167"/>
      <c r="NDN101" s="167"/>
      <c r="NDO101" s="167"/>
      <c r="NDP101" s="167"/>
      <c r="NDQ101" s="167"/>
      <c r="NDR101" s="167"/>
      <c r="NDS101" s="167"/>
      <c r="NDT101" s="167"/>
      <c r="NDU101" s="167"/>
      <c r="NDV101" s="167"/>
      <c r="NDW101" s="167"/>
      <c r="NDX101" s="167"/>
      <c r="NDY101" s="167"/>
      <c r="NDZ101" s="167"/>
      <c r="NEA101" s="167"/>
      <c r="NEB101" s="167"/>
      <c r="NEC101" s="167"/>
      <c r="NED101" s="167"/>
      <c r="NEE101" s="167"/>
      <c r="NEF101" s="167"/>
      <c r="NEG101" s="167"/>
      <c r="NEH101" s="167"/>
      <c r="NEI101" s="167"/>
      <c r="NEJ101" s="167"/>
      <c r="NEK101" s="167"/>
      <c r="NEL101" s="167"/>
      <c r="NEM101" s="167"/>
      <c r="NEN101" s="167"/>
      <c r="NEO101" s="167"/>
      <c r="NEP101" s="167"/>
      <c r="NEQ101" s="167"/>
      <c r="NER101" s="167"/>
      <c r="NES101" s="167"/>
      <c r="NET101" s="167"/>
      <c r="NEU101" s="167"/>
      <c r="NEV101" s="167"/>
      <c r="NEW101" s="167"/>
      <c r="NEX101" s="167"/>
      <c r="NEY101" s="167"/>
      <c r="NEZ101" s="167"/>
      <c r="NFA101" s="167"/>
      <c r="NFB101" s="167"/>
      <c r="NFC101" s="167"/>
      <c r="NFD101" s="167"/>
      <c r="NFE101" s="167"/>
      <c r="NFF101" s="167"/>
      <c r="NFG101" s="167"/>
      <c r="NFH101" s="167"/>
      <c r="NFI101" s="167"/>
      <c r="NFJ101" s="167"/>
      <c r="NFK101" s="167"/>
      <c r="NFL101" s="167"/>
      <c r="NFM101" s="167"/>
      <c r="NFN101" s="167"/>
      <c r="NFO101" s="167"/>
      <c r="NFP101" s="167"/>
      <c r="NFQ101" s="167"/>
      <c r="NFR101" s="167"/>
      <c r="NFS101" s="167"/>
      <c r="NFT101" s="167"/>
      <c r="NFU101" s="167"/>
      <c r="NFV101" s="167"/>
      <c r="NFW101" s="167"/>
      <c r="NFX101" s="167"/>
      <c r="NFY101" s="167"/>
      <c r="NFZ101" s="167"/>
      <c r="NGA101" s="167"/>
      <c r="NGB101" s="167"/>
      <c r="NGC101" s="167"/>
      <c r="NGD101" s="167"/>
      <c r="NGE101" s="167"/>
      <c r="NGF101" s="167"/>
      <c r="NGG101" s="167"/>
      <c r="NGH101" s="167"/>
      <c r="NGI101" s="167"/>
      <c r="NGJ101" s="167"/>
      <c r="NGK101" s="167"/>
      <c r="NGL101" s="167"/>
      <c r="NGM101" s="167"/>
      <c r="NGN101" s="167"/>
      <c r="NGO101" s="167"/>
      <c r="NGP101" s="167"/>
      <c r="NGQ101" s="167"/>
      <c r="NGR101" s="167"/>
      <c r="NGS101" s="167"/>
      <c r="NGT101" s="167"/>
      <c r="NGU101" s="167"/>
      <c r="NGV101" s="167"/>
      <c r="NGW101" s="167"/>
      <c r="NGX101" s="167"/>
      <c r="NGY101" s="167"/>
      <c r="NGZ101" s="167"/>
      <c r="NHA101" s="167"/>
      <c r="NHB101" s="167"/>
      <c r="NHC101" s="167"/>
      <c r="NHD101" s="167"/>
      <c r="NHE101" s="167"/>
      <c r="NHF101" s="167"/>
      <c r="NHG101" s="167"/>
      <c r="NHH101" s="167"/>
      <c r="NHI101" s="167"/>
      <c r="NHJ101" s="167"/>
      <c r="NHK101" s="167"/>
      <c r="NHL101" s="167"/>
      <c r="NHM101" s="167"/>
      <c r="NHN101" s="167"/>
      <c r="NHO101" s="167"/>
      <c r="NHP101" s="167"/>
      <c r="NHQ101" s="167"/>
      <c r="NHR101" s="167"/>
      <c r="NHS101" s="167"/>
      <c r="NHT101" s="167"/>
      <c r="NHU101" s="167"/>
      <c r="NHV101" s="167"/>
      <c r="NHW101" s="167"/>
      <c r="NHX101" s="167"/>
      <c r="NHY101" s="167"/>
      <c r="NHZ101" s="167"/>
      <c r="NIA101" s="167"/>
      <c r="NIB101" s="167"/>
      <c r="NIC101" s="167"/>
      <c r="NID101" s="167"/>
      <c r="NIE101" s="167"/>
      <c r="NIF101" s="167"/>
      <c r="NIG101" s="167"/>
      <c r="NIH101" s="167"/>
      <c r="NII101" s="167"/>
      <c r="NIJ101" s="167"/>
      <c r="NIK101" s="167"/>
      <c r="NIL101" s="167"/>
      <c r="NIM101" s="167"/>
      <c r="NIN101" s="167"/>
      <c r="NIO101" s="167"/>
      <c r="NIP101" s="167"/>
      <c r="NIQ101" s="167"/>
      <c r="NIR101" s="167"/>
      <c r="NIS101" s="167"/>
      <c r="NIT101" s="167"/>
      <c r="NIU101" s="167"/>
      <c r="NIV101" s="167"/>
      <c r="NIW101" s="167"/>
      <c r="NIX101" s="167"/>
      <c r="NIY101" s="167"/>
      <c r="NIZ101" s="167"/>
      <c r="NJA101" s="167"/>
      <c r="NJB101" s="167"/>
      <c r="NJC101" s="167"/>
      <c r="NJD101" s="167"/>
      <c r="NJE101" s="167"/>
      <c r="NJF101" s="167"/>
      <c r="NJG101" s="167"/>
      <c r="NJH101" s="167"/>
      <c r="NJI101" s="167"/>
      <c r="NJJ101" s="167"/>
      <c r="NJK101" s="167"/>
      <c r="NJL101" s="167"/>
      <c r="NJM101" s="167"/>
      <c r="NJN101" s="167"/>
      <c r="NJO101" s="167"/>
      <c r="NJP101" s="167"/>
      <c r="NJQ101" s="167"/>
      <c r="NJR101" s="167"/>
      <c r="NJS101" s="167"/>
      <c r="NJT101" s="167"/>
      <c r="NJU101" s="167"/>
      <c r="NJV101" s="167"/>
      <c r="NJW101" s="167"/>
      <c r="NJX101" s="167"/>
      <c r="NJY101" s="167"/>
      <c r="NJZ101" s="167"/>
      <c r="NKA101" s="167"/>
      <c r="NKB101" s="167"/>
      <c r="NKC101" s="167"/>
      <c r="NKD101" s="167"/>
      <c r="NKE101" s="167"/>
      <c r="NKF101" s="167"/>
      <c r="NKG101" s="167"/>
      <c r="NKH101" s="167"/>
      <c r="NKI101" s="167"/>
      <c r="NKJ101" s="167"/>
      <c r="NKK101" s="167"/>
      <c r="NKL101" s="167"/>
      <c r="NKM101" s="167"/>
      <c r="NKN101" s="167"/>
      <c r="NKO101" s="167"/>
      <c r="NKP101" s="167"/>
      <c r="NKQ101" s="167"/>
      <c r="NKR101" s="167"/>
      <c r="NKS101" s="167"/>
      <c r="NKT101" s="167"/>
      <c r="NKU101" s="167"/>
      <c r="NKV101" s="167"/>
      <c r="NKW101" s="167"/>
      <c r="NKX101" s="167"/>
      <c r="NKY101" s="167"/>
      <c r="NKZ101" s="167"/>
      <c r="NLA101" s="167"/>
      <c r="NLB101" s="167"/>
      <c r="NLC101" s="167"/>
      <c r="NLD101" s="167"/>
      <c r="NLE101" s="167"/>
      <c r="NLF101" s="167"/>
      <c r="NLG101" s="167"/>
      <c r="NLH101" s="167"/>
      <c r="NLI101" s="167"/>
      <c r="NLJ101" s="167"/>
      <c r="NLK101" s="167"/>
      <c r="NLL101" s="167"/>
      <c r="NLM101" s="167"/>
      <c r="NLN101" s="167"/>
      <c r="NLO101" s="167"/>
      <c r="NLP101" s="167"/>
      <c r="NLQ101" s="167"/>
      <c r="NLR101" s="167"/>
      <c r="NLS101" s="167"/>
      <c r="NLT101" s="167"/>
      <c r="NLU101" s="167"/>
      <c r="NLV101" s="167"/>
      <c r="NLW101" s="167"/>
      <c r="NLX101" s="167"/>
      <c r="NLY101" s="167"/>
      <c r="NLZ101" s="167"/>
      <c r="NMA101" s="167"/>
      <c r="NMB101" s="167"/>
      <c r="NMC101" s="167"/>
      <c r="NMD101" s="167"/>
      <c r="NME101" s="167"/>
      <c r="NMF101" s="167"/>
      <c r="NMG101" s="167"/>
      <c r="NMH101" s="167"/>
      <c r="NMI101" s="167"/>
      <c r="NMJ101" s="167"/>
      <c r="NMK101" s="167"/>
      <c r="NML101" s="167"/>
      <c r="NMM101" s="167"/>
      <c r="NMN101" s="167"/>
      <c r="NMO101" s="167"/>
      <c r="NMP101" s="167"/>
      <c r="NMQ101" s="167"/>
      <c r="NMR101" s="167"/>
      <c r="NMS101" s="167"/>
      <c r="NMT101" s="167"/>
      <c r="NMU101" s="167"/>
      <c r="NMV101" s="167"/>
      <c r="NMW101" s="167"/>
      <c r="NMX101" s="167"/>
      <c r="NMY101" s="167"/>
      <c r="NMZ101" s="167"/>
      <c r="NNA101" s="167"/>
      <c r="NNB101" s="167"/>
      <c r="NNC101" s="167"/>
      <c r="NND101" s="167"/>
      <c r="NNE101" s="167"/>
      <c r="NNF101" s="167"/>
      <c r="NNG101" s="167"/>
      <c r="NNH101" s="167"/>
      <c r="NNI101" s="167"/>
      <c r="NNJ101" s="167"/>
      <c r="NNK101" s="167"/>
      <c r="NNL101" s="167"/>
      <c r="NNM101" s="167"/>
      <c r="NNN101" s="167"/>
      <c r="NNO101" s="167"/>
      <c r="NNP101" s="167"/>
      <c r="NNQ101" s="167"/>
      <c r="NNR101" s="167"/>
      <c r="NNS101" s="167"/>
      <c r="NNT101" s="167"/>
      <c r="NNU101" s="167"/>
      <c r="NNV101" s="167"/>
      <c r="NNW101" s="167"/>
      <c r="NNX101" s="167"/>
      <c r="NNY101" s="167"/>
      <c r="NNZ101" s="167"/>
      <c r="NOA101" s="167"/>
      <c r="NOB101" s="167"/>
      <c r="NOC101" s="167"/>
      <c r="NOD101" s="167"/>
      <c r="NOE101" s="167"/>
      <c r="NOF101" s="167"/>
      <c r="NOG101" s="167"/>
      <c r="NOH101" s="167"/>
      <c r="NOI101" s="167"/>
      <c r="NOJ101" s="167"/>
      <c r="NOK101" s="167"/>
      <c r="NOL101" s="167"/>
      <c r="NOM101" s="167"/>
      <c r="NON101" s="167"/>
      <c r="NOO101" s="167"/>
      <c r="NOP101" s="167"/>
      <c r="NOQ101" s="167"/>
      <c r="NOR101" s="167"/>
      <c r="NOS101" s="167"/>
      <c r="NOT101" s="167"/>
      <c r="NOU101" s="167"/>
      <c r="NOV101" s="167"/>
      <c r="NOW101" s="167"/>
      <c r="NOX101" s="167"/>
      <c r="NOY101" s="167"/>
      <c r="NOZ101" s="167"/>
      <c r="NPA101" s="167"/>
      <c r="NPB101" s="167"/>
      <c r="NPC101" s="167"/>
      <c r="NPD101" s="167"/>
      <c r="NPE101" s="167"/>
      <c r="NPF101" s="167"/>
      <c r="NPG101" s="167"/>
      <c r="NPH101" s="167"/>
      <c r="NPI101" s="167"/>
      <c r="NPJ101" s="167"/>
      <c r="NPK101" s="167"/>
      <c r="NPL101" s="167"/>
      <c r="NPM101" s="167"/>
      <c r="NPN101" s="167"/>
      <c r="NPO101" s="167"/>
      <c r="NPP101" s="167"/>
      <c r="NPQ101" s="167"/>
      <c r="NPR101" s="167"/>
      <c r="NPS101" s="167"/>
      <c r="NPT101" s="167"/>
      <c r="NPU101" s="167"/>
      <c r="NPV101" s="167"/>
      <c r="NPW101" s="167"/>
      <c r="NPX101" s="167"/>
      <c r="NPY101" s="167"/>
      <c r="NPZ101" s="167"/>
      <c r="NQA101" s="167"/>
      <c r="NQB101" s="167"/>
      <c r="NQC101" s="167"/>
      <c r="NQD101" s="167"/>
      <c r="NQE101" s="167"/>
      <c r="NQF101" s="167"/>
      <c r="NQG101" s="167"/>
      <c r="NQH101" s="167"/>
      <c r="NQI101" s="167"/>
      <c r="NQJ101" s="167"/>
      <c r="NQK101" s="167"/>
      <c r="NQL101" s="167"/>
      <c r="NQM101" s="167"/>
      <c r="NQN101" s="167"/>
      <c r="NQO101" s="167"/>
      <c r="NQP101" s="167"/>
      <c r="NQQ101" s="167"/>
      <c r="NQR101" s="167"/>
      <c r="NQS101" s="167"/>
      <c r="NQT101" s="167"/>
      <c r="NQU101" s="167"/>
      <c r="NQV101" s="167"/>
      <c r="NQW101" s="167"/>
      <c r="NQX101" s="167"/>
      <c r="NQY101" s="167"/>
      <c r="NQZ101" s="167"/>
      <c r="NRA101" s="167"/>
      <c r="NRB101" s="167"/>
      <c r="NRC101" s="167"/>
      <c r="NRD101" s="167"/>
      <c r="NRE101" s="167"/>
      <c r="NRF101" s="167"/>
      <c r="NRG101" s="167"/>
      <c r="NRH101" s="167"/>
      <c r="NRI101" s="167"/>
      <c r="NRJ101" s="167"/>
      <c r="NRK101" s="167"/>
      <c r="NRL101" s="167"/>
      <c r="NRM101" s="167"/>
      <c r="NRN101" s="167"/>
      <c r="NRO101" s="167"/>
      <c r="NRP101" s="167"/>
      <c r="NRQ101" s="167"/>
      <c r="NRR101" s="167"/>
      <c r="NRS101" s="167"/>
      <c r="NRT101" s="167"/>
      <c r="NRU101" s="167"/>
      <c r="NRV101" s="167"/>
      <c r="NRW101" s="167"/>
      <c r="NRX101" s="167"/>
      <c r="NRY101" s="167"/>
      <c r="NRZ101" s="167"/>
      <c r="NSA101" s="167"/>
      <c r="NSB101" s="167"/>
      <c r="NSC101" s="167"/>
      <c r="NSD101" s="167"/>
      <c r="NSE101" s="167"/>
      <c r="NSF101" s="167"/>
      <c r="NSG101" s="167"/>
      <c r="NSH101" s="167"/>
      <c r="NSI101" s="167"/>
      <c r="NSJ101" s="167"/>
      <c r="NSK101" s="167"/>
      <c r="NSL101" s="167"/>
      <c r="NSM101" s="167"/>
      <c r="NSN101" s="167"/>
      <c r="NSO101" s="167"/>
      <c r="NSP101" s="167"/>
      <c r="NSQ101" s="167"/>
      <c r="NSR101" s="167"/>
      <c r="NSS101" s="167"/>
      <c r="NST101" s="167"/>
      <c r="NSU101" s="167"/>
      <c r="NSV101" s="167"/>
      <c r="NSW101" s="167"/>
      <c r="NSX101" s="167"/>
      <c r="NSY101" s="167"/>
      <c r="NSZ101" s="167"/>
      <c r="NTA101" s="167"/>
      <c r="NTB101" s="167"/>
      <c r="NTC101" s="167"/>
      <c r="NTD101" s="167"/>
      <c r="NTE101" s="167"/>
      <c r="NTF101" s="167"/>
      <c r="NTG101" s="167"/>
      <c r="NTH101" s="167"/>
      <c r="NTI101" s="167"/>
      <c r="NTJ101" s="167"/>
      <c r="NTK101" s="167"/>
      <c r="NTL101" s="167"/>
      <c r="NTM101" s="167"/>
      <c r="NTN101" s="167"/>
      <c r="NTO101" s="167"/>
      <c r="NTP101" s="167"/>
      <c r="NTQ101" s="167"/>
      <c r="NTR101" s="167"/>
      <c r="NTS101" s="167"/>
      <c r="NTT101" s="167"/>
      <c r="NTU101" s="167"/>
      <c r="NTV101" s="167"/>
      <c r="NTW101" s="167"/>
      <c r="NTX101" s="167"/>
      <c r="NTY101" s="167"/>
      <c r="NTZ101" s="167"/>
      <c r="NUA101" s="167"/>
      <c r="NUB101" s="167"/>
      <c r="NUC101" s="167"/>
      <c r="NUD101" s="167"/>
      <c r="NUE101" s="167"/>
      <c r="NUF101" s="167"/>
      <c r="NUG101" s="167"/>
      <c r="NUH101" s="167"/>
      <c r="NUI101" s="167"/>
      <c r="NUJ101" s="167"/>
      <c r="NUK101" s="167"/>
      <c r="NUL101" s="167"/>
      <c r="NUM101" s="167"/>
      <c r="NUN101" s="167"/>
      <c r="NUO101" s="167"/>
      <c r="NUP101" s="167"/>
      <c r="NUQ101" s="167"/>
      <c r="NUR101" s="167"/>
      <c r="NUS101" s="167"/>
      <c r="NUT101" s="167"/>
      <c r="NUU101" s="167"/>
      <c r="NUV101" s="167"/>
      <c r="NUW101" s="167"/>
      <c r="NUX101" s="167"/>
      <c r="NUY101" s="167"/>
      <c r="NUZ101" s="167"/>
      <c r="NVA101" s="167"/>
      <c r="NVB101" s="167"/>
      <c r="NVC101" s="167"/>
      <c r="NVD101" s="167"/>
      <c r="NVE101" s="167"/>
      <c r="NVF101" s="167"/>
      <c r="NVG101" s="167"/>
      <c r="NVH101" s="167"/>
      <c r="NVI101" s="167"/>
      <c r="NVJ101" s="167"/>
      <c r="NVK101" s="167"/>
      <c r="NVL101" s="167"/>
      <c r="NVM101" s="167"/>
      <c r="NVN101" s="167"/>
      <c r="NVO101" s="167"/>
      <c r="NVP101" s="167"/>
      <c r="NVQ101" s="167"/>
      <c r="NVR101" s="167"/>
      <c r="NVS101" s="167"/>
      <c r="NVT101" s="167"/>
      <c r="NVU101" s="167"/>
      <c r="NVV101" s="167"/>
      <c r="NVW101" s="167"/>
      <c r="NVX101" s="167"/>
      <c r="NVY101" s="167"/>
      <c r="NVZ101" s="167"/>
      <c r="NWA101" s="167"/>
      <c r="NWB101" s="167"/>
      <c r="NWC101" s="167"/>
      <c r="NWD101" s="167"/>
      <c r="NWE101" s="167"/>
      <c r="NWF101" s="167"/>
      <c r="NWG101" s="167"/>
      <c r="NWH101" s="167"/>
      <c r="NWI101" s="167"/>
      <c r="NWJ101" s="167"/>
      <c r="NWK101" s="167"/>
      <c r="NWL101" s="167"/>
      <c r="NWM101" s="167"/>
      <c r="NWN101" s="167"/>
      <c r="NWO101" s="167"/>
      <c r="NWP101" s="167"/>
      <c r="NWQ101" s="167"/>
      <c r="NWR101" s="167"/>
      <c r="NWS101" s="167"/>
      <c r="NWT101" s="167"/>
      <c r="NWU101" s="167"/>
      <c r="NWV101" s="167"/>
      <c r="NWW101" s="167"/>
      <c r="NWX101" s="167"/>
      <c r="NWY101" s="167"/>
      <c r="NWZ101" s="167"/>
      <c r="NXA101" s="167"/>
      <c r="NXB101" s="167"/>
      <c r="NXC101" s="167"/>
      <c r="NXD101" s="167"/>
      <c r="NXE101" s="167"/>
      <c r="NXF101" s="167"/>
      <c r="NXG101" s="167"/>
      <c r="NXH101" s="167"/>
      <c r="NXI101" s="167"/>
      <c r="NXJ101" s="167"/>
      <c r="NXK101" s="167"/>
      <c r="NXL101" s="167"/>
      <c r="NXM101" s="167"/>
      <c r="NXN101" s="167"/>
      <c r="NXO101" s="167"/>
      <c r="NXP101" s="167"/>
      <c r="NXQ101" s="167"/>
      <c r="NXR101" s="167"/>
      <c r="NXS101" s="167"/>
      <c r="NXT101" s="167"/>
      <c r="NXU101" s="167"/>
      <c r="NXV101" s="167"/>
      <c r="NXW101" s="167"/>
      <c r="NXX101" s="167"/>
      <c r="NXY101" s="167"/>
      <c r="NXZ101" s="167"/>
      <c r="NYA101" s="167"/>
      <c r="NYB101" s="167"/>
      <c r="NYC101" s="167"/>
      <c r="NYD101" s="167"/>
      <c r="NYE101" s="167"/>
      <c r="NYF101" s="167"/>
      <c r="NYG101" s="167"/>
      <c r="NYH101" s="167"/>
      <c r="NYI101" s="167"/>
      <c r="NYJ101" s="167"/>
      <c r="NYK101" s="167"/>
      <c r="NYL101" s="167"/>
      <c r="NYM101" s="167"/>
      <c r="NYN101" s="167"/>
      <c r="NYO101" s="167"/>
      <c r="NYP101" s="167"/>
      <c r="NYQ101" s="167"/>
      <c r="NYR101" s="167"/>
      <c r="NYS101" s="167"/>
      <c r="NYT101" s="167"/>
      <c r="NYU101" s="167"/>
      <c r="NYV101" s="167"/>
      <c r="NYW101" s="167"/>
      <c r="NYX101" s="167"/>
      <c r="NYY101" s="167"/>
      <c r="NYZ101" s="167"/>
      <c r="NZA101" s="167"/>
      <c r="NZB101" s="167"/>
      <c r="NZC101" s="167"/>
      <c r="NZD101" s="167"/>
      <c r="NZE101" s="167"/>
      <c r="NZF101" s="167"/>
      <c r="NZG101" s="167"/>
      <c r="NZH101" s="167"/>
      <c r="NZI101" s="167"/>
      <c r="NZJ101" s="167"/>
      <c r="NZK101" s="167"/>
      <c r="NZL101" s="167"/>
      <c r="NZM101" s="167"/>
      <c r="NZN101" s="167"/>
      <c r="NZO101" s="167"/>
      <c r="NZP101" s="167"/>
      <c r="NZQ101" s="167"/>
      <c r="NZR101" s="167"/>
      <c r="NZS101" s="167"/>
      <c r="NZT101" s="167"/>
      <c r="NZU101" s="167"/>
      <c r="NZV101" s="167"/>
      <c r="NZW101" s="167"/>
      <c r="NZX101" s="167"/>
      <c r="NZY101" s="167"/>
      <c r="NZZ101" s="167"/>
      <c r="OAA101" s="167"/>
      <c r="OAB101" s="167"/>
      <c r="OAC101" s="167"/>
      <c r="OAD101" s="167"/>
      <c r="OAE101" s="167"/>
      <c r="OAF101" s="167"/>
      <c r="OAG101" s="167"/>
      <c r="OAH101" s="167"/>
      <c r="OAI101" s="167"/>
      <c r="OAJ101" s="167"/>
      <c r="OAK101" s="167"/>
      <c r="OAL101" s="167"/>
      <c r="OAM101" s="167"/>
      <c r="OAN101" s="167"/>
      <c r="OAO101" s="167"/>
      <c r="OAP101" s="167"/>
      <c r="OAQ101" s="167"/>
      <c r="OAR101" s="167"/>
      <c r="OAS101" s="167"/>
      <c r="OAT101" s="167"/>
      <c r="OAU101" s="167"/>
      <c r="OAV101" s="167"/>
      <c r="OAW101" s="167"/>
      <c r="OAX101" s="167"/>
      <c r="OAY101" s="167"/>
      <c r="OAZ101" s="167"/>
      <c r="OBA101" s="167"/>
      <c r="OBB101" s="167"/>
      <c r="OBC101" s="167"/>
      <c r="OBD101" s="167"/>
      <c r="OBE101" s="167"/>
      <c r="OBF101" s="167"/>
      <c r="OBG101" s="167"/>
      <c r="OBH101" s="167"/>
      <c r="OBI101" s="167"/>
      <c r="OBJ101" s="167"/>
      <c r="OBK101" s="167"/>
      <c r="OBL101" s="167"/>
      <c r="OBM101" s="167"/>
      <c r="OBN101" s="167"/>
      <c r="OBO101" s="167"/>
      <c r="OBP101" s="167"/>
      <c r="OBQ101" s="167"/>
      <c r="OBR101" s="167"/>
      <c r="OBS101" s="167"/>
      <c r="OBT101" s="167"/>
      <c r="OBU101" s="167"/>
      <c r="OBV101" s="167"/>
      <c r="OBW101" s="167"/>
      <c r="OBX101" s="167"/>
      <c r="OBY101" s="167"/>
      <c r="OBZ101" s="167"/>
      <c r="OCA101" s="167"/>
      <c r="OCB101" s="167"/>
      <c r="OCC101" s="167"/>
      <c r="OCD101" s="167"/>
      <c r="OCE101" s="167"/>
      <c r="OCF101" s="167"/>
      <c r="OCG101" s="167"/>
      <c r="OCH101" s="167"/>
      <c r="OCI101" s="167"/>
      <c r="OCJ101" s="167"/>
      <c r="OCK101" s="167"/>
      <c r="OCL101" s="167"/>
      <c r="OCM101" s="167"/>
      <c r="OCN101" s="167"/>
      <c r="OCO101" s="167"/>
      <c r="OCP101" s="167"/>
      <c r="OCQ101" s="167"/>
      <c r="OCR101" s="167"/>
      <c r="OCS101" s="167"/>
      <c r="OCT101" s="167"/>
      <c r="OCU101" s="167"/>
      <c r="OCV101" s="167"/>
      <c r="OCW101" s="167"/>
      <c r="OCX101" s="167"/>
      <c r="OCY101" s="167"/>
      <c r="OCZ101" s="167"/>
      <c r="ODA101" s="167"/>
      <c r="ODB101" s="167"/>
      <c r="ODC101" s="167"/>
      <c r="ODD101" s="167"/>
      <c r="ODE101" s="167"/>
      <c r="ODF101" s="167"/>
      <c r="ODG101" s="167"/>
      <c r="ODH101" s="167"/>
      <c r="ODI101" s="167"/>
      <c r="ODJ101" s="167"/>
      <c r="ODK101" s="167"/>
      <c r="ODL101" s="167"/>
      <c r="ODM101" s="167"/>
      <c r="ODN101" s="167"/>
      <c r="ODO101" s="167"/>
      <c r="ODP101" s="167"/>
      <c r="ODQ101" s="167"/>
      <c r="ODR101" s="167"/>
      <c r="ODS101" s="167"/>
      <c r="ODT101" s="167"/>
      <c r="ODU101" s="167"/>
      <c r="ODV101" s="167"/>
      <c r="ODW101" s="167"/>
      <c r="ODX101" s="167"/>
      <c r="ODY101" s="167"/>
      <c r="ODZ101" s="167"/>
      <c r="OEA101" s="167"/>
      <c r="OEB101" s="167"/>
      <c r="OEC101" s="167"/>
      <c r="OED101" s="167"/>
      <c r="OEE101" s="167"/>
      <c r="OEF101" s="167"/>
      <c r="OEG101" s="167"/>
      <c r="OEH101" s="167"/>
      <c r="OEI101" s="167"/>
      <c r="OEJ101" s="167"/>
      <c r="OEK101" s="167"/>
      <c r="OEL101" s="167"/>
      <c r="OEM101" s="167"/>
      <c r="OEN101" s="167"/>
      <c r="OEO101" s="167"/>
      <c r="OEP101" s="167"/>
      <c r="OEQ101" s="167"/>
      <c r="OER101" s="167"/>
      <c r="OES101" s="167"/>
      <c r="OET101" s="167"/>
      <c r="OEU101" s="167"/>
      <c r="OEV101" s="167"/>
      <c r="OEW101" s="167"/>
      <c r="OEX101" s="167"/>
      <c r="OEY101" s="167"/>
      <c r="OEZ101" s="167"/>
      <c r="OFA101" s="167"/>
      <c r="OFB101" s="167"/>
      <c r="OFC101" s="167"/>
      <c r="OFD101" s="167"/>
      <c r="OFE101" s="167"/>
      <c r="OFF101" s="167"/>
      <c r="OFG101" s="167"/>
      <c r="OFH101" s="167"/>
      <c r="OFI101" s="167"/>
      <c r="OFJ101" s="167"/>
      <c r="OFK101" s="167"/>
      <c r="OFL101" s="167"/>
      <c r="OFM101" s="167"/>
      <c r="OFN101" s="167"/>
      <c r="OFO101" s="167"/>
      <c r="OFP101" s="167"/>
      <c r="OFQ101" s="167"/>
      <c r="OFR101" s="167"/>
      <c r="OFS101" s="167"/>
      <c r="OFT101" s="167"/>
      <c r="OFU101" s="167"/>
      <c r="OFV101" s="167"/>
      <c r="OFW101" s="167"/>
      <c r="OFX101" s="167"/>
      <c r="OFY101" s="167"/>
      <c r="OFZ101" s="167"/>
      <c r="OGA101" s="167"/>
      <c r="OGB101" s="167"/>
      <c r="OGC101" s="167"/>
      <c r="OGD101" s="167"/>
      <c r="OGE101" s="167"/>
      <c r="OGF101" s="167"/>
      <c r="OGG101" s="167"/>
      <c r="OGH101" s="167"/>
      <c r="OGI101" s="167"/>
      <c r="OGJ101" s="167"/>
      <c r="OGK101" s="167"/>
      <c r="OGL101" s="167"/>
      <c r="OGM101" s="167"/>
      <c r="OGN101" s="167"/>
      <c r="OGO101" s="167"/>
      <c r="OGP101" s="167"/>
      <c r="OGQ101" s="167"/>
      <c r="OGR101" s="167"/>
      <c r="OGS101" s="167"/>
      <c r="OGT101" s="167"/>
      <c r="OGU101" s="167"/>
      <c r="OGV101" s="167"/>
      <c r="OGW101" s="167"/>
      <c r="OGX101" s="167"/>
      <c r="OGY101" s="167"/>
      <c r="OGZ101" s="167"/>
      <c r="OHA101" s="167"/>
      <c r="OHB101" s="167"/>
      <c r="OHC101" s="167"/>
      <c r="OHD101" s="167"/>
      <c r="OHE101" s="167"/>
      <c r="OHF101" s="167"/>
      <c r="OHG101" s="167"/>
      <c r="OHH101" s="167"/>
      <c r="OHI101" s="167"/>
      <c r="OHJ101" s="167"/>
      <c r="OHK101" s="167"/>
      <c r="OHL101" s="167"/>
      <c r="OHM101" s="167"/>
      <c r="OHN101" s="167"/>
      <c r="OHO101" s="167"/>
      <c r="OHP101" s="167"/>
      <c r="OHQ101" s="167"/>
      <c r="OHR101" s="167"/>
      <c r="OHS101" s="167"/>
      <c r="OHT101" s="167"/>
      <c r="OHU101" s="167"/>
      <c r="OHV101" s="167"/>
      <c r="OHW101" s="167"/>
      <c r="OHX101" s="167"/>
      <c r="OHY101" s="167"/>
      <c r="OHZ101" s="167"/>
      <c r="OIA101" s="167"/>
      <c r="OIB101" s="167"/>
      <c r="OIC101" s="167"/>
      <c r="OID101" s="167"/>
      <c r="OIE101" s="167"/>
      <c r="OIF101" s="167"/>
      <c r="OIG101" s="167"/>
      <c r="OIH101" s="167"/>
      <c r="OII101" s="167"/>
      <c r="OIJ101" s="167"/>
      <c r="OIK101" s="167"/>
      <c r="OIL101" s="167"/>
      <c r="OIM101" s="167"/>
      <c r="OIN101" s="167"/>
      <c r="OIO101" s="167"/>
      <c r="OIP101" s="167"/>
      <c r="OIQ101" s="167"/>
      <c r="OIR101" s="167"/>
      <c r="OIS101" s="167"/>
      <c r="OIT101" s="167"/>
      <c r="OIU101" s="167"/>
      <c r="OIV101" s="167"/>
      <c r="OIW101" s="167"/>
      <c r="OIX101" s="167"/>
      <c r="OIY101" s="167"/>
      <c r="OIZ101" s="167"/>
      <c r="OJA101" s="167"/>
      <c r="OJB101" s="167"/>
      <c r="OJC101" s="167"/>
      <c r="OJD101" s="167"/>
      <c r="OJE101" s="167"/>
      <c r="OJF101" s="167"/>
      <c r="OJG101" s="167"/>
      <c r="OJH101" s="167"/>
      <c r="OJI101" s="167"/>
      <c r="OJJ101" s="167"/>
      <c r="OJK101" s="167"/>
      <c r="OJL101" s="167"/>
      <c r="OJM101" s="167"/>
      <c r="OJN101" s="167"/>
      <c r="OJO101" s="167"/>
      <c r="OJP101" s="167"/>
      <c r="OJQ101" s="167"/>
      <c r="OJR101" s="167"/>
      <c r="OJS101" s="167"/>
      <c r="OJT101" s="167"/>
      <c r="OJU101" s="167"/>
      <c r="OJV101" s="167"/>
      <c r="OJW101" s="167"/>
      <c r="OJX101" s="167"/>
      <c r="OJY101" s="167"/>
      <c r="OJZ101" s="167"/>
      <c r="OKA101" s="167"/>
      <c r="OKB101" s="167"/>
      <c r="OKC101" s="167"/>
      <c r="OKD101" s="167"/>
      <c r="OKE101" s="167"/>
      <c r="OKF101" s="167"/>
      <c r="OKG101" s="167"/>
      <c r="OKH101" s="167"/>
      <c r="OKI101" s="167"/>
      <c r="OKJ101" s="167"/>
      <c r="OKK101" s="167"/>
      <c r="OKL101" s="167"/>
      <c r="OKM101" s="167"/>
      <c r="OKN101" s="167"/>
      <c r="OKO101" s="167"/>
      <c r="OKP101" s="167"/>
      <c r="OKQ101" s="167"/>
      <c r="OKR101" s="167"/>
      <c r="OKS101" s="167"/>
      <c r="OKT101" s="167"/>
      <c r="OKU101" s="167"/>
      <c r="OKV101" s="167"/>
      <c r="OKW101" s="167"/>
      <c r="OKX101" s="167"/>
      <c r="OKY101" s="167"/>
      <c r="OKZ101" s="167"/>
      <c r="OLA101" s="167"/>
      <c r="OLB101" s="167"/>
      <c r="OLC101" s="167"/>
      <c r="OLD101" s="167"/>
      <c r="OLE101" s="167"/>
      <c r="OLF101" s="167"/>
      <c r="OLG101" s="167"/>
      <c r="OLH101" s="167"/>
      <c r="OLI101" s="167"/>
      <c r="OLJ101" s="167"/>
      <c r="OLK101" s="167"/>
      <c r="OLL101" s="167"/>
      <c r="OLM101" s="167"/>
      <c r="OLN101" s="167"/>
      <c r="OLO101" s="167"/>
      <c r="OLP101" s="167"/>
      <c r="OLQ101" s="167"/>
      <c r="OLR101" s="167"/>
      <c r="OLS101" s="167"/>
      <c r="OLT101" s="167"/>
      <c r="OLU101" s="167"/>
      <c r="OLV101" s="167"/>
      <c r="OLW101" s="167"/>
      <c r="OLX101" s="167"/>
      <c r="OLY101" s="167"/>
      <c r="OLZ101" s="167"/>
      <c r="OMA101" s="167"/>
      <c r="OMB101" s="167"/>
      <c r="OMC101" s="167"/>
      <c r="OMD101" s="167"/>
      <c r="OME101" s="167"/>
      <c r="OMF101" s="167"/>
      <c r="OMG101" s="167"/>
      <c r="OMH101" s="167"/>
      <c r="OMI101" s="167"/>
      <c r="OMJ101" s="167"/>
      <c r="OMK101" s="167"/>
      <c r="OML101" s="167"/>
      <c r="OMM101" s="167"/>
      <c r="OMN101" s="167"/>
      <c r="OMO101" s="167"/>
      <c r="OMP101" s="167"/>
      <c r="OMQ101" s="167"/>
      <c r="OMR101" s="167"/>
      <c r="OMS101" s="167"/>
      <c r="OMT101" s="167"/>
      <c r="OMU101" s="167"/>
      <c r="OMV101" s="167"/>
      <c r="OMW101" s="167"/>
      <c r="OMX101" s="167"/>
      <c r="OMY101" s="167"/>
      <c r="OMZ101" s="167"/>
      <c r="ONA101" s="167"/>
      <c r="ONB101" s="167"/>
      <c r="ONC101" s="167"/>
      <c r="OND101" s="167"/>
      <c r="ONE101" s="167"/>
      <c r="ONF101" s="167"/>
      <c r="ONG101" s="167"/>
      <c r="ONH101" s="167"/>
      <c r="ONI101" s="167"/>
      <c r="ONJ101" s="167"/>
      <c r="ONK101" s="167"/>
      <c r="ONL101" s="167"/>
      <c r="ONM101" s="167"/>
      <c r="ONN101" s="167"/>
      <c r="ONO101" s="167"/>
      <c r="ONP101" s="167"/>
      <c r="ONQ101" s="167"/>
      <c r="ONR101" s="167"/>
      <c r="ONS101" s="167"/>
      <c r="ONT101" s="167"/>
      <c r="ONU101" s="167"/>
      <c r="ONV101" s="167"/>
      <c r="ONW101" s="167"/>
      <c r="ONX101" s="167"/>
      <c r="ONY101" s="167"/>
      <c r="ONZ101" s="167"/>
      <c r="OOA101" s="167"/>
      <c r="OOB101" s="167"/>
      <c r="OOC101" s="167"/>
      <c r="OOD101" s="167"/>
      <c r="OOE101" s="167"/>
      <c r="OOF101" s="167"/>
      <c r="OOG101" s="167"/>
      <c r="OOH101" s="167"/>
      <c r="OOI101" s="167"/>
      <c r="OOJ101" s="167"/>
      <c r="OOK101" s="167"/>
      <c r="OOL101" s="167"/>
      <c r="OOM101" s="167"/>
      <c r="OON101" s="167"/>
      <c r="OOO101" s="167"/>
      <c r="OOP101" s="167"/>
      <c r="OOQ101" s="167"/>
      <c r="OOR101" s="167"/>
      <c r="OOS101" s="167"/>
      <c r="OOT101" s="167"/>
      <c r="OOU101" s="167"/>
      <c r="OOV101" s="167"/>
      <c r="OOW101" s="167"/>
      <c r="OOX101" s="167"/>
      <c r="OOY101" s="167"/>
      <c r="OOZ101" s="167"/>
      <c r="OPA101" s="167"/>
      <c r="OPB101" s="167"/>
      <c r="OPC101" s="167"/>
      <c r="OPD101" s="167"/>
      <c r="OPE101" s="167"/>
      <c r="OPF101" s="167"/>
      <c r="OPG101" s="167"/>
      <c r="OPH101" s="167"/>
      <c r="OPI101" s="167"/>
      <c r="OPJ101" s="167"/>
      <c r="OPK101" s="167"/>
      <c r="OPL101" s="167"/>
      <c r="OPM101" s="167"/>
      <c r="OPN101" s="167"/>
      <c r="OPO101" s="167"/>
      <c r="OPP101" s="167"/>
      <c r="OPQ101" s="167"/>
      <c r="OPR101" s="167"/>
      <c r="OPS101" s="167"/>
      <c r="OPT101" s="167"/>
      <c r="OPU101" s="167"/>
      <c r="OPV101" s="167"/>
      <c r="OPW101" s="167"/>
      <c r="OPX101" s="167"/>
      <c r="OPY101" s="167"/>
      <c r="OPZ101" s="167"/>
      <c r="OQA101" s="167"/>
      <c r="OQB101" s="167"/>
      <c r="OQC101" s="167"/>
      <c r="OQD101" s="167"/>
      <c r="OQE101" s="167"/>
      <c r="OQF101" s="167"/>
      <c r="OQG101" s="167"/>
      <c r="OQH101" s="167"/>
      <c r="OQI101" s="167"/>
      <c r="OQJ101" s="167"/>
      <c r="OQK101" s="167"/>
      <c r="OQL101" s="167"/>
      <c r="OQM101" s="167"/>
      <c r="OQN101" s="167"/>
      <c r="OQO101" s="167"/>
      <c r="OQP101" s="167"/>
      <c r="OQQ101" s="167"/>
      <c r="OQR101" s="167"/>
      <c r="OQS101" s="167"/>
      <c r="OQT101" s="167"/>
      <c r="OQU101" s="167"/>
      <c r="OQV101" s="167"/>
      <c r="OQW101" s="167"/>
      <c r="OQX101" s="167"/>
      <c r="OQY101" s="167"/>
      <c r="OQZ101" s="167"/>
      <c r="ORA101" s="167"/>
      <c r="ORB101" s="167"/>
      <c r="ORC101" s="167"/>
      <c r="ORD101" s="167"/>
      <c r="ORE101" s="167"/>
      <c r="ORF101" s="167"/>
      <c r="ORG101" s="167"/>
      <c r="ORH101" s="167"/>
      <c r="ORI101" s="167"/>
      <c r="ORJ101" s="167"/>
      <c r="ORK101" s="167"/>
      <c r="ORL101" s="167"/>
      <c r="ORM101" s="167"/>
      <c r="ORN101" s="167"/>
      <c r="ORO101" s="167"/>
      <c r="ORP101" s="167"/>
      <c r="ORQ101" s="167"/>
      <c r="ORR101" s="167"/>
      <c r="ORS101" s="167"/>
      <c r="ORT101" s="167"/>
      <c r="ORU101" s="167"/>
      <c r="ORV101" s="167"/>
      <c r="ORW101" s="167"/>
      <c r="ORX101" s="167"/>
      <c r="ORY101" s="167"/>
      <c r="ORZ101" s="167"/>
      <c r="OSA101" s="167"/>
      <c r="OSB101" s="167"/>
      <c r="OSC101" s="167"/>
      <c r="OSD101" s="167"/>
      <c r="OSE101" s="167"/>
      <c r="OSF101" s="167"/>
      <c r="OSG101" s="167"/>
      <c r="OSH101" s="167"/>
      <c r="OSI101" s="167"/>
      <c r="OSJ101" s="167"/>
      <c r="OSK101" s="167"/>
      <c r="OSL101" s="167"/>
      <c r="OSM101" s="167"/>
      <c r="OSN101" s="167"/>
      <c r="OSO101" s="167"/>
      <c r="OSP101" s="167"/>
      <c r="OSQ101" s="167"/>
      <c r="OSR101" s="167"/>
      <c r="OSS101" s="167"/>
      <c r="OST101" s="167"/>
      <c r="OSU101" s="167"/>
      <c r="OSV101" s="167"/>
      <c r="OSW101" s="167"/>
      <c r="OSX101" s="167"/>
      <c r="OSY101" s="167"/>
      <c r="OSZ101" s="167"/>
      <c r="OTA101" s="167"/>
      <c r="OTB101" s="167"/>
      <c r="OTC101" s="167"/>
      <c r="OTD101" s="167"/>
      <c r="OTE101" s="167"/>
      <c r="OTF101" s="167"/>
      <c r="OTG101" s="167"/>
      <c r="OTH101" s="167"/>
      <c r="OTI101" s="167"/>
      <c r="OTJ101" s="167"/>
      <c r="OTK101" s="167"/>
      <c r="OTL101" s="167"/>
      <c r="OTM101" s="167"/>
      <c r="OTN101" s="167"/>
      <c r="OTO101" s="167"/>
      <c r="OTP101" s="167"/>
      <c r="OTQ101" s="167"/>
      <c r="OTR101" s="167"/>
      <c r="OTS101" s="167"/>
      <c r="OTT101" s="167"/>
      <c r="OTU101" s="167"/>
      <c r="OTV101" s="167"/>
      <c r="OTW101" s="167"/>
      <c r="OTX101" s="167"/>
      <c r="OTY101" s="167"/>
      <c r="OTZ101" s="167"/>
      <c r="OUA101" s="167"/>
      <c r="OUB101" s="167"/>
      <c r="OUC101" s="167"/>
      <c r="OUD101" s="167"/>
      <c r="OUE101" s="167"/>
      <c r="OUF101" s="167"/>
      <c r="OUG101" s="167"/>
      <c r="OUH101" s="167"/>
      <c r="OUI101" s="167"/>
      <c r="OUJ101" s="167"/>
      <c r="OUK101" s="167"/>
      <c r="OUL101" s="167"/>
      <c r="OUM101" s="167"/>
      <c r="OUN101" s="167"/>
      <c r="OUO101" s="167"/>
      <c r="OUP101" s="167"/>
      <c r="OUQ101" s="167"/>
      <c r="OUR101" s="167"/>
      <c r="OUS101" s="167"/>
      <c r="OUT101" s="167"/>
      <c r="OUU101" s="167"/>
      <c r="OUV101" s="167"/>
      <c r="OUW101" s="167"/>
      <c r="OUX101" s="167"/>
      <c r="OUY101" s="167"/>
      <c r="OUZ101" s="167"/>
      <c r="OVA101" s="167"/>
      <c r="OVB101" s="167"/>
      <c r="OVC101" s="167"/>
      <c r="OVD101" s="167"/>
      <c r="OVE101" s="167"/>
      <c r="OVF101" s="167"/>
      <c r="OVG101" s="167"/>
      <c r="OVH101" s="167"/>
      <c r="OVI101" s="167"/>
      <c r="OVJ101" s="167"/>
      <c r="OVK101" s="167"/>
      <c r="OVL101" s="167"/>
      <c r="OVM101" s="167"/>
      <c r="OVN101" s="167"/>
      <c r="OVO101" s="167"/>
      <c r="OVP101" s="167"/>
      <c r="OVQ101" s="167"/>
      <c r="OVR101" s="167"/>
      <c r="OVS101" s="167"/>
      <c r="OVT101" s="167"/>
      <c r="OVU101" s="167"/>
      <c r="OVV101" s="167"/>
      <c r="OVW101" s="167"/>
      <c r="OVX101" s="167"/>
      <c r="OVY101" s="167"/>
      <c r="OVZ101" s="167"/>
      <c r="OWA101" s="167"/>
      <c r="OWB101" s="167"/>
      <c r="OWC101" s="167"/>
      <c r="OWD101" s="167"/>
      <c r="OWE101" s="167"/>
      <c r="OWF101" s="167"/>
      <c r="OWG101" s="167"/>
      <c r="OWH101" s="167"/>
      <c r="OWI101" s="167"/>
      <c r="OWJ101" s="167"/>
      <c r="OWK101" s="167"/>
      <c r="OWL101" s="167"/>
      <c r="OWM101" s="167"/>
      <c r="OWN101" s="167"/>
      <c r="OWO101" s="167"/>
      <c r="OWP101" s="167"/>
      <c r="OWQ101" s="167"/>
      <c r="OWR101" s="167"/>
      <c r="OWS101" s="167"/>
      <c r="OWT101" s="167"/>
      <c r="OWU101" s="167"/>
      <c r="OWV101" s="167"/>
      <c r="OWW101" s="167"/>
      <c r="OWX101" s="167"/>
      <c r="OWY101" s="167"/>
      <c r="OWZ101" s="167"/>
      <c r="OXA101" s="167"/>
      <c r="OXB101" s="167"/>
      <c r="OXC101" s="167"/>
      <c r="OXD101" s="167"/>
      <c r="OXE101" s="167"/>
      <c r="OXF101" s="167"/>
      <c r="OXG101" s="167"/>
      <c r="OXH101" s="167"/>
      <c r="OXI101" s="167"/>
      <c r="OXJ101" s="167"/>
      <c r="OXK101" s="167"/>
      <c r="OXL101" s="167"/>
      <c r="OXM101" s="167"/>
      <c r="OXN101" s="167"/>
      <c r="OXO101" s="167"/>
      <c r="OXP101" s="167"/>
      <c r="OXQ101" s="167"/>
      <c r="OXR101" s="167"/>
      <c r="OXS101" s="167"/>
      <c r="OXT101" s="167"/>
      <c r="OXU101" s="167"/>
      <c r="OXV101" s="167"/>
      <c r="OXW101" s="167"/>
      <c r="OXX101" s="167"/>
      <c r="OXY101" s="167"/>
      <c r="OXZ101" s="167"/>
      <c r="OYA101" s="167"/>
      <c r="OYB101" s="167"/>
      <c r="OYC101" s="167"/>
      <c r="OYD101" s="167"/>
      <c r="OYE101" s="167"/>
      <c r="OYF101" s="167"/>
      <c r="OYG101" s="167"/>
      <c r="OYH101" s="167"/>
      <c r="OYI101" s="167"/>
      <c r="OYJ101" s="167"/>
      <c r="OYK101" s="167"/>
      <c r="OYL101" s="167"/>
      <c r="OYM101" s="167"/>
      <c r="OYN101" s="167"/>
      <c r="OYO101" s="167"/>
      <c r="OYP101" s="167"/>
      <c r="OYQ101" s="167"/>
      <c r="OYR101" s="167"/>
      <c r="OYS101" s="167"/>
      <c r="OYT101" s="167"/>
      <c r="OYU101" s="167"/>
      <c r="OYV101" s="167"/>
      <c r="OYW101" s="167"/>
      <c r="OYX101" s="167"/>
      <c r="OYY101" s="167"/>
      <c r="OYZ101" s="167"/>
      <c r="OZA101" s="167"/>
      <c r="OZB101" s="167"/>
      <c r="OZC101" s="167"/>
      <c r="OZD101" s="167"/>
      <c r="OZE101" s="167"/>
      <c r="OZF101" s="167"/>
      <c r="OZG101" s="167"/>
      <c r="OZH101" s="167"/>
      <c r="OZI101" s="167"/>
      <c r="OZJ101" s="167"/>
      <c r="OZK101" s="167"/>
      <c r="OZL101" s="167"/>
      <c r="OZM101" s="167"/>
      <c r="OZN101" s="167"/>
      <c r="OZO101" s="167"/>
      <c r="OZP101" s="167"/>
      <c r="OZQ101" s="167"/>
      <c r="OZR101" s="167"/>
      <c r="OZS101" s="167"/>
      <c r="OZT101" s="167"/>
      <c r="OZU101" s="167"/>
      <c r="OZV101" s="167"/>
      <c r="OZW101" s="167"/>
      <c r="OZX101" s="167"/>
      <c r="OZY101" s="167"/>
      <c r="OZZ101" s="167"/>
      <c r="PAA101" s="167"/>
      <c r="PAB101" s="167"/>
      <c r="PAC101" s="167"/>
      <c r="PAD101" s="167"/>
      <c r="PAE101" s="167"/>
      <c r="PAF101" s="167"/>
      <c r="PAG101" s="167"/>
      <c r="PAH101" s="167"/>
      <c r="PAI101" s="167"/>
      <c r="PAJ101" s="167"/>
      <c r="PAK101" s="167"/>
      <c r="PAL101" s="167"/>
      <c r="PAM101" s="167"/>
      <c r="PAN101" s="167"/>
      <c r="PAO101" s="167"/>
      <c r="PAP101" s="167"/>
      <c r="PAQ101" s="167"/>
      <c r="PAR101" s="167"/>
      <c r="PAS101" s="167"/>
      <c r="PAT101" s="167"/>
      <c r="PAU101" s="167"/>
      <c r="PAV101" s="167"/>
      <c r="PAW101" s="167"/>
      <c r="PAX101" s="167"/>
      <c r="PAY101" s="167"/>
      <c r="PAZ101" s="167"/>
      <c r="PBA101" s="167"/>
      <c r="PBB101" s="167"/>
      <c r="PBC101" s="167"/>
      <c r="PBD101" s="167"/>
      <c r="PBE101" s="167"/>
      <c r="PBF101" s="167"/>
      <c r="PBG101" s="167"/>
      <c r="PBH101" s="167"/>
      <c r="PBI101" s="167"/>
      <c r="PBJ101" s="167"/>
      <c r="PBK101" s="167"/>
      <c r="PBL101" s="167"/>
      <c r="PBM101" s="167"/>
      <c r="PBN101" s="167"/>
      <c r="PBO101" s="167"/>
      <c r="PBP101" s="167"/>
      <c r="PBQ101" s="167"/>
      <c r="PBR101" s="167"/>
      <c r="PBS101" s="167"/>
      <c r="PBT101" s="167"/>
      <c r="PBU101" s="167"/>
      <c r="PBV101" s="167"/>
      <c r="PBW101" s="167"/>
      <c r="PBX101" s="167"/>
      <c r="PBY101" s="167"/>
      <c r="PBZ101" s="167"/>
      <c r="PCA101" s="167"/>
      <c r="PCB101" s="167"/>
      <c r="PCC101" s="167"/>
      <c r="PCD101" s="167"/>
      <c r="PCE101" s="167"/>
      <c r="PCF101" s="167"/>
      <c r="PCG101" s="167"/>
      <c r="PCH101" s="167"/>
      <c r="PCI101" s="167"/>
      <c r="PCJ101" s="167"/>
      <c r="PCK101" s="167"/>
      <c r="PCL101" s="167"/>
      <c r="PCM101" s="167"/>
      <c r="PCN101" s="167"/>
      <c r="PCO101" s="167"/>
      <c r="PCP101" s="167"/>
      <c r="PCQ101" s="167"/>
      <c r="PCR101" s="167"/>
      <c r="PCS101" s="167"/>
      <c r="PCT101" s="167"/>
      <c r="PCU101" s="167"/>
      <c r="PCV101" s="167"/>
      <c r="PCW101" s="167"/>
      <c r="PCX101" s="167"/>
      <c r="PCY101" s="167"/>
      <c r="PCZ101" s="167"/>
      <c r="PDA101" s="167"/>
      <c r="PDB101" s="167"/>
      <c r="PDC101" s="167"/>
      <c r="PDD101" s="167"/>
      <c r="PDE101" s="167"/>
      <c r="PDF101" s="167"/>
      <c r="PDG101" s="167"/>
      <c r="PDH101" s="167"/>
      <c r="PDI101" s="167"/>
      <c r="PDJ101" s="167"/>
      <c r="PDK101" s="167"/>
      <c r="PDL101" s="167"/>
      <c r="PDM101" s="167"/>
      <c r="PDN101" s="167"/>
      <c r="PDO101" s="167"/>
      <c r="PDP101" s="167"/>
      <c r="PDQ101" s="167"/>
      <c r="PDR101" s="167"/>
      <c r="PDS101" s="167"/>
      <c r="PDT101" s="167"/>
      <c r="PDU101" s="167"/>
      <c r="PDV101" s="167"/>
      <c r="PDW101" s="167"/>
      <c r="PDX101" s="167"/>
      <c r="PDY101" s="167"/>
      <c r="PDZ101" s="167"/>
      <c r="PEA101" s="167"/>
      <c r="PEB101" s="167"/>
      <c r="PEC101" s="167"/>
      <c r="PED101" s="167"/>
      <c r="PEE101" s="167"/>
      <c r="PEF101" s="167"/>
      <c r="PEG101" s="167"/>
      <c r="PEH101" s="167"/>
      <c r="PEI101" s="167"/>
      <c r="PEJ101" s="167"/>
      <c r="PEK101" s="167"/>
      <c r="PEL101" s="167"/>
      <c r="PEM101" s="167"/>
      <c r="PEN101" s="167"/>
      <c r="PEO101" s="167"/>
      <c r="PEP101" s="167"/>
      <c r="PEQ101" s="167"/>
      <c r="PER101" s="167"/>
      <c r="PES101" s="167"/>
      <c r="PET101" s="167"/>
      <c r="PEU101" s="167"/>
      <c r="PEV101" s="167"/>
      <c r="PEW101" s="167"/>
      <c r="PEX101" s="167"/>
      <c r="PEY101" s="167"/>
      <c r="PEZ101" s="167"/>
      <c r="PFA101" s="167"/>
      <c r="PFB101" s="167"/>
      <c r="PFC101" s="167"/>
      <c r="PFD101" s="167"/>
      <c r="PFE101" s="167"/>
      <c r="PFF101" s="167"/>
      <c r="PFG101" s="167"/>
      <c r="PFH101" s="167"/>
      <c r="PFI101" s="167"/>
      <c r="PFJ101" s="167"/>
      <c r="PFK101" s="167"/>
      <c r="PFL101" s="167"/>
      <c r="PFM101" s="167"/>
      <c r="PFN101" s="167"/>
      <c r="PFO101" s="167"/>
      <c r="PFP101" s="167"/>
      <c r="PFQ101" s="167"/>
      <c r="PFR101" s="167"/>
      <c r="PFS101" s="167"/>
      <c r="PFT101" s="167"/>
      <c r="PFU101" s="167"/>
      <c r="PFV101" s="167"/>
      <c r="PFW101" s="167"/>
      <c r="PFX101" s="167"/>
      <c r="PFY101" s="167"/>
      <c r="PFZ101" s="167"/>
      <c r="PGA101" s="167"/>
      <c r="PGB101" s="167"/>
      <c r="PGC101" s="167"/>
      <c r="PGD101" s="167"/>
      <c r="PGE101" s="167"/>
      <c r="PGF101" s="167"/>
      <c r="PGG101" s="167"/>
      <c r="PGH101" s="167"/>
      <c r="PGI101" s="167"/>
      <c r="PGJ101" s="167"/>
      <c r="PGK101" s="167"/>
      <c r="PGL101" s="167"/>
      <c r="PGM101" s="167"/>
      <c r="PGN101" s="167"/>
      <c r="PGO101" s="167"/>
      <c r="PGP101" s="167"/>
      <c r="PGQ101" s="167"/>
      <c r="PGR101" s="167"/>
      <c r="PGS101" s="167"/>
      <c r="PGT101" s="167"/>
      <c r="PGU101" s="167"/>
      <c r="PGV101" s="167"/>
      <c r="PGW101" s="167"/>
      <c r="PGX101" s="167"/>
      <c r="PGY101" s="167"/>
      <c r="PGZ101" s="167"/>
      <c r="PHA101" s="167"/>
      <c r="PHB101" s="167"/>
      <c r="PHC101" s="167"/>
      <c r="PHD101" s="167"/>
      <c r="PHE101" s="167"/>
      <c r="PHF101" s="167"/>
      <c r="PHG101" s="167"/>
      <c r="PHH101" s="167"/>
      <c r="PHI101" s="167"/>
      <c r="PHJ101" s="167"/>
      <c r="PHK101" s="167"/>
      <c r="PHL101" s="167"/>
      <c r="PHM101" s="167"/>
      <c r="PHN101" s="167"/>
      <c r="PHO101" s="167"/>
      <c r="PHP101" s="167"/>
      <c r="PHQ101" s="167"/>
      <c r="PHR101" s="167"/>
      <c r="PHS101" s="167"/>
      <c r="PHT101" s="167"/>
      <c r="PHU101" s="167"/>
      <c r="PHV101" s="167"/>
      <c r="PHW101" s="167"/>
      <c r="PHX101" s="167"/>
      <c r="PHY101" s="167"/>
      <c r="PHZ101" s="167"/>
      <c r="PIA101" s="167"/>
      <c r="PIB101" s="167"/>
      <c r="PIC101" s="167"/>
      <c r="PID101" s="167"/>
      <c r="PIE101" s="167"/>
      <c r="PIF101" s="167"/>
      <c r="PIG101" s="167"/>
      <c r="PIH101" s="167"/>
      <c r="PII101" s="167"/>
      <c r="PIJ101" s="167"/>
      <c r="PIK101" s="167"/>
      <c r="PIL101" s="167"/>
      <c r="PIM101" s="167"/>
      <c r="PIN101" s="167"/>
      <c r="PIO101" s="167"/>
      <c r="PIP101" s="167"/>
      <c r="PIQ101" s="167"/>
      <c r="PIR101" s="167"/>
      <c r="PIS101" s="167"/>
      <c r="PIT101" s="167"/>
      <c r="PIU101" s="167"/>
      <c r="PIV101" s="167"/>
      <c r="PIW101" s="167"/>
      <c r="PIX101" s="167"/>
      <c r="PIY101" s="167"/>
      <c r="PIZ101" s="167"/>
      <c r="PJA101" s="167"/>
      <c r="PJB101" s="167"/>
      <c r="PJC101" s="167"/>
      <c r="PJD101" s="167"/>
      <c r="PJE101" s="167"/>
      <c r="PJF101" s="167"/>
      <c r="PJG101" s="167"/>
      <c r="PJH101" s="167"/>
      <c r="PJI101" s="167"/>
      <c r="PJJ101" s="167"/>
      <c r="PJK101" s="167"/>
      <c r="PJL101" s="167"/>
      <c r="PJM101" s="167"/>
      <c r="PJN101" s="167"/>
      <c r="PJO101" s="167"/>
      <c r="PJP101" s="167"/>
      <c r="PJQ101" s="167"/>
      <c r="PJR101" s="167"/>
      <c r="PJS101" s="167"/>
      <c r="PJT101" s="167"/>
      <c r="PJU101" s="167"/>
      <c r="PJV101" s="167"/>
      <c r="PJW101" s="167"/>
      <c r="PJX101" s="167"/>
      <c r="PJY101" s="167"/>
      <c r="PJZ101" s="167"/>
      <c r="PKA101" s="167"/>
      <c r="PKB101" s="167"/>
      <c r="PKC101" s="167"/>
      <c r="PKD101" s="167"/>
      <c r="PKE101" s="167"/>
      <c r="PKF101" s="167"/>
      <c r="PKG101" s="167"/>
      <c r="PKH101" s="167"/>
      <c r="PKI101" s="167"/>
      <c r="PKJ101" s="167"/>
      <c r="PKK101" s="167"/>
      <c r="PKL101" s="167"/>
      <c r="PKM101" s="167"/>
      <c r="PKN101" s="167"/>
      <c r="PKO101" s="167"/>
      <c r="PKP101" s="167"/>
      <c r="PKQ101" s="167"/>
      <c r="PKR101" s="167"/>
      <c r="PKS101" s="167"/>
      <c r="PKT101" s="167"/>
      <c r="PKU101" s="167"/>
      <c r="PKV101" s="167"/>
      <c r="PKW101" s="167"/>
      <c r="PKX101" s="167"/>
      <c r="PKY101" s="167"/>
      <c r="PKZ101" s="167"/>
      <c r="PLA101" s="167"/>
      <c r="PLB101" s="167"/>
      <c r="PLC101" s="167"/>
      <c r="PLD101" s="167"/>
      <c r="PLE101" s="167"/>
      <c r="PLF101" s="167"/>
      <c r="PLG101" s="167"/>
      <c r="PLH101" s="167"/>
      <c r="PLI101" s="167"/>
      <c r="PLJ101" s="167"/>
      <c r="PLK101" s="167"/>
      <c r="PLL101" s="167"/>
      <c r="PLM101" s="167"/>
      <c r="PLN101" s="167"/>
      <c r="PLO101" s="167"/>
      <c r="PLP101" s="167"/>
      <c r="PLQ101" s="167"/>
      <c r="PLR101" s="167"/>
      <c r="PLS101" s="167"/>
      <c r="PLT101" s="167"/>
      <c r="PLU101" s="167"/>
      <c r="PLV101" s="167"/>
      <c r="PLW101" s="167"/>
      <c r="PLX101" s="167"/>
      <c r="PLY101" s="167"/>
      <c r="PLZ101" s="167"/>
      <c r="PMA101" s="167"/>
      <c r="PMB101" s="167"/>
      <c r="PMC101" s="167"/>
      <c r="PMD101" s="167"/>
      <c r="PME101" s="167"/>
      <c r="PMF101" s="167"/>
      <c r="PMG101" s="167"/>
      <c r="PMH101" s="167"/>
      <c r="PMI101" s="167"/>
      <c r="PMJ101" s="167"/>
      <c r="PMK101" s="167"/>
      <c r="PML101" s="167"/>
      <c r="PMM101" s="167"/>
      <c r="PMN101" s="167"/>
      <c r="PMO101" s="167"/>
      <c r="PMP101" s="167"/>
      <c r="PMQ101" s="167"/>
      <c r="PMR101" s="167"/>
      <c r="PMS101" s="167"/>
      <c r="PMT101" s="167"/>
      <c r="PMU101" s="167"/>
      <c r="PMV101" s="167"/>
      <c r="PMW101" s="167"/>
      <c r="PMX101" s="167"/>
      <c r="PMY101" s="167"/>
      <c r="PMZ101" s="167"/>
      <c r="PNA101" s="167"/>
      <c r="PNB101" s="167"/>
      <c r="PNC101" s="167"/>
      <c r="PND101" s="167"/>
      <c r="PNE101" s="167"/>
      <c r="PNF101" s="167"/>
      <c r="PNG101" s="167"/>
      <c r="PNH101" s="167"/>
      <c r="PNI101" s="167"/>
      <c r="PNJ101" s="167"/>
      <c r="PNK101" s="167"/>
      <c r="PNL101" s="167"/>
      <c r="PNM101" s="167"/>
      <c r="PNN101" s="167"/>
      <c r="PNO101" s="167"/>
      <c r="PNP101" s="167"/>
      <c r="PNQ101" s="167"/>
      <c r="PNR101" s="167"/>
      <c r="PNS101" s="167"/>
      <c r="PNT101" s="167"/>
      <c r="PNU101" s="167"/>
      <c r="PNV101" s="167"/>
      <c r="PNW101" s="167"/>
      <c r="PNX101" s="167"/>
      <c r="PNY101" s="167"/>
      <c r="PNZ101" s="167"/>
      <c r="POA101" s="167"/>
      <c r="POB101" s="167"/>
      <c r="POC101" s="167"/>
      <c r="POD101" s="167"/>
      <c r="POE101" s="167"/>
      <c r="POF101" s="167"/>
      <c r="POG101" s="167"/>
      <c r="POH101" s="167"/>
      <c r="POI101" s="167"/>
      <c r="POJ101" s="167"/>
      <c r="POK101" s="167"/>
      <c r="POL101" s="167"/>
      <c r="POM101" s="167"/>
      <c r="PON101" s="167"/>
      <c r="POO101" s="167"/>
      <c r="POP101" s="167"/>
      <c r="POQ101" s="167"/>
      <c r="POR101" s="167"/>
      <c r="POS101" s="167"/>
      <c r="POT101" s="167"/>
      <c r="POU101" s="167"/>
      <c r="POV101" s="167"/>
      <c r="POW101" s="167"/>
      <c r="POX101" s="167"/>
      <c r="POY101" s="167"/>
      <c r="POZ101" s="167"/>
      <c r="PPA101" s="167"/>
      <c r="PPB101" s="167"/>
      <c r="PPC101" s="167"/>
      <c r="PPD101" s="167"/>
      <c r="PPE101" s="167"/>
      <c r="PPF101" s="167"/>
      <c r="PPG101" s="167"/>
      <c r="PPH101" s="167"/>
      <c r="PPI101" s="167"/>
      <c r="PPJ101" s="167"/>
      <c r="PPK101" s="167"/>
      <c r="PPL101" s="167"/>
      <c r="PPM101" s="167"/>
      <c r="PPN101" s="167"/>
      <c r="PPO101" s="167"/>
      <c r="PPP101" s="167"/>
      <c r="PPQ101" s="167"/>
      <c r="PPR101" s="167"/>
      <c r="PPS101" s="167"/>
      <c r="PPT101" s="167"/>
      <c r="PPU101" s="167"/>
      <c r="PPV101" s="167"/>
      <c r="PPW101" s="167"/>
      <c r="PPX101" s="167"/>
      <c r="PPY101" s="167"/>
      <c r="PPZ101" s="167"/>
      <c r="PQA101" s="167"/>
      <c r="PQB101" s="167"/>
      <c r="PQC101" s="167"/>
      <c r="PQD101" s="167"/>
      <c r="PQE101" s="167"/>
      <c r="PQF101" s="167"/>
      <c r="PQG101" s="167"/>
      <c r="PQH101" s="167"/>
      <c r="PQI101" s="167"/>
      <c r="PQJ101" s="167"/>
      <c r="PQK101" s="167"/>
      <c r="PQL101" s="167"/>
      <c r="PQM101" s="167"/>
      <c r="PQN101" s="167"/>
      <c r="PQO101" s="167"/>
      <c r="PQP101" s="167"/>
      <c r="PQQ101" s="167"/>
      <c r="PQR101" s="167"/>
      <c r="PQS101" s="167"/>
      <c r="PQT101" s="167"/>
      <c r="PQU101" s="167"/>
      <c r="PQV101" s="167"/>
      <c r="PQW101" s="167"/>
      <c r="PQX101" s="167"/>
      <c r="PQY101" s="167"/>
      <c r="PQZ101" s="167"/>
      <c r="PRA101" s="167"/>
      <c r="PRB101" s="167"/>
      <c r="PRC101" s="167"/>
      <c r="PRD101" s="167"/>
      <c r="PRE101" s="167"/>
      <c r="PRF101" s="167"/>
      <c r="PRG101" s="167"/>
      <c r="PRH101" s="167"/>
      <c r="PRI101" s="167"/>
      <c r="PRJ101" s="167"/>
      <c r="PRK101" s="167"/>
      <c r="PRL101" s="167"/>
      <c r="PRM101" s="167"/>
      <c r="PRN101" s="167"/>
      <c r="PRO101" s="167"/>
      <c r="PRP101" s="167"/>
      <c r="PRQ101" s="167"/>
      <c r="PRR101" s="167"/>
      <c r="PRS101" s="167"/>
      <c r="PRT101" s="167"/>
      <c r="PRU101" s="167"/>
      <c r="PRV101" s="167"/>
      <c r="PRW101" s="167"/>
      <c r="PRX101" s="167"/>
      <c r="PRY101" s="167"/>
      <c r="PRZ101" s="167"/>
      <c r="PSA101" s="167"/>
      <c r="PSB101" s="167"/>
      <c r="PSC101" s="167"/>
      <c r="PSD101" s="167"/>
      <c r="PSE101" s="167"/>
      <c r="PSF101" s="167"/>
      <c r="PSG101" s="167"/>
      <c r="PSH101" s="167"/>
      <c r="PSI101" s="167"/>
      <c r="PSJ101" s="167"/>
      <c r="PSK101" s="167"/>
      <c r="PSL101" s="167"/>
      <c r="PSM101" s="167"/>
      <c r="PSN101" s="167"/>
      <c r="PSO101" s="167"/>
      <c r="PSP101" s="167"/>
      <c r="PSQ101" s="167"/>
      <c r="PSR101" s="167"/>
      <c r="PSS101" s="167"/>
      <c r="PST101" s="167"/>
      <c r="PSU101" s="167"/>
      <c r="PSV101" s="167"/>
      <c r="PSW101" s="167"/>
      <c r="PSX101" s="167"/>
      <c r="PSY101" s="167"/>
      <c r="PSZ101" s="167"/>
      <c r="PTA101" s="167"/>
      <c r="PTB101" s="167"/>
      <c r="PTC101" s="167"/>
      <c r="PTD101" s="167"/>
      <c r="PTE101" s="167"/>
      <c r="PTF101" s="167"/>
      <c r="PTG101" s="167"/>
      <c r="PTH101" s="167"/>
      <c r="PTI101" s="167"/>
      <c r="PTJ101" s="167"/>
      <c r="PTK101" s="167"/>
      <c r="PTL101" s="167"/>
      <c r="PTM101" s="167"/>
      <c r="PTN101" s="167"/>
      <c r="PTO101" s="167"/>
      <c r="PTP101" s="167"/>
      <c r="PTQ101" s="167"/>
      <c r="PTR101" s="167"/>
      <c r="PTS101" s="167"/>
      <c r="PTT101" s="167"/>
      <c r="PTU101" s="167"/>
      <c r="PTV101" s="167"/>
      <c r="PTW101" s="167"/>
      <c r="PTX101" s="167"/>
      <c r="PTY101" s="167"/>
      <c r="PTZ101" s="167"/>
      <c r="PUA101" s="167"/>
      <c r="PUB101" s="167"/>
      <c r="PUC101" s="167"/>
      <c r="PUD101" s="167"/>
      <c r="PUE101" s="167"/>
      <c r="PUF101" s="167"/>
      <c r="PUG101" s="167"/>
      <c r="PUH101" s="167"/>
      <c r="PUI101" s="167"/>
      <c r="PUJ101" s="167"/>
      <c r="PUK101" s="167"/>
      <c r="PUL101" s="167"/>
      <c r="PUM101" s="167"/>
      <c r="PUN101" s="167"/>
      <c r="PUO101" s="167"/>
      <c r="PUP101" s="167"/>
      <c r="PUQ101" s="167"/>
      <c r="PUR101" s="167"/>
      <c r="PUS101" s="167"/>
      <c r="PUT101" s="167"/>
      <c r="PUU101" s="167"/>
      <c r="PUV101" s="167"/>
      <c r="PUW101" s="167"/>
      <c r="PUX101" s="167"/>
      <c r="PUY101" s="167"/>
      <c r="PUZ101" s="167"/>
      <c r="PVA101" s="167"/>
      <c r="PVB101" s="167"/>
      <c r="PVC101" s="167"/>
      <c r="PVD101" s="167"/>
      <c r="PVE101" s="167"/>
      <c r="PVF101" s="167"/>
      <c r="PVG101" s="167"/>
      <c r="PVH101" s="167"/>
      <c r="PVI101" s="167"/>
      <c r="PVJ101" s="167"/>
      <c r="PVK101" s="167"/>
      <c r="PVL101" s="167"/>
      <c r="PVM101" s="167"/>
      <c r="PVN101" s="167"/>
      <c r="PVO101" s="167"/>
      <c r="PVP101" s="167"/>
      <c r="PVQ101" s="167"/>
      <c r="PVR101" s="167"/>
      <c r="PVS101" s="167"/>
      <c r="PVT101" s="167"/>
      <c r="PVU101" s="167"/>
      <c r="PVV101" s="167"/>
      <c r="PVW101" s="167"/>
      <c r="PVX101" s="167"/>
      <c r="PVY101" s="167"/>
      <c r="PVZ101" s="167"/>
      <c r="PWA101" s="167"/>
      <c r="PWB101" s="167"/>
      <c r="PWC101" s="167"/>
      <c r="PWD101" s="167"/>
      <c r="PWE101" s="167"/>
      <c r="PWF101" s="167"/>
      <c r="PWG101" s="167"/>
      <c r="PWH101" s="167"/>
      <c r="PWI101" s="167"/>
      <c r="PWJ101" s="167"/>
      <c r="PWK101" s="167"/>
      <c r="PWL101" s="167"/>
      <c r="PWM101" s="167"/>
      <c r="PWN101" s="167"/>
      <c r="PWO101" s="167"/>
      <c r="PWP101" s="167"/>
      <c r="PWQ101" s="167"/>
      <c r="PWR101" s="167"/>
      <c r="PWS101" s="167"/>
      <c r="PWT101" s="167"/>
      <c r="PWU101" s="167"/>
      <c r="PWV101" s="167"/>
      <c r="PWW101" s="167"/>
      <c r="PWX101" s="167"/>
      <c r="PWY101" s="167"/>
      <c r="PWZ101" s="167"/>
      <c r="PXA101" s="167"/>
      <c r="PXB101" s="167"/>
      <c r="PXC101" s="167"/>
      <c r="PXD101" s="167"/>
      <c r="PXE101" s="167"/>
      <c r="PXF101" s="167"/>
      <c r="PXG101" s="167"/>
      <c r="PXH101" s="167"/>
      <c r="PXI101" s="167"/>
      <c r="PXJ101" s="167"/>
      <c r="PXK101" s="167"/>
      <c r="PXL101" s="167"/>
      <c r="PXM101" s="167"/>
      <c r="PXN101" s="167"/>
      <c r="PXO101" s="167"/>
      <c r="PXP101" s="167"/>
      <c r="PXQ101" s="167"/>
      <c r="PXR101" s="167"/>
      <c r="PXS101" s="167"/>
      <c r="PXT101" s="167"/>
      <c r="PXU101" s="167"/>
      <c r="PXV101" s="167"/>
      <c r="PXW101" s="167"/>
      <c r="PXX101" s="167"/>
      <c r="PXY101" s="167"/>
      <c r="PXZ101" s="167"/>
      <c r="PYA101" s="167"/>
      <c r="PYB101" s="167"/>
      <c r="PYC101" s="167"/>
      <c r="PYD101" s="167"/>
      <c r="PYE101" s="167"/>
      <c r="PYF101" s="167"/>
      <c r="PYG101" s="167"/>
      <c r="PYH101" s="167"/>
      <c r="PYI101" s="167"/>
      <c r="PYJ101" s="167"/>
      <c r="PYK101" s="167"/>
      <c r="PYL101" s="167"/>
      <c r="PYM101" s="167"/>
      <c r="PYN101" s="167"/>
      <c r="PYO101" s="167"/>
      <c r="PYP101" s="167"/>
      <c r="PYQ101" s="167"/>
      <c r="PYR101" s="167"/>
      <c r="PYS101" s="167"/>
      <c r="PYT101" s="167"/>
      <c r="PYU101" s="167"/>
      <c r="PYV101" s="167"/>
      <c r="PYW101" s="167"/>
      <c r="PYX101" s="167"/>
      <c r="PYY101" s="167"/>
      <c r="PYZ101" s="167"/>
      <c r="PZA101" s="167"/>
      <c r="PZB101" s="167"/>
      <c r="PZC101" s="167"/>
      <c r="PZD101" s="167"/>
      <c r="PZE101" s="167"/>
      <c r="PZF101" s="167"/>
      <c r="PZG101" s="167"/>
      <c r="PZH101" s="167"/>
      <c r="PZI101" s="167"/>
      <c r="PZJ101" s="167"/>
      <c r="PZK101" s="167"/>
      <c r="PZL101" s="167"/>
      <c r="PZM101" s="167"/>
      <c r="PZN101" s="167"/>
      <c r="PZO101" s="167"/>
      <c r="PZP101" s="167"/>
      <c r="PZQ101" s="167"/>
      <c r="PZR101" s="167"/>
      <c r="PZS101" s="167"/>
      <c r="PZT101" s="167"/>
      <c r="PZU101" s="167"/>
      <c r="PZV101" s="167"/>
      <c r="PZW101" s="167"/>
      <c r="PZX101" s="167"/>
      <c r="PZY101" s="167"/>
      <c r="PZZ101" s="167"/>
      <c r="QAA101" s="167"/>
      <c r="QAB101" s="167"/>
      <c r="QAC101" s="167"/>
      <c r="QAD101" s="167"/>
      <c r="QAE101" s="167"/>
      <c r="QAF101" s="167"/>
      <c r="QAG101" s="167"/>
      <c r="QAH101" s="167"/>
      <c r="QAI101" s="167"/>
      <c r="QAJ101" s="167"/>
      <c r="QAK101" s="167"/>
      <c r="QAL101" s="167"/>
      <c r="QAM101" s="167"/>
      <c r="QAN101" s="167"/>
      <c r="QAO101" s="167"/>
      <c r="QAP101" s="167"/>
      <c r="QAQ101" s="167"/>
      <c r="QAR101" s="167"/>
      <c r="QAS101" s="167"/>
      <c r="QAT101" s="167"/>
      <c r="QAU101" s="167"/>
      <c r="QAV101" s="167"/>
      <c r="QAW101" s="167"/>
      <c r="QAX101" s="167"/>
      <c r="QAY101" s="167"/>
      <c r="QAZ101" s="167"/>
      <c r="QBA101" s="167"/>
      <c r="QBB101" s="167"/>
      <c r="QBC101" s="167"/>
      <c r="QBD101" s="167"/>
      <c r="QBE101" s="167"/>
      <c r="QBF101" s="167"/>
      <c r="QBG101" s="167"/>
      <c r="QBH101" s="167"/>
      <c r="QBI101" s="167"/>
      <c r="QBJ101" s="167"/>
      <c r="QBK101" s="167"/>
      <c r="QBL101" s="167"/>
      <c r="QBM101" s="167"/>
      <c r="QBN101" s="167"/>
      <c r="QBO101" s="167"/>
      <c r="QBP101" s="167"/>
      <c r="QBQ101" s="167"/>
      <c r="QBR101" s="167"/>
      <c r="QBS101" s="167"/>
      <c r="QBT101" s="167"/>
      <c r="QBU101" s="167"/>
      <c r="QBV101" s="167"/>
      <c r="QBW101" s="167"/>
      <c r="QBX101" s="167"/>
      <c r="QBY101" s="167"/>
      <c r="QBZ101" s="167"/>
      <c r="QCA101" s="167"/>
      <c r="QCB101" s="167"/>
      <c r="QCC101" s="167"/>
      <c r="QCD101" s="167"/>
      <c r="QCE101" s="167"/>
      <c r="QCF101" s="167"/>
      <c r="QCG101" s="167"/>
      <c r="QCH101" s="167"/>
      <c r="QCI101" s="167"/>
      <c r="QCJ101" s="167"/>
      <c r="QCK101" s="167"/>
      <c r="QCL101" s="167"/>
      <c r="QCM101" s="167"/>
      <c r="QCN101" s="167"/>
      <c r="QCO101" s="167"/>
      <c r="QCP101" s="167"/>
      <c r="QCQ101" s="167"/>
      <c r="QCR101" s="167"/>
      <c r="QCS101" s="167"/>
      <c r="QCT101" s="167"/>
      <c r="QCU101" s="167"/>
      <c r="QCV101" s="167"/>
      <c r="QCW101" s="167"/>
      <c r="QCX101" s="167"/>
      <c r="QCY101" s="167"/>
      <c r="QCZ101" s="167"/>
      <c r="QDA101" s="167"/>
      <c r="QDB101" s="167"/>
      <c r="QDC101" s="167"/>
      <c r="QDD101" s="167"/>
      <c r="QDE101" s="167"/>
      <c r="QDF101" s="167"/>
      <c r="QDG101" s="167"/>
      <c r="QDH101" s="167"/>
      <c r="QDI101" s="167"/>
      <c r="QDJ101" s="167"/>
      <c r="QDK101" s="167"/>
      <c r="QDL101" s="167"/>
      <c r="QDM101" s="167"/>
      <c r="QDN101" s="167"/>
      <c r="QDO101" s="167"/>
      <c r="QDP101" s="167"/>
      <c r="QDQ101" s="167"/>
      <c r="QDR101" s="167"/>
      <c r="QDS101" s="167"/>
      <c r="QDT101" s="167"/>
      <c r="QDU101" s="167"/>
      <c r="QDV101" s="167"/>
      <c r="QDW101" s="167"/>
      <c r="QDX101" s="167"/>
      <c r="QDY101" s="167"/>
      <c r="QDZ101" s="167"/>
      <c r="QEA101" s="167"/>
      <c r="QEB101" s="167"/>
      <c r="QEC101" s="167"/>
      <c r="QED101" s="167"/>
      <c r="QEE101" s="167"/>
      <c r="QEF101" s="167"/>
      <c r="QEG101" s="167"/>
      <c r="QEH101" s="167"/>
      <c r="QEI101" s="167"/>
      <c r="QEJ101" s="167"/>
      <c r="QEK101" s="167"/>
      <c r="QEL101" s="167"/>
      <c r="QEM101" s="167"/>
      <c r="QEN101" s="167"/>
      <c r="QEO101" s="167"/>
      <c r="QEP101" s="167"/>
      <c r="QEQ101" s="167"/>
      <c r="QER101" s="167"/>
      <c r="QES101" s="167"/>
      <c r="QET101" s="167"/>
      <c r="QEU101" s="167"/>
      <c r="QEV101" s="167"/>
      <c r="QEW101" s="167"/>
      <c r="QEX101" s="167"/>
      <c r="QEY101" s="167"/>
      <c r="QEZ101" s="167"/>
      <c r="QFA101" s="167"/>
      <c r="QFB101" s="167"/>
      <c r="QFC101" s="167"/>
      <c r="QFD101" s="167"/>
      <c r="QFE101" s="167"/>
      <c r="QFF101" s="167"/>
      <c r="QFG101" s="167"/>
      <c r="QFH101" s="167"/>
      <c r="QFI101" s="167"/>
      <c r="QFJ101" s="167"/>
      <c r="QFK101" s="167"/>
      <c r="QFL101" s="167"/>
      <c r="QFM101" s="167"/>
      <c r="QFN101" s="167"/>
      <c r="QFO101" s="167"/>
      <c r="QFP101" s="167"/>
      <c r="QFQ101" s="167"/>
      <c r="QFR101" s="167"/>
      <c r="QFS101" s="167"/>
      <c r="QFT101" s="167"/>
      <c r="QFU101" s="167"/>
      <c r="QFV101" s="167"/>
      <c r="QFW101" s="167"/>
      <c r="QFX101" s="167"/>
      <c r="QFY101" s="167"/>
      <c r="QFZ101" s="167"/>
      <c r="QGA101" s="167"/>
      <c r="QGB101" s="167"/>
      <c r="QGC101" s="167"/>
      <c r="QGD101" s="167"/>
      <c r="QGE101" s="167"/>
      <c r="QGF101" s="167"/>
      <c r="QGG101" s="167"/>
      <c r="QGH101" s="167"/>
      <c r="QGI101" s="167"/>
      <c r="QGJ101" s="167"/>
      <c r="QGK101" s="167"/>
      <c r="QGL101" s="167"/>
      <c r="QGM101" s="167"/>
      <c r="QGN101" s="167"/>
      <c r="QGO101" s="167"/>
      <c r="QGP101" s="167"/>
      <c r="QGQ101" s="167"/>
      <c r="QGR101" s="167"/>
      <c r="QGS101" s="167"/>
      <c r="QGT101" s="167"/>
      <c r="QGU101" s="167"/>
      <c r="QGV101" s="167"/>
      <c r="QGW101" s="167"/>
      <c r="QGX101" s="167"/>
      <c r="QGY101" s="167"/>
      <c r="QGZ101" s="167"/>
      <c r="QHA101" s="167"/>
      <c r="QHB101" s="167"/>
      <c r="QHC101" s="167"/>
      <c r="QHD101" s="167"/>
      <c r="QHE101" s="167"/>
      <c r="QHF101" s="167"/>
      <c r="QHG101" s="167"/>
      <c r="QHH101" s="167"/>
      <c r="QHI101" s="167"/>
      <c r="QHJ101" s="167"/>
      <c r="QHK101" s="167"/>
      <c r="QHL101" s="167"/>
      <c r="QHM101" s="167"/>
      <c r="QHN101" s="167"/>
      <c r="QHO101" s="167"/>
      <c r="QHP101" s="167"/>
      <c r="QHQ101" s="167"/>
      <c r="QHR101" s="167"/>
      <c r="QHS101" s="167"/>
      <c r="QHT101" s="167"/>
      <c r="QHU101" s="167"/>
      <c r="QHV101" s="167"/>
      <c r="QHW101" s="167"/>
      <c r="QHX101" s="167"/>
      <c r="QHY101" s="167"/>
      <c r="QHZ101" s="167"/>
      <c r="QIA101" s="167"/>
      <c r="QIB101" s="167"/>
      <c r="QIC101" s="167"/>
      <c r="QID101" s="167"/>
      <c r="QIE101" s="167"/>
      <c r="QIF101" s="167"/>
      <c r="QIG101" s="167"/>
      <c r="QIH101" s="167"/>
      <c r="QII101" s="167"/>
      <c r="QIJ101" s="167"/>
      <c r="QIK101" s="167"/>
      <c r="QIL101" s="167"/>
      <c r="QIM101" s="167"/>
      <c r="QIN101" s="167"/>
      <c r="QIO101" s="167"/>
      <c r="QIP101" s="167"/>
      <c r="QIQ101" s="167"/>
      <c r="QIR101" s="167"/>
      <c r="QIS101" s="167"/>
      <c r="QIT101" s="167"/>
      <c r="QIU101" s="167"/>
      <c r="QIV101" s="167"/>
      <c r="QIW101" s="167"/>
      <c r="QIX101" s="167"/>
      <c r="QIY101" s="167"/>
      <c r="QIZ101" s="167"/>
      <c r="QJA101" s="167"/>
      <c r="QJB101" s="167"/>
      <c r="QJC101" s="167"/>
      <c r="QJD101" s="167"/>
      <c r="QJE101" s="167"/>
      <c r="QJF101" s="167"/>
      <c r="QJG101" s="167"/>
      <c r="QJH101" s="167"/>
      <c r="QJI101" s="167"/>
      <c r="QJJ101" s="167"/>
      <c r="QJK101" s="167"/>
      <c r="QJL101" s="167"/>
      <c r="QJM101" s="167"/>
      <c r="QJN101" s="167"/>
      <c r="QJO101" s="167"/>
      <c r="QJP101" s="167"/>
      <c r="QJQ101" s="167"/>
      <c r="QJR101" s="167"/>
      <c r="QJS101" s="167"/>
      <c r="QJT101" s="167"/>
      <c r="QJU101" s="167"/>
      <c r="QJV101" s="167"/>
      <c r="QJW101" s="167"/>
      <c r="QJX101" s="167"/>
      <c r="QJY101" s="167"/>
      <c r="QJZ101" s="167"/>
      <c r="QKA101" s="167"/>
      <c r="QKB101" s="167"/>
      <c r="QKC101" s="167"/>
      <c r="QKD101" s="167"/>
      <c r="QKE101" s="167"/>
      <c r="QKF101" s="167"/>
      <c r="QKG101" s="167"/>
      <c r="QKH101" s="167"/>
      <c r="QKI101" s="167"/>
      <c r="QKJ101" s="167"/>
      <c r="QKK101" s="167"/>
      <c r="QKL101" s="167"/>
      <c r="QKM101" s="167"/>
      <c r="QKN101" s="167"/>
      <c r="QKO101" s="167"/>
      <c r="QKP101" s="167"/>
      <c r="QKQ101" s="167"/>
      <c r="QKR101" s="167"/>
      <c r="QKS101" s="167"/>
      <c r="QKT101" s="167"/>
      <c r="QKU101" s="167"/>
      <c r="QKV101" s="167"/>
      <c r="QKW101" s="167"/>
      <c r="QKX101" s="167"/>
      <c r="QKY101" s="167"/>
      <c r="QKZ101" s="167"/>
      <c r="QLA101" s="167"/>
      <c r="QLB101" s="167"/>
      <c r="QLC101" s="167"/>
      <c r="QLD101" s="167"/>
      <c r="QLE101" s="167"/>
      <c r="QLF101" s="167"/>
      <c r="QLG101" s="167"/>
      <c r="QLH101" s="167"/>
      <c r="QLI101" s="167"/>
      <c r="QLJ101" s="167"/>
      <c r="QLK101" s="167"/>
      <c r="QLL101" s="167"/>
      <c r="QLM101" s="167"/>
      <c r="QLN101" s="167"/>
      <c r="QLO101" s="167"/>
      <c r="QLP101" s="167"/>
      <c r="QLQ101" s="167"/>
      <c r="QLR101" s="167"/>
      <c r="QLS101" s="167"/>
      <c r="QLT101" s="167"/>
      <c r="QLU101" s="167"/>
      <c r="QLV101" s="167"/>
      <c r="QLW101" s="167"/>
      <c r="QLX101" s="167"/>
      <c r="QLY101" s="167"/>
      <c r="QLZ101" s="167"/>
      <c r="QMA101" s="167"/>
      <c r="QMB101" s="167"/>
      <c r="QMC101" s="167"/>
      <c r="QMD101" s="167"/>
      <c r="QME101" s="167"/>
      <c r="QMF101" s="167"/>
      <c r="QMG101" s="167"/>
      <c r="QMH101" s="167"/>
      <c r="QMI101" s="167"/>
      <c r="QMJ101" s="167"/>
      <c r="QMK101" s="167"/>
      <c r="QML101" s="167"/>
      <c r="QMM101" s="167"/>
      <c r="QMN101" s="167"/>
      <c r="QMO101" s="167"/>
      <c r="QMP101" s="167"/>
      <c r="QMQ101" s="167"/>
      <c r="QMR101" s="167"/>
      <c r="QMS101" s="167"/>
      <c r="QMT101" s="167"/>
      <c r="QMU101" s="167"/>
      <c r="QMV101" s="167"/>
      <c r="QMW101" s="167"/>
      <c r="QMX101" s="167"/>
      <c r="QMY101" s="167"/>
      <c r="QMZ101" s="167"/>
      <c r="QNA101" s="167"/>
      <c r="QNB101" s="167"/>
      <c r="QNC101" s="167"/>
      <c r="QND101" s="167"/>
      <c r="QNE101" s="167"/>
      <c r="QNF101" s="167"/>
      <c r="QNG101" s="167"/>
      <c r="QNH101" s="167"/>
      <c r="QNI101" s="167"/>
      <c r="QNJ101" s="167"/>
      <c r="QNK101" s="167"/>
      <c r="QNL101" s="167"/>
      <c r="QNM101" s="167"/>
      <c r="QNN101" s="167"/>
      <c r="QNO101" s="167"/>
      <c r="QNP101" s="167"/>
      <c r="QNQ101" s="167"/>
      <c r="QNR101" s="167"/>
      <c r="QNS101" s="167"/>
      <c r="QNT101" s="167"/>
      <c r="QNU101" s="167"/>
      <c r="QNV101" s="167"/>
      <c r="QNW101" s="167"/>
      <c r="QNX101" s="167"/>
      <c r="QNY101" s="167"/>
      <c r="QNZ101" s="167"/>
      <c r="QOA101" s="167"/>
      <c r="QOB101" s="167"/>
      <c r="QOC101" s="167"/>
      <c r="QOD101" s="167"/>
      <c r="QOE101" s="167"/>
      <c r="QOF101" s="167"/>
      <c r="QOG101" s="167"/>
      <c r="QOH101" s="167"/>
      <c r="QOI101" s="167"/>
      <c r="QOJ101" s="167"/>
      <c r="QOK101" s="167"/>
      <c r="QOL101" s="167"/>
      <c r="QOM101" s="167"/>
      <c r="QON101" s="167"/>
      <c r="QOO101" s="167"/>
      <c r="QOP101" s="167"/>
      <c r="QOQ101" s="167"/>
      <c r="QOR101" s="167"/>
      <c r="QOS101" s="167"/>
      <c r="QOT101" s="167"/>
      <c r="QOU101" s="167"/>
      <c r="QOV101" s="167"/>
      <c r="QOW101" s="167"/>
      <c r="QOX101" s="167"/>
      <c r="QOY101" s="167"/>
      <c r="QOZ101" s="167"/>
      <c r="QPA101" s="167"/>
      <c r="QPB101" s="167"/>
      <c r="QPC101" s="167"/>
      <c r="QPD101" s="167"/>
      <c r="QPE101" s="167"/>
      <c r="QPF101" s="167"/>
      <c r="QPG101" s="167"/>
      <c r="QPH101" s="167"/>
      <c r="QPI101" s="167"/>
      <c r="QPJ101" s="167"/>
      <c r="QPK101" s="167"/>
      <c r="QPL101" s="167"/>
      <c r="QPM101" s="167"/>
      <c r="QPN101" s="167"/>
      <c r="QPO101" s="167"/>
      <c r="QPP101" s="167"/>
      <c r="QPQ101" s="167"/>
      <c r="QPR101" s="167"/>
      <c r="QPS101" s="167"/>
      <c r="QPT101" s="167"/>
      <c r="QPU101" s="167"/>
      <c r="QPV101" s="167"/>
      <c r="QPW101" s="167"/>
      <c r="QPX101" s="167"/>
      <c r="QPY101" s="167"/>
      <c r="QPZ101" s="167"/>
      <c r="QQA101" s="167"/>
      <c r="QQB101" s="167"/>
      <c r="QQC101" s="167"/>
      <c r="QQD101" s="167"/>
      <c r="QQE101" s="167"/>
      <c r="QQF101" s="167"/>
      <c r="QQG101" s="167"/>
      <c r="QQH101" s="167"/>
      <c r="QQI101" s="167"/>
      <c r="QQJ101" s="167"/>
      <c r="QQK101" s="167"/>
      <c r="QQL101" s="167"/>
      <c r="QQM101" s="167"/>
      <c r="QQN101" s="167"/>
      <c r="QQO101" s="167"/>
      <c r="QQP101" s="167"/>
      <c r="QQQ101" s="167"/>
      <c r="QQR101" s="167"/>
      <c r="QQS101" s="167"/>
      <c r="QQT101" s="167"/>
      <c r="QQU101" s="167"/>
      <c r="QQV101" s="167"/>
      <c r="QQW101" s="167"/>
      <c r="QQX101" s="167"/>
      <c r="QQY101" s="167"/>
      <c r="QQZ101" s="167"/>
      <c r="QRA101" s="167"/>
      <c r="QRB101" s="167"/>
      <c r="QRC101" s="167"/>
      <c r="QRD101" s="167"/>
      <c r="QRE101" s="167"/>
      <c r="QRF101" s="167"/>
      <c r="QRG101" s="167"/>
      <c r="QRH101" s="167"/>
      <c r="QRI101" s="167"/>
      <c r="QRJ101" s="167"/>
      <c r="QRK101" s="167"/>
      <c r="QRL101" s="167"/>
      <c r="QRM101" s="167"/>
      <c r="QRN101" s="167"/>
      <c r="QRO101" s="167"/>
      <c r="QRP101" s="167"/>
      <c r="QRQ101" s="167"/>
      <c r="QRR101" s="167"/>
      <c r="QRS101" s="167"/>
      <c r="QRT101" s="167"/>
      <c r="QRU101" s="167"/>
      <c r="QRV101" s="167"/>
      <c r="QRW101" s="167"/>
      <c r="QRX101" s="167"/>
      <c r="QRY101" s="167"/>
      <c r="QRZ101" s="167"/>
      <c r="QSA101" s="167"/>
      <c r="QSB101" s="167"/>
      <c r="QSC101" s="167"/>
      <c r="QSD101" s="167"/>
      <c r="QSE101" s="167"/>
      <c r="QSF101" s="167"/>
      <c r="QSG101" s="167"/>
      <c r="QSH101" s="167"/>
      <c r="QSI101" s="167"/>
      <c r="QSJ101" s="167"/>
      <c r="QSK101" s="167"/>
      <c r="QSL101" s="167"/>
      <c r="QSM101" s="167"/>
      <c r="QSN101" s="167"/>
      <c r="QSO101" s="167"/>
      <c r="QSP101" s="167"/>
      <c r="QSQ101" s="167"/>
      <c r="QSR101" s="167"/>
      <c r="QSS101" s="167"/>
      <c r="QST101" s="167"/>
      <c r="QSU101" s="167"/>
      <c r="QSV101" s="167"/>
      <c r="QSW101" s="167"/>
      <c r="QSX101" s="167"/>
      <c r="QSY101" s="167"/>
      <c r="QSZ101" s="167"/>
      <c r="QTA101" s="167"/>
      <c r="QTB101" s="167"/>
      <c r="QTC101" s="167"/>
      <c r="QTD101" s="167"/>
      <c r="QTE101" s="167"/>
      <c r="QTF101" s="167"/>
      <c r="QTG101" s="167"/>
      <c r="QTH101" s="167"/>
      <c r="QTI101" s="167"/>
      <c r="QTJ101" s="167"/>
      <c r="QTK101" s="167"/>
      <c r="QTL101" s="167"/>
      <c r="QTM101" s="167"/>
      <c r="QTN101" s="167"/>
      <c r="QTO101" s="167"/>
      <c r="QTP101" s="167"/>
      <c r="QTQ101" s="167"/>
      <c r="QTR101" s="167"/>
      <c r="QTS101" s="167"/>
      <c r="QTT101" s="167"/>
      <c r="QTU101" s="167"/>
      <c r="QTV101" s="167"/>
      <c r="QTW101" s="167"/>
      <c r="QTX101" s="167"/>
      <c r="QTY101" s="167"/>
      <c r="QTZ101" s="167"/>
      <c r="QUA101" s="167"/>
      <c r="QUB101" s="167"/>
      <c r="QUC101" s="167"/>
      <c r="QUD101" s="167"/>
      <c r="QUE101" s="167"/>
      <c r="QUF101" s="167"/>
      <c r="QUG101" s="167"/>
      <c r="QUH101" s="167"/>
      <c r="QUI101" s="167"/>
      <c r="QUJ101" s="167"/>
      <c r="QUK101" s="167"/>
      <c r="QUL101" s="167"/>
      <c r="QUM101" s="167"/>
      <c r="QUN101" s="167"/>
      <c r="QUO101" s="167"/>
      <c r="QUP101" s="167"/>
      <c r="QUQ101" s="167"/>
      <c r="QUR101" s="167"/>
      <c r="QUS101" s="167"/>
      <c r="QUT101" s="167"/>
      <c r="QUU101" s="167"/>
      <c r="QUV101" s="167"/>
      <c r="QUW101" s="167"/>
      <c r="QUX101" s="167"/>
      <c r="QUY101" s="167"/>
      <c r="QUZ101" s="167"/>
      <c r="QVA101" s="167"/>
      <c r="QVB101" s="167"/>
      <c r="QVC101" s="167"/>
      <c r="QVD101" s="167"/>
      <c r="QVE101" s="167"/>
      <c r="QVF101" s="167"/>
      <c r="QVG101" s="167"/>
      <c r="QVH101" s="167"/>
      <c r="QVI101" s="167"/>
      <c r="QVJ101" s="167"/>
      <c r="QVK101" s="167"/>
      <c r="QVL101" s="167"/>
      <c r="QVM101" s="167"/>
      <c r="QVN101" s="167"/>
      <c r="QVO101" s="167"/>
      <c r="QVP101" s="167"/>
      <c r="QVQ101" s="167"/>
      <c r="QVR101" s="167"/>
      <c r="QVS101" s="167"/>
      <c r="QVT101" s="167"/>
      <c r="QVU101" s="167"/>
      <c r="QVV101" s="167"/>
      <c r="QVW101" s="167"/>
      <c r="QVX101" s="167"/>
      <c r="QVY101" s="167"/>
      <c r="QVZ101" s="167"/>
      <c r="QWA101" s="167"/>
      <c r="QWB101" s="167"/>
      <c r="QWC101" s="167"/>
      <c r="QWD101" s="167"/>
      <c r="QWE101" s="167"/>
      <c r="QWF101" s="167"/>
      <c r="QWG101" s="167"/>
      <c r="QWH101" s="167"/>
      <c r="QWI101" s="167"/>
      <c r="QWJ101" s="167"/>
      <c r="QWK101" s="167"/>
      <c r="QWL101" s="167"/>
      <c r="QWM101" s="167"/>
      <c r="QWN101" s="167"/>
      <c r="QWO101" s="167"/>
      <c r="QWP101" s="167"/>
      <c r="QWQ101" s="167"/>
      <c r="QWR101" s="167"/>
      <c r="QWS101" s="167"/>
      <c r="QWT101" s="167"/>
      <c r="QWU101" s="167"/>
      <c r="QWV101" s="167"/>
      <c r="QWW101" s="167"/>
      <c r="QWX101" s="167"/>
      <c r="QWY101" s="167"/>
      <c r="QWZ101" s="167"/>
      <c r="QXA101" s="167"/>
      <c r="QXB101" s="167"/>
      <c r="QXC101" s="167"/>
      <c r="QXD101" s="167"/>
      <c r="QXE101" s="167"/>
      <c r="QXF101" s="167"/>
      <c r="QXG101" s="167"/>
      <c r="QXH101" s="167"/>
      <c r="QXI101" s="167"/>
      <c r="QXJ101" s="167"/>
      <c r="QXK101" s="167"/>
      <c r="QXL101" s="167"/>
      <c r="QXM101" s="167"/>
      <c r="QXN101" s="167"/>
      <c r="QXO101" s="167"/>
      <c r="QXP101" s="167"/>
      <c r="QXQ101" s="167"/>
      <c r="QXR101" s="167"/>
      <c r="QXS101" s="167"/>
      <c r="QXT101" s="167"/>
      <c r="QXU101" s="167"/>
      <c r="QXV101" s="167"/>
      <c r="QXW101" s="167"/>
      <c r="QXX101" s="167"/>
      <c r="QXY101" s="167"/>
      <c r="QXZ101" s="167"/>
      <c r="QYA101" s="167"/>
      <c r="QYB101" s="167"/>
      <c r="QYC101" s="167"/>
      <c r="QYD101" s="167"/>
      <c r="QYE101" s="167"/>
      <c r="QYF101" s="167"/>
      <c r="QYG101" s="167"/>
      <c r="QYH101" s="167"/>
      <c r="QYI101" s="167"/>
      <c r="QYJ101" s="167"/>
      <c r="QYK101" s="167"/>
      <c r="QYL101" s="167"/>
      <c r="QYM101" s="167"/>
      <c r="QYN101" s="167"/>
      <c r="QYO101" s="167"/>
      <c r="QYP101" s="167"/>
      <c r="QYQ101" s="167"/>
      <c r="QYR101" s="167"/>
      <c r="QYS101" s="167"/>
      <c r="QYT101" s="167"/>
      <c r="QYU101" s="167"/>
      <c r="QYV101" s="167"/>
      <c r="QYW101" s="167"/>
      <c r="QYX101" s="167"/>
      <c r="QYY101" s="167"/>
      <c r="QYZ101" s="167"/>
      <c r="QZA101" s="167"/>
      <c r="QZB101" s="167"/>
      <c r="QZC101" s="167"/>
      <c r="QZD101" s="167"/>
      <c r="QZE101" s="167"/>
      <c r="QZF101" s="167"/>
      <c r="QZG101" s="167"/>
      <c r="QZH101" s="167"/>
      <c r="QZI101" s="167"/>
      <c r="QZJ101" s="167"/>
      <c r="QZK101" s="167"/>
      <c r="QZL101" s="167"/>
      <c r="QZM101" s="167"/>
      <c r="QZN101" s="167"/>
      <c r="QZO101" s="167"/>
      <c r="QZP101" s="167"/>
      <c r="QZQ101" s="167"/>
      <c r="QZR101" s="167"/>
      <c r="QZS101" s="167"/>
      <c r="QZT101" s="167"/>
      <c r="QZU101" s="167"/>
      <c r="QZV101" s="167"/>
      <c r="QZW101" s="167"/>
      <c r="QZX101" s="167"/>
      <c r="QZY101" s="167"/>
      <c r="QZZ101" s="167"/>
      <c r="RAA101" s="167"/>
      <c r="RAB101" s="167"/>
      <c r="RAC101" s="167"/>
      <c r="RAD101" s="167"/>
      <c r="RAE101" s="167"/>
      <c r="RAF101" s="167"/>
      <c r="RAG101" s="167"/>
      <c r="RAH101" s="167"/>
      <c r="RAI101" s="167"/>
      <c r="RAJ101" s="167"/>
      <c r="RAK101" s="167"/>
      <c r="RAL101" s="167"/>
      <c r="RAM101" s="167"/>
      <c r="RAN101" s="167"/>
      <c r="RAO101" s="167"/>
      <c r="RAP101" s="167"/>
      <c r="RAQ101" s="167"/>
      <c r="RAR101" s="167"/>
      <c r="RAS101" s="167"/>
      <c r="RAT101" s="167"/>
      <c r="RAU101" s="167"/>
      <c r="RAV101" s="167"/>
      <c r="RAW101" s="167"/>
      <c r="RAX101" s="167"/>
      <c r="RAY101" s="167"/>
      <c r="RAZ101" s="167"/>
      <c r="RBA101" s="167"/>
      <c r="RBB101" s="167"/>
      <c r="RBC101" s="167"/>
      <c r="RBD101" s="167"/>
      <c r="RBE101" s="167"/>
      <c r="RBF101" s="167"/>
      <c r="RBG101" s="167"/>
      <c r="RBH101" s="167"/>
      <c r="RBI101" s="167"/>
      <c r="RBJ101" s="167"/>
      <c r="RBK101" s="167"/>
      <c r="RBL101" s="167"/>
      <c r="RBM101" s="167"/>
      <c r="RBN101" s="167"/>
      <c r="RBO101" s="167"/>
      <c r="RBP101" s="167"/>
      <c r="RBQ101" s="167"/>
      <c r="RBR101" s="167"/>
      <c r="RBS101" s="167"/>
      <c r="RBT101" s="167"/>
      <c r="RBU101" s="167"/>
      <c r="RBV101" s="167"/>
      <c r="RBW101" s="167"/>
      <c r="RBX101" s="167"/>
      <c r="RBY101" s="167"/>
      <c r="RBZ101" s="167"/>
      <c r="RCA101" s="167"/>
      <c r="RCB101" s="167"/>
      <c r="RCC101" s="167"/>
      <c r="RCD101" s="167"/>
      <c r="RCE101" s="167"/>
      <c r="RCF101" s="167"/>
      <c r="RCG101" s="167"/>
      <c r="RCH101" s="167"/>
      <c r="RCI101" s="167"/>
      <c r="RCJ101" s="167"/>
      <c r="RCK101" s="167"/>
      <c r="RCL101" s="167"/>
      <c r="RCM101" s="167"/>
      <c r="RCN101" s="167"/>
      <c r="RCO101" s="167"/>
      <c r="RCP101" s="167"/>
      <c r="RCQ101" s="167"/>
      <c r="RCR101" s="167"/>
      <c r="RCS101" s="167"/>
      <c r="RCT101" s="167"/>
      <c r="RCU101" s="167"/>
      <c r="RCV101" s="167"/>
      <c r="RCW101" s="167"/>
      <c r="RCX101" s="167"/>
      <c r="RCY101" s="167"/>
      <c r="RCZ101" s="167"/>
      <c r="RDA101" s="167"/>
      <c r="RDB101" s="167"/>
      <c r="RDC101" s="167"/>
      <c r="RDD101" s="167"/>
      <c r="RDE101" s="167"/>
      <c r="RDF101" s="167"/>
      <c r="RDG101" s="167"/>
      <c r="RDH101" s="167"/>
      <c r="RDI101" s="167"/>
      <c r="RDJ101" s="167"/>
      <c r="RDK101" s="167"/>
      <c r="RDL101" s="167"/>
      <c r="RDM101" s="167"/>
      <c r="RDN101" s="167"/>
      <c r="RDO101" s="167"/>
      <c r="RDP101" s="167"/>
      <c r="RDQ101" s="167"/>
      <c r="RDR101" s="167"/>
      <c r="RDS101" s="167"/>
      <c r="RDT101" s="167"/>
      <c r="RDU101" s="167"/>
      <c r="RDV101" s="167"/>
      <c r="RDW101" s="167"/>
      <c r="RDX101" s="167"/>
      <c r="RDY101" s="167"/>
      <c r="RDZ101" s="167"/>
      <c r="REA101" s="167"/>
      <c r="REB101" s="167"/>
      <c r="REC101" s="167"/>
      <c r="RED101" s="167"/>
      <c r="REE101" s="167"/>
      <c r="REF101" s="167"/>
      <c r="REG101" s="167"/>
      <c r="REH101" s="167"/>
      <c r="REI101" s="167"/>
      <c r="REJ101" s="167"/>
      <c r="REK101" s="167"/>
      <c r="REL101" s="167"/>
      <c r="REM101" s="167"/>
      <c r="REN101" s="167"/>
      <c r="REO101" s="167"/>
      <c r="REP101" s="167"/>
      <c r="REQ101" s="167"/>
      <c r="RER101" s="167"/>
      <c r="RES101" s="167"/>
      <c r="RET101" s="167"/>
      <c r="REU101" s="167"/>
      <c r="REV101" s="167"/>
      <c r="REW101" s="167"/>
      <c r="REX101" s="167"/>
      <c r="REY101" s="167"/>
      <c r="REZ101" s="167"/>
      <c r="RFA101" s="167"/>
      <c r="RFB101" s="167"/>
      <c r="RFC101" s="167"/>
      <c r="RFD101" s="167"/>
      <c r="RFE101" s="167"/>
      <c r="RFF101" s="167"/>
      <c r="RFG101" s="167"/>
      <c r="RFH101" s="167"/>
      <c r="RFI101" s="167"/>
      <c r="RFJ101" s="167"/>
      <c r="RFK101" s="167"/>
      <c r="RFL101" s="167"/>
      <c r="RFM101" s="167"/>
      <c r="RFN101" s="167"/>
      <c r="RFO101" s="167"/>
      <c r="RFP101" s="167"/>
      <c r="RFQ101" s="167"/>
      <c r="RFR101" s="167"/>
      <c r="RFS101" s="167"/>
      <c r="RFT101" s="167"/>
      <c r="RFU101" s="167"/>
      <c r="RFV101" s="167"/>
      <c r="RFW101" s="167"/>
      <c r="RFX101" s="167"/>
      <c r="RFY101" s="167"/>
      <c r="RFZ101" s="167"/>
      <c r="RGA101" s="167"/>
      <c r="RGB101" s="167"/>
      <c r="RGC101" s="167"/>
      <c r="RGD101" s="167"/>
      <c r="RGE101" s="167"/>
      <c r="RGF101" s="167"/>
      <c r="RGG101" s="167"/>
      <c r="RGH101" s="167"/>
      <c r="RGI101" s="167"/>
      <c r="RGJ101" s="167"/>
      <c r="RGK101" s="167"/>
      <c r="RGL101" s="167"/>
      <c r="RGM101" s="167"/>
      <c r="RGN101" s="167"/>
      <c r="RGO101" s="167"/>
      <c r="RGP101" s="167"/>
      <c r="RGQ101" s="167"/>
      <c r="RGR101" s="167"/>
      <c r="RGS101" s="167"/>
      <c r="RGT101" s="167"/>
      <c r="RGU101" s="167"/>
      <c r="RGV101" s="167"/>
      <c r="RGW101" s="167"/>
      <c r="RGX101" s="167"/>
      <c r="RGY101" s="167"/>
      <c r="RGZ101" s="167"/>
      <c r="RHA101" s="167"/>
      <c r="RHB101" s="167"/>
      <c r="RHC101" s="167"/>
      <c r="RHD101" s="167"/>
      <c r="RHE101" s="167"/>
      <c r="RHF101" s="167"/>
      <c r="RHG101" s="167"/>
      <c r="RHH101" s="167"/>
      <c r="RHI101" s="167"/>
      <c r="RHJ101" s="167"/>
      <c r="RHK101" s="167"/>
      <c r="RHL101" s="167"/>
      <c r="RHM101" s="167"/>
      <c r="RHN101" s="167"/>
      <c r="RHO101" s="167"/>
      <c r="RHP101" s="167"/>
      <c r="RHQ101" s="167"/>
      <c r="RHR101" s="167"/>
      <c r="RHS101" s="167"/>
      <c r="RHT101" s="167"/>
      <c r="RHU101" s="167"/>
      <c r="RHV101" s="167"/>
      <c r="RHW101" s="167"/>
      <c r="RHX101" s="167"/>
      <c r="RHY101" s="167"/>
      <c r="RHZ101" s="167"/>
      <c r="RIA101" s="167"/>
      <c r="RIB101" s="167"/>
      <c r="RIC101" s="167"/>
      <c r="RID101" s="167"/>
      <c r="RIE101" s="167"/>
      <c r="RIF101" s="167"/>
      <c r="RIG101" s="167"/>
      <c r="RIH101" s="167"/>
      <c r="RII101" s="167"/>
      <c r="RIJ101" s="167"/>
      <c r="RIK101" s="167"/>
      <c r="RIL101" s="167"/>
      <c r="RIM101" s="167"/>
      <c r="RIN101" s="167"/>
      <c r="RIO101" s="167"/>
      <c r="RIP101" s="167"/>
      <c r="RIQ101" s="167"/>
      <c r="RIR101" s="167"/>
      <c r="RIS101" s="167"/>
      <c r="RIT101" s="167"/>
      <c r="RIU101" s="167"/>
      <c r="RIV101" s="167"/>
      <c r="RIW101" s="167"/>
      <c r="RIX101" s="167"/>
      <c r="RIY101" s="167"/>
      <c r="RIZ101" s="167"/>
      <c r="RJA101" s="167"/>
      <c r="RJB101" s="167"/>
      <c r="RJC101" s="167"/>
      <c r="RJD101" s="167"/>
      <c r="RJE101" s="167"/>
      <c r="RJF101" s="167"/>
      <c r="RJG101" s="167"/>
      <c r="RJH101" s="167"/>
      <c r="RJI101" s="167"/>
      <c r="RJJ101" s="167"/>
      <c r="RJK101" s="167"/>
      <c r="RJL101" s="167"/>
      <c r="RJM101" s="167"/>
      <c r="RJN101" s="167"/>
      <c r="RJO101" s="167"/>
      <c r="RJP101" s="167"/>
      <c r="RJQ101" s="167"/>
      <c r="RJR101" s="167"/>
      <c r="RJS101" s="167"/>
      <c r="RJT101" s="167"/>
      <c r="RJU101" s="167"/>
      <c r="RJV101" s="167"/>
      <c r="RJW101" s="167"/>
      <c r="RJX101" s="167"/>
      <c r="RJY101" s="167"/>
      <c r="RJZ101" s="167"/>
      <c r="RKA101" s="167"/>
      <c r="RKB101" s="167"/>
      <c r="RKC101" s="167"/>
      <c r="RKD101" s="167"/>
      <c r="RKE101" s="167"/>
      <c r="RKF101" s="167"/>
      <c r="RKG101" s="167"/>
      <c r="RKH101" s="167"/>
      <c r="RKI101" s="167"/>
      <c r="RKJ101" s="167"/>
      <c r="RKK101" s="167"/>
      <c r="RKL101" s="167"/>
      <c r="RKM101" s="167"/>
      <c r="RKN101" s="167"/>
      <c r="RKO101" s="167"/>
      <c r="RKP101" s="167"/>
      <c r="RKQ101" s="167"/>
      <c r="RKR101" s="167"/>
      <c r="RKS101" s="167"/>
      <c r="RKT101" s="167"/>
      <c r="RKU101" s="167"/>
      <c r="RKV101" s="167"/>
      <c r="RKW101" s="167"/>
      <c r="RKX101" s="167"/>
      <c r="RKY101" s="167"/>
      <c r="RKZ101" s="167"/>
      <c r="RLA101" s="167"/>
      <c r="RLB101" s="167"/>
      <c r="RLC101" s="167"/>
      <c r="RLD101" s="167"/>
      <c r="RLE101" s="167"/>
      <c r="RLF101" s="167"/>
      <c r="RLG101" s="167"/>
      <c r="RLH101" s="167"/>
      <c r="RLI101" s="167"/>
      <c r="RLJ101" s="167"/>
      <c r="RLK101" s="167"/>
      <c r="RLL101" s="167"/>
      <c r="RLM101" s="167"/>
      <c r="RLN101" s="167"/>
      <c r="RLO101" s="167"/>
      <c r="RLP101" s="167"/>
      <c r="RLQ101" s="167"/>
      <c r="RLR101" s="167"/>
      <c r="RLS101" s="167"/>
      <c r="RLT101" s="167"/>
      <c r="RLU101" s="167"/>
      <c r="RLV101" s="167"/>
      <c r="RLW101" s="167"/>
      <c r="RLX101" s="167"/>
      <c r="RLY101" s="167"/>
      <c r="RLZ101" s="167"/>
      <c r="RMA101" s="167"/>
      <c r="RMB101" s="167"/>
      <c r="RMC101" s="167"/>
      <c r="RMD101" s="167"/>
      <c r="RME101" s="167"/>
      <c r="RMF101" s="167"/>
      <c r="RMG101" s="167"/>
      <c r="RMH101" s="167"/>
      <c r="RMI101" s="167"/>
      <c r="RMJ101" s="167"/>
      <c r="RMK101" s="167"/>
      <c r="RML101" s="167"/>
      <c r="RMM101" s="167"/>
      <c r="RMN101" s="167"/>
      <c r="RMO101" s="167"/>
      <c r="RMP101" s="167"/>
      <c r="RMQ101" s="167"/>
      <c r="RMR101" s="167"/>
      <c r="RMS101" s="167"/>
      <c r="RMT101" s="167"/>
      <c r="RMU101" s="167"/>
      <c r="RMV101" s="167"/>
      <c r="RMW101" s="167"/>
      <c r="RMX101" s="167"/>
      <c r="RMY101" s="167"/>
      <c r="RMZ101" s="167"/>
      <c r="RNA101" s="167"/>
      <c r="RNB101" s="167"/>
      <c r="RNC101" s="167"/>
      <c r="RND101" s="167"/>
      <c r="RNE101" s="167"/>
      <c r="RNF101" s="167"/>
      <c r="RNG101" s="167"/>
      <c r="RNH101" s="167"/>
      <c r="RNI101" s="167"/>
      <c r="RNJ101" s="167"/>
      <c r="RNK101" s="167"/>
      <c r="RNL101" s="167"/>
      <c r="RNM101" s="167"/>
      <c r="RNN101" s="167"/>
      <c r="RNO101" s="167"/>
      <c r="RNP101" s="167"/>
      <c r="RNQ101" s="167"/>
      <c r="RNR101" s="167"/>
      <c r="RNS101" s="167"/>
      <c r="RNT101" s="167"/>
      <c r="RNU101" s="167"/>
      <c r="RNV101" s="167"/>
      <c r="RNW101" s="167"/>
      <c r="RNX101" s="167"/>
      <c r="RNY101" s="167"/>
      <c r="RNZ101" s="167"/>
      <c r="ROA101" s="167"/>
      <c r="ROB101" s="167"/>
      <c r="ROC101" s="167"/>
      <c r="ROD101" s="167"/>
      <c r="ROE101" s="167"/>
      <c r="ROF101" s="167"/>
      <c r="ROG101" s="167"/>
      <c r="ROH101" s="167"/>
      <c r="ROI101" s="167"/>
      <c r="ROJ101" s="167"/>
      <c r="ROK101" s="167"/>
      <c r="ROL101" s="167"/>
      <c r="ROM101" s="167"/>
      <c r="RON101" s="167"/>
      <c r="ROO101" s="167"/>
      <c r="ROP101" s="167"/>
      <c r="ROQ101" s="167"/>
      <c r="ROR101" s="167"/>
      <c r="ROS101" s="167"/>
      <c r="ROT101" s="167"/>
      <c r="ROU101" s="167"/>
      <c r="ROV101" s="167"/>
      <c r="ROW101" s="167"/>
      <c r="ROX101" s="167"/>
      <c r="ROY101" s="167"/>
      <c r="ROZ101" s="167"/>
      <c r="RPA101" s="167"/>
      <c r="RPB101" s="167"/>
      <c r="RPC101" s="167"/>
      <c r="RPD101" s="167"/>
      <c r="RPE101" s="167"/>
      <c r="RPF101" s="167"/>
      <c r="RPG101" s="167"/>
      <c r="RPH101" s="167"/>
      <c r="RPI101" s="167"/>
      <c r="RPJ101" s="167"/>
      <c r="RPK101" s="167"/>
      <c r="RPL101" s="167"/>
      <c r="RPM101" s="167"/>
      <c r="RPN101" s="167"/>
      <c r="RPO101" s="167"/>
      <c r="RPP101" s="167"/>
      <c r="RPQ101" s="167"/>
      <c r="RPR101" s="167"/>
      <c r="RPS101" s="167"/>
      <c r="RPT101" s="167"/>
      <c r="RPU101" s="167"/>
      <c r="RPV101" s="167"/>
      <c r="RPW101" s="167"/>
      <c r="RPX101" s="167"/>
      <c r="RPY101" s="167"/>
      <c r="RPZ101" s="167"/>
      <c r="RQA101" s="167"/>
      <c r="RQB101" s="167"/>
      <c r="RQC101" s="167"/>
      <c r="RQD101" s="167"/>
      <c r="RQE101" s="167"/>
      <c r="RQF101" s="167"/>
      <c r="RQG101" s="167"/>
      <c r="RQH101" s="167"/>
      <c r="RQI101" s="167"/>
      <c r="RQJ101" s="167"/>
      <c r="RQK101" s="167"/>
      <c r="RQL101" s="167"/>
      <c r="RQM101" s="167"/>
      <c r="RQN101" s="167"/>
      <c r="RQO101" s="167"/>
      <c r="RQP101" s="167"/>
      <c r="RQQ101" s="167"/>
      <c r="RQR101" s="167"/>
      <c r="RQS101" s="167"/>
      <c r="RQT101" s="167"/>
      <c r="RQU101" s="167"/>
      <c r="RQV101" s="167"/>
      <c r="RQW101" s="167"/>
      <c r="RQX101" s="167"/>
      <c r="RQY101" s="167"/>
      <c r="RQZ101" s="167"/>
      <c r="RRA101" s="167"/>
      <c r="RRB101" s="167"/>
      <c r="RRC101" s="167"/>
      <c r="RRD101" s="167"/>
      <c r="RRE101" s="167"/>
      <c r="RRF101" s="167"/>
      <c r="RRG101" s="167"/>
      <c r="RRH101" s="167"/>
      <c r="RRI101" s="167"/>
      <c r="RRJ101" s="167"/>
      <c r="RRK101" s="167"/>
      <c r="RRL101" s="167"/>
      <c r="RRM101" s="167"/>
      <c r="RRN101" s="167"/>
      <c r="RRO101" s="167"/>
      <c r="RRP101" s="167"/>
      <c r="RRQ101" s="167"/>
      <c r="RRR101" s="167"/>
      <c r="RRS101" s="167"/>
      <c r="RRT101" s="167"/>
      <c r="RRU101" s="167"/>
      <c r="RRV101" s="167"/>
      <c r="RRW101" s="167"/>
      <c r="RRX101" s="167"/>
      <c r="RRY101" s="167"/>
      <c r="RRZ101" s="167"/>
      <c r="RSA101" s="167"/>
      <c r="RSB101" s="167"/>
      <c r="RSC101" s="167"/>
      <c r="RSD101" s="167"/>
      <c r="RSE101" s="167"/>
      <c r="RSF101" s="167"/>
      <c r="RSG101" s="167"/>
      <c r="RSH101" s="167"/>
      <c r="RSI101" s="167"/>
      <c r="RSJ101" s="167"/>
      <c r="RSK101" s="167"/>
      <c r="RSL101" s="167"/>
      <c r="RSM101" s="167"/>
      <c r="RSN101" s="167"/>
      <c r="RSO101" s="167"/>
      <c r="RSP101" s="167"/>
      <c r="RSQ101" s="167"/>
      <c r="RSR101" s="167"/>
      <c r="RSS101" s="167"/>
      <c r="RST101" s="167"/>
      <c r="RSU101" s="167"/>
      <c r="RSV101" s="167"/>
      <c r="RSW101" s="167"/>
      <c r="RSX101" s="167"/>
      <c r="RSY101" s="167"/>
      <c r="RSZ101" s="167"/>
      <c r="RTA101" s="167"/>
      <c r="RTB101" s="167"/>
      <c r="RTC101" s="167"/>
      <c r="RTD101" s="167"/>
      <c r="RTE101" s="167"/>
      <c r="RTF101" s="167"/>
      <c r="RTG101" s="167"/>
      <c r="RTH101" s="167"/>
      <c r="RTI101" s="167"/>
      <c r="RTJ101" s="167"/>
      <c r="RTK101" s="167"/>
      <c r="RTL101" s="167"/>
      <c r="RTM101" s="167"/>
      <c r="RTN101" s="167"/>
      <c r="RTO101" s="167"/>
      <c r="RTP101" s="167"/>
      <c r="RTQ101" s="167"/>
      <c r="RTR101" s="167"/>
      <c r="RTS101" s="167"/>
      <c r="RTT101" s="167"/>
      <c r="RTU101" s="167"/>
      <c r="RTV101" s="167"/>
      <c r="RTW101" s="167"/>
      <c r="RTX101" s="167"/>
      <c r="RTY101" s="167"/>
      <c r="RTZ101" s="167"/>
      <c r="RUA101" s="167"/>
      <c r="RUB101" s="167"/>
      <c r="RUC101" s="167"/>
      <c r="RUD101" s="167"/>
      <c r="RUE101" s="167"/>
      <c r="RUF101" s="167"/>
      <c r="RUG101" s="167"/>
      <c r="RUH101" s="167"/>
      <c r="RUI101" s="167"/>
      <c r="RUJ101" s="167"/>
      <c r="RUK101" s="167"/>
      <c r="RUL101" s="167"/>
      <c r="RUM101" s="167"/>
      <c r="RUN101" s="167"/>
      <c r="RUO101" s="167"/>
      <c r="RUP101" s="167"/>
      <c r="RUQ101" s="167"/>
      <c r="RUR101" s="167"/>
      <c r="RUS101" s="167"/>
      <c r="RUT101" s="167"/>
      <c r="RUU101" s="167"/>
      <c r="RUV101" s="167"/>
      <c r="RUW101" s="167"/>
      <c r="RUX101" s="167"/>
      <c r="RUY101" s="167"/>
      <c r="RUZ101" s="167"/>
      <c r="RVA101" s="167"/>
      <c r="RVB101" s="167"/>
      <c r="RVC101" s="167"/>
      <c r="RVD101" s="167"/>
      <c r="RVE101" s="167"/>
      <c r="RVF101" s="167"/>
      <c r="RVG101" s="167"/>
      <c r="RVH101" s="167"/>
      <c r="RVI101" s="167"/>
      <c r="RVJ101" s="167"/>
      <c r="RVK101" s="167"/>
      <c r="RVL101" s="167"/>
      <c r="RVM101" s="167"/>
      <c r="RVN101" s="167"/>
      <c r="RVO101" s="167"/>
      <c r="RVP101" s="167"/>
      <c r="RVQ101" s="167"/>
      <c r="RVR101" s="167"/>
      <c r="RVS101" s="167"/>
      <c r="RVT101" s="167"/>
      <c r="RVU101" s="167"/>
      <c r="RVV101" s="167"/>
      <c r="RVW101" s="167"/>
      <c r="RVX101" s="167"/>
      <c r="RVY101" s="167"/>
      <c r="RVZ101" s="167"/>
      <c r="RWA101" s="167"/>
      <c r="RWB101" s="167"/>
      <c r="RWC101" s="167"/>
      <c r="RWD101" s="167"/>
      <c r="RWE101" s="167"/>
      <c r="RWF101" s="167"/>
      <c r="RWG101" s="167"/>
      <c r="RWH101" s="167"/>
      <c r="RWI101" s="167"/>
      <c r="RWJ101" s="167"/>
      <c r="RWK101" s="167"/>
      <c r="RWL101" s="167"/>
      <c r="RWM101" s="167"/>
      <c r="RWN101" s="167"/>
      <c r="RWO101" s="167"/>
      <c r="RWP101" s="167"/>
      <c r="RWQ101" s="167"/>
      <c r="RWR101" s="167"/>
      <c r="RWS101" s="167"/>
      <c r="RWT101" s="167"/>
      <c r="RWU101" s="167"/>
      <c r="RWV101" s="167"/>
      <c r="RWW101" s="167"/>
      <c r="RWX101" s="167"/>
      <c r="RWY101" s="167"/>
      <c r="RWZ101" s="167"/>
      <c r="RXA101" s="167"/>
      <c r="RXB101" s="167"/>
      <c r="RXC101" s="167"/>
      <c r="RXD101" s="167"/>
      <c r="RXE101" s="167"/>
      <c r="RXF101" s="167"/>
      <c r="RXG101" s="167"/>
      <c r="RXH101" s="167"/>
      <c r="RXI101" s="167"/>
      <c r="RXJ101" s="167"/>
      <c r="RXK101" s="167"/>
      <c r="RXL101" s="167"/>
      <c r="RXM101" s="167"/>
      <c r="RXN101" s="167"/>
      <c r="RXO101" s="167"/>
      <c r="RXP101" s="167"/>
      <c r="RXQ101" s="167"/>
      <c r="RXR101" s="167"/>
      <c r="RXS101" s="167"/>
      <c r="RXT101" s="167"/>
      <c r="RXU101" s="167"/>
      <c r="RXV101" s="167"/>
      <c r="RXW101" s="167"/>
      <c r="RXX101" s="167"/>
      <c r="RXY101" s="167"/>
      <c r="RXZ101" s="167"/>
      <c r="RYA101" s="167"/>
      <c r="RYB101" s="167"/>
      <c r="RYC101" s="167"/>
      <c r="RYD101" s="167"/>
      <c r="RYE101" s="167"/>
      <c r="RYF101" s="167"/>
      <c r="RYG101" s="167"/>
      <c r="RYH101" s="167"/>
      <c r="RYI101" s="167"/>
      <c r="RYJ101" s="167"/>
      <c r="RYK101" s="167"/>
      <c r="RYL101" s="167"/>
      <c r="RYM101" s="167"/>
      <c r="RYN101" s="167"/>
      <c r="RYO101" s="167"/>
      <c r="RYP101" s="167"/>
      <c r="RYQ101" s="167"/>
      <c r="RYR101" s="167"/>
      <c r="RYS101" s="167"/>
      <c r="RYT101" s="167"/>
      <c r="RYU101" s="167"/>
      <c r="RYV101" s="167"/>
      <c r="RYW101" s="167"/>
      <c r="RYX101" s="167"/>
      <c r="RYY101" s="167"/>
      <c r="RYZ101" s="167"/>
      <c r="RZA101" s="167"/>
      <c r="RZB101" s="167"/>
      <c r="RZC101" s="167"/>
      <c r="RZD101" s="167"/>
      <c r="RZE101" s="167"/>
      <c r="RZF101" s="167"/>
      <c r="RZG101" s="167"/>
      <c r="RZH101" s="167"/>
      <c r="RZI101" s="167"/>
      <c r="RZJ101" s="167"/>
      <c r="RZK101" s="167"/>
      <c r="RZL101" s="167"/>
      <c r="RZM101" s="167"/>
      <c r="RZN101" s="167"/>
      <c r="RZO101" s="167"/>
      <c r="RZP101" s="167"/>
      <c r="RZQ101" s="167"/>
      <c r="RZR101" s="167"/>
      <c r="RZS101" s="167"/>
      <c r="RZT101" s="167"/>
      <c r="RZU101" s="167"/>
      <c r="RZV101" s="167"/>
      <c r="RZW101" s="167"/>
      <c r="RZX101" s="167"/>
      <c r="RZY101" s="167"/>
      <c r="RZZ101" s="167"/>
      <c r="SAA101" s="167"/>
      <c r="SAB101" s="167"/>
      <c r="SAC101" s="167"/>
      <c r="SAD101" s="167"/>
      <c r="SAE101" s="167"/>
      <c r="SAF101" s="167"/>
      <c r="SAG101" s="167"/>
      <c r="SAH101" s="167"/>
      <c r="SAI101" s="167"/>
      <c r="SAJ101" s="167"/>
      <c r="SAK101" s="167"/>
      <c r="SAL101" s="167"/>
      <c r="SAM101" s="167"/>
      <c r="SAN101" s="167"/>
      <c r="SAO101" s="167"/>
      <c r="SAP101" s="167"/>
      <c r="SAQ101" s="167"/>
      <c r="SAR101" s="167"/>
      <c r="SAS101" s="167"/>
      <c r="SAT101" s="167"/>
      <c r="SAU101" s="167"/>
      <c r="SAV101" s="167"/>
      <c r="SAW101" s="167"/>
      <c r="SAX101" s="167"/>
      <c r="SAY101" s="167"/>
      <c r="SAZ101" s="167"/>
      <c r="SBA101" s="167"/>
      <c r="SBB101" s="167"/>
      <c r="SBC101" s="167"/>
      <c r="SBD101" s="167"/>
      <c r="SBE101" s="167"/>
      <c r="SBF101" s="167"/>
      <c r="SBG101" s="167"/>
      <c r="SBH101" s="167"/>
      <c r="SBI101" s="167"/>
      <c r="SBJ101" s="167"/>
      <c r="SBK101" s="167"/>
      <c r="SBL101" s="167"/>
      <c r="SBM101" s="167"/>
      <c r="SBN101" s="167"/>
      <c r="SBO101" s="167"/>
      <c r="SBP101" s="167"/>
      <c r="SBQ101" s="167"/>
      <c r="SBR101" s="167"/>
      <c r="SBS101" s="167"/>
      <c r="SBT101" s="167"/>
      <c r="SBU101" s="167"/>
      <c r="SBV101" s="167"/>
      <c r="SBW101" s="167"/>
      <c r="SBX101" s="167"/>
      <c r="SBY101" s="167"/>
      <c r="SBZ101" s="167"/>
      <c r="SCA101" s="167"/>
      <c r="SCB101" s="167"/>
      <c r="SCC101" s="167"/>
      <c r="SCD101" s="167"/>
      <c r="SCE101" s="167"/>
      <c r="SCF101" s="167"/>
      <c r="SCG101" s="167"/>
      <c r="SCH101" s="167"/>
      <c r="SCI101" s="167"/>
      <c r="SCJ101" s="167"/>
      <c r="SCK101" s="167"/>
      <c r="SCL101" s="167"/>
      <c r="SCM101" s="167"/>
      <c r="SCN101" s="167"/>
      <c r="SCO101" s="167"/>
      <c r="SCP101" s="167"/>
      <c r="SCQ101" s="167"/>
      <c r="SCR101" s="167"/>
      <c r="SCS101" s="167"/>
      <c r="SCT101" s="167"/>
      <c r="SCU101" s="167"/>
      <c r="SCV101" s="167"/>
      <c r="SCW101" s="167"/>
      <c r="SCX101" s="167"/>
      <c r="SCY101" s="167"/>
      <c r="SCZ101" s="167"/>
      <c r="SDA101" s="167"/>
      <c r="SDB101" s="167"/>
      <c r="SDC101" s="167"/>
      <c r="SDD101" s="167"/>
      <c r="SDE101" s="167"/>
      <c r="SDF101" s="167"/>
      <c r="SDG101" s="167"/>
      <c r="SDH101" s="167"/>
      <c r="SDI101" s="167"/>
      <c r="SDJ101" s="167"/>
      <c r="SDK101" s="167"/>
      <c r="SDL101" s="167"/>
      <c r="SDM101" s="167"/>
      <c r="SDN101" s="167"/>
      <c r="SDO101" s="167"/>
      <c r="SDP101" s="167"/>
      <c r="SDQ101" s="167"/>
      <c r="SDR101" s="167"/>
      <c r="SDS101" s="167"/>
      <c r="SDT101" s="167"/>
      <c r="SDU101" s="167"/>
      <c r="SDV101" s="167"/>
      <c r="SDW101" s="167"/>
      <c r="SDX101" s="167"/>
      <c r="SDY101" s="167"/>
      <c r="SDZ101" s="167"/>
      <c r="SEA101" s="167"/>
      <c r="SEB101" s="167"/>
      <c r="SEC101" s="167"/>
      <c r="SED101" s="167"/>
      <c r="SEE101" s="167"/>
      <c r="SEF101" s="167"/>
      <c r="SEG101" s="167"/>
      <c r="SEH101" s="167"/>
      <c r="SEI101" s="167"/>
      <c r="SEJ101" s="167"/>
      <c r="SEK101" s="167"/>
      <c r="SEL101" s="167"/>
      <c r="SEM101" s="167"/>
      <c r="SEN101" s="167"/>
      <c r="SEO101" s="167"/>
      <c r="SEP101" s="167"/>
      <c r="SEQ101" s="167"/>
      <c r="SER101" s="167"/>
      <c r="SES101" s="167"/>
      <c r="SET101" s="167"/>
      <c r="SEU101" s="167"/>
      <c r="SEV101" s="167"/>
      <c r="SEW101" s="167"/>
      <c r="SEX101" s="167"/>
      <c r="SEY101" s="167"/>
      <c r="SEZ101" s="167"/>
      <c r="SFA101" s="167"/>
      <c r="SFB101" s="167"/>
      <c r="SFC101" s="167"/>
      <c r="SFD101" s="167"/>
      <c r="SFE101" s="167"/>
      <c r="SFF101" s="167"/>
      <c r="SFG101" s="167"/>
      <c r="SFH101" s="167"/>
      <c r="SFI101" s="167"/>
      <c r="SFJ101" s="167"/>
      <c r="SFK101" s="167"/>
      <c r="SFL101" s="167"/>
      <c r="SFM101" s="167"/>
      <c r="SFN101" s="167"/>
      <c r="SFO101" s="167"/>
      <c r="SFP101" s="167"/>
      <c r="SFQ101" s="167"/>
      <c r="SFR101" s="167"/>
      <c r="SFS101" s="167"/>
      <c r="SFT101" s="167"/>
      <c r="SFU101" s="167"/>
      <c r="SFV101" s="167"/>
      <c r="SFW101" s="167"/>
      <c r="SFX101" s="167"/>
      <c r="SFY101" s="167"/>
      <c r="SFZ101" s="167"/>
      <c r="SGA101" s="167"/>
      <c r="SGB101" s="167"/>
      <c r="SGC101" s="167"/>
      <c r="SGD101" s="167"/>
      <c r="SGE101" s="167"/>
      <c r="SGF101" s="167"/>
      <c r="SGG101" s="167"/>
      <c r="SGH101" s="167"/>
      <c r="SGI101" s="167"/>
      <c r="SGJ101" s="167"/>
      <c r="SGK101" s="167"/>
      <c r="SGL101" s="167"/>
      <c r="SGM101" s="167"/>
      <c r="SGN101" s="167"/>
      <c r="SGO101" s="167"/>
      <c r="SGP101" s="167"/>
      <c r="SGQ101" s="167"/>
      <c r="SGR101" s="167"/>
      <c r="SGS101" s="167"/>
      <c r="SGT101" s="167"/>
      <c r="SGU101" s="167"/>
      <c r="SGV101" s="167"/>
      <c r="SGW101" s="167"/>
      <c r="SGX101" s="167"/>
      <c r="SGY101" s="167"/>
      <c r="SGZ101" s="167"/>
      <c r="SHA101" s="167"/>
      <c r="SHB101" s="167"/>
      <c r="SHC101" s="167"/>
      <c r="SHD101" s="167"/>
      <c r="SHE101" s="167"/>
      <c r="SHF101" s="167"/>
      <c r="SHG101" s="167"/>
      <c r="SHH101" s="167"/>
      <c r="SHI101" s="167"/>
      <c r="SHJ101" s="167"/>
      <c r="SHK101" s="167"/>
      <c r="SHL101" s="167"/>
      <c r="SHM101" s="167"/>
      <c r="SHN101" s="167"/>
      <c r="SHO101" s="167"/>
      <c r="SHP101" s="167"/>
      <c r="SHQ101" s="167"/>
      <c r="SHR101" s="167"/>
      <c r="SHS101" s="167"/>
      <c r="SHT101" s="167"/>
      <c r="SHU101" s="167"/>
      <c r="SHV101" s="167"/>
      <c r="SHW101" s="167"/>
      <c r="SHX101" s="167"/>
      <c r="SHY101" s="167"/>
      <c r="SHZ101" s="167"/>
      <c r="SIA101" s="167"/>
      <c r="SIB101" s="167"/>
      <c r="SIC101" s="167"/>
      <c r="SID101" s="167"/>
      <c r="SIE101" s="167"/>
      <c r="SIF101" s="167"/>
      <c r="SIG101" s="167"/>
      <c r="SIH101" s="167"/>
      <c r="SII101" s="167"/>
      <c r="SIJ101" s="167"/>
      <c r="SIK101" s="167"/>
      <c r="SIL101" s="167"/>
      <c r="SIM101" s="167"/>
      <c r="SIN101" s="167"/>
      <c r="SIO101" s="167"/>
      <c r="SIP101" s="167"/>
      <c r="SIQ101" s="167"/>
      <c r="SIR101" s="167"/>
      <c r="SIS101" s="167"/>
      <c r="SIT101" s="167"/>
      <c r="SIU101" s="167"/>
      <c r="SIV101" s="167"/>
      <c r="SIW101" s="167"/>
      <c r="SIX101" s="167"/>
      <c r="SIY101" s="167"/>
      <c r="SIZ101" s="167"/>
      <c r="SJA101" s="167"/>
      <c r="SJB101" s="167"/>
      <c r="SJC101" s="167"/>
      <c r="SJD101" s="167"/>
      <c r="SJE101" s="167"/>
      <c r="SJF101" s="167"/>
      <c r="SJG101" s="167"/>
      <c r="SJH101" s="167"/>
      <c r="SJI101" s="167"/>
      <c r="SJJ101" s="167"/>
      <c r="SJK101" s="167"/>
      <c r="SJL101" s="167"/>
      <c r="SJM101" s="167"/>
      <c r="SJN101" s="167"/>
      <c r="SJO101" s="167"/>
      <c r="SJP101" s="167"/>
      <c r="SJQ101" s="167"/>
      <c r="SJR101" s="167"/>
      <c r="SJS101" s="167"/>
      <c r="SJT101" s="167"/>
      <c r="SJU101" s="167"/>
      <c r="SJV101" s="167"/>
      <c r="SJW101" s="167"/>
      <c r="SJX101" s="167"/>
      <c r="SJY101" s="167"/>
      <c r="SJZ101" s="167"/>
      <c r="SKA101" s="167"/>
      <c r="SKB101" s="167"/>
      <c r="SKC101" s="167"/>
      <c r="SKD101" s="167"/>
      <c r="SKE101" s="167"/>
      <c r="SKF101" s="167"/>
      <c r="SKG101" s="167"/>
      <c r="SKH101" s="167"/>
      <c r="SKI101" s="167"/>
      <c r="SKJ101" s="167"/>
      <c r="SKK101" s="167"/>
      <c r="SKL101" s="167"/>
      <c r="SKM101" s="167"/>
      <c r="SKN101" s="167"/>
      <c r="SKO101" s="167"/>
      <c r="SKP101" s="167"/>
      <c r="SKQ101" s="167"/>
      <c r="SKR101" s="167"/>
      <c r="SKS101" s="167"/>
      <c r="SKT101" s="167"/>
      <c r="SKU101" s="167"/>
      <c r="SKV101" s="167"/>
      <c r="SKW101" s="167"/>
      <c r="SKX101" s="167"/>
      <c r="SKY101" s="167"/>
      <c r="SKZ101" s="167"/>
      <c r="SLA101" s="167"/>
      <c r="SLB101" s="167"/>
      <c r="SLC101" s="167"/>
      <c r="SLD101" s="167"/>
      <c r="SLE101" s="167"/>
      <c r="SLF101" s="167"/>
      <c r="SLG101" s="167"/>
      <c r="SLH101" s="167"/>
      <c r="SLI101" s="167"/>
      <c r="SLJ101" s="167"/>
      <c r="SLK101" s="167"/>
      <c r="SLL101" s="167"/>
      <c r="SLM101" s="167"/>
      <c r="SLN101" s="167"/>
      <c r="SLO101" s="167"/>
      <c r="SLP101" s="167"/>
      <c r="SLQ101" s="167"/>
      <c r="SLR101" s="167"/>
      <c r="SLS101" s="167"/>
      <c r="SLT101" s="167"/>
      <c r="SLU101" s="167"/>
      <c r="SLV101" s="167"/>
      <c r="SLW101" s="167"/>
      <c r="SLX101" s="167"/>
      <c r="SLY101" s="167"/>
      <c r="SLZ101" s="167"/>
      <c r="SMA101" s="167"/>
      <c r="SMB101" s="167"/>
      <c r="SMC101" s="167"/>
      <c r="SMD101" s="167"/>
      <c r="SME101" s="167"/>
      <c r="SMF101" s="167"/>
      <c r="SMG101" s="167"/>
      <c r="SMH101" s="167"/>
      <c r="SMI101" s="167"/>
      <c r="SMJ101" s="167"/>
      <c r="SMK101" s="167"/>
      <c r="SML101" s="167"/>
      <c r="SMM101" s="167"/>
      <c r="SMN101" s="167"/>
      <c r="SMO101" s="167"/>
      <c r="SMP101" s="167"/>
      <c r="SMQ101" s="167"/>
      <c r="SMR101" s="167"/>
      <c r="SMS101" s="167"/>
      <c r="SMT101" s="167"/>
      <c r="SMU101" s="167"/>
      <c r="SMV101" s="167"/>
      <c r="SMW101" s="167"/>
      <c r="SMX101" s="167"/>
      <c r="SMY101" s="167"/>
      <c r="SMZ101" s="167"/>
      <c r="SNA101" s="167"/>
      <c r="SNB101" s="167"/>
      <c r="SNC101" s="167"/>
      <c r="SND101" s="167"/>
      <c r="SNE101" s="167"/>
      <c r="SNF101" s="167"/>
      <c r="SNG101" s="167"/>
      <c r="SNH101" s="167"/>
      <c r="SNI101" s="167"/>
      <c r="SNJ101" s="167"/>
      <c r="SNK101" s="167"/>
      <c r="SNL101" s="167"/>
      <c r="SNM101" s="167"/>
      <c r="SNN101" s="167"/>
      <c r="SNO101" s="167"/>
      <c r="SNP101" s="167"/>
      <c r="SNQ101" s="167"/>
      <c r="SNR101" s="167"/>
      <c r="SNS101" s="167"/>
      <c r="SNT101" s="167"/>
      <c r="SNU101" s="167"/>
      <c r="SNV101" s="167"/>
      <c r="SNW101" s="167"/>
      <c r="SNX101" s="167"/>
      <c r="SNY101" s="167"/>
      <c r="SNZ101" s="167"/>
      <c r="SOA101" s="167"/>
      <c r="SOB101" s="167"/>
      <c r="SOC101" s="167"/>
      <c r="SOD101" s="167"/>
      <c r="SOE101" s="167"/>
      <c r="SOF101" s="167"/>
      <c r="SOG101" s="167"/>
      <c r="SOH101" s="167"/>
      <c r="SOI101" s="167"/>
      <c r="SOJ101" s="167"/>
      <c r="SOK101" s="167"/>
      <c r="SOL101" s="167"/>
      <c r="SOM101" s="167"/>
      <c r="SON101" s="167"/>
      <c r="SOO101" s="167"/>
      <c r="SOP101" s="167"/>
      <c r="SOQ101" s="167"/>
      <c r="SOR101" s="167"/>
      <c r="SOS101" s="167"/>
      <c r="SOT101" s="167"/>
      <c r="SOU101" s="167"/>
      <c r="SOV101" s="167"/>
      <c r="SOW101" s="167"/>
      <c r="SOX101" s="167"/>
      <c r="SOY101" s="167"/>
      <c r="SOZ101" s="167"/>
      <c r="SPA101" s="167"/>
      <c r="SPB101" s="167"/>
      <c r="SPC101" s="167"/>
      <c r="SPD101" s="167"/>
      <c r="SPE101" s="167"/>
      <c r="SPF101" s="167"/>
      <c r="SPG101" s="167"/>
      <c r="SPH101" s="167"/>
      <c r="SPI101" s="167"/>
      <c r="SPJ101" s="167"/>
      <c r="SPK101" s="167"/>
      <c r="SPL101" s="167"/>
      <c r="SPM101" s="167"/>
      <c r="SPN101" s="167"/>
      <c r="SPO101" s="167"/>
      <c r="SPP101" s="167"/>
      <c r="SPQ101" s="167"/>
      <c r="SPR101" s="167"/>
      <c r="SPS101" s="167"/>
      <c r="SPT101" s="167"/>
      <c r="SPU101" s="167"/>
      <c r="SPV101" s="167"/>
      <c r="SPW101" s="167"/>
      <c r="SPX101" s="167"/>
      <c r="SPY101" s="167"/>
      <c r="SPZ101" s="167"/>
      <c r="SQA101" s="167"/>
      <c r="SQB101" s="167"/>
      <c r="SQC101" s="167"/>
      <c r="SQD101" s="167"/>
      <c r="SQE101" s="167"/>
      <c r="SQF101" s="167"/>
      <c r="SQG101" s="167"/>
      <c r="SQH101" s="167"/>
      <c r="SQI101" s="167"/>
      <c r="SQJ101" s="167"/>
      <c r="SQK101" s="167"/>
      <c r="SQL101" s="167"/>
      <c r="SQM101" s="167"/>
      <c r="SQN101" s="167"/>
      <c r="SQO101" s="167"/>
      <c r="SQP101" s="167"/>
      <c r="SQQ101" s="167"/>
      <c r="SQR101" s="167"/>
      <c r="SQS101" s="167"/>
      <c r="SQT101" s="167"/>
      <c r="SQU101" s="167"/>
      <c r="SQV101" s="167"/>
      <c r="SQW101" s="167"/>
      <c r="SQX101" s="167"/>
      <c r="SQY101" s="167"/>
      <c r="SQZ101" s="167"/>
      <c r="SRA101" s="167"/>
      <c r="SRB101" s="167"/>
      <c r="SRC101" s="167"/>
      <c r="SRD101" s="167"/>
      <c r="SRE101" s="167"/>
      <c r="SRF101" s="167"/>
      <c r="SRG101" s="167"/>
      <c r="SRH101" s="167"/>
      <c r="SRI101" s="167"/>
      <c r="SRJ101" s="167"/>
      <c r="SRK101" s="167"/>
      <c r="SRL101" s="167"/>
      <c r="SRM101" s="167"/>
      <c r="SRN101" s="167"/>
      <c r="SRO101" s="167"/>
      <c r="SRP101" s="167"/>
      <c r="SRQ101" s="167"/>
      <c r="SRR101" s="167"/>
      <c r="SRS101" s="167"/>
      <c r="SRT101" s="167"/>
      <c r="SRU101" s="167"/>
      <c r="SRV101" s="167"/>
      <c r="SRW101" s="167"/>
      <c r="SRX101" s="167"/>
      <c r="SRY101" s="167"/>
      <c r="SRZ101" s="167"/>
      <c r="SSA101" s="167"/>
      <c r="SSB101" s="167"/>
      <c r="SSC101" s="167"/>
      <c r="SSD101" s="167"/>
      <c r="SSE101" s="167"/>
      <c r="SSF101" s="167"/>
      <c r="SSG101" s="167"/>
      <c r="SSH101" s="167"/>
      <c r="SSI101" s="167"/>
      <c r="SSJ101" s="167"/>
      <c r="SSK101" s="167"/>
      <c r="SSL101" s="167"/>
      <c r="SSM101" s="167"/>
      <c r="SSN101" s="167"/>
      <c r="SSO101" s="167"/>
      <c r="SSP101" s="167"/>
      <c r="SSQ101" s="167"/>
      <c r="SSR101" s="167"/>
      <c r="SSS101" s="167"/>
      <c r="SST101" s="167"/>
      <c r="SSU101" s="167"/>
      <c r="SSV101" s="167"/>
      <c r="SSW101" s="167"/>
      <c r="SSX101" s="167"/>
      <c r="SSY101" s="167"/>
      <c r="SSZ101" s="167"/>
      <c r="STA101" s="167"/>
      <c r="STB101" s="167"/>
      <c r="STC101" s="167"/>
      <c r="STD101" s="167"/>
      <c r="STE101" s="167"/>
      <c r="STF101" s="167"/>
      <c r="STG101" s="167"/>
      <c r="STH101" s="167"/>
      <c r="STI101" s="167"/>
      <c r="STJ101" s="167"/>
      <c r="STK101" s="167"/>
      <c r="STL101" s="167"/>
      <c r="STM101" s="167"/>
      <c r="STN101" s="167"/>
      <c r="STO101" s="167"/>
      <c r="STP101" s="167"/>
      <c r="STQ101" s="167"/>
      <c r="STR101" s="167"/>
      <c r="STS101" s="167"/>
      <c r="STT101" s="167"/>
      <c r="STU101" s="167"/>
      <c r="STV101" s="167"/>
      <c r="STW101" s="167"/>
      <c r="STX101" s="167"/>
      <c r="STY101" s="167"/>
      <c r="STZ101" s="167"/>
      <c r="SUA101" s="167"/>
      <c r="SUB101" s="167"/>
      <c r="SUC101" s="167"/>
      <c r="SUD101" s="167"/>
      <c r="SUE101" s="167"/>
      <c r="SUF101" s="167"/>
      <c r="SUG101" s="167"/>
      <c r="SUH101" s="167"/>
      <c r="SUI101" s="167"/>
      <c r="SUJ101" s="167"/>
      <c r="SUK101" s="167"/>
      <c r="SUL101" s="167"/>
      <c r="SUM101" s="167"/>
      <c r="SUN101" s="167"/>
      <c r="SUO101" s="167"/>
      <c r="SUP101" s="167"/>
      <c r="SUQ101" s="167"/>
      <c r="SUR101" s="167"/>
      <c r="SUS101" s="167"/>
      <c r="SUT101" s="167"/>
      <c r="SUU101" s="167"/>
      <c r="SUV101" s="167"/>
      <c r="SUW101" s="167"/>
      <c r="SUX101" s="167"/>
      <c r="SUY101" s="167"/>
      <c r="SUZ101" s="167"/>
      <c r="SVA101" s="167"/>
      <c r="SVB101" s="167"/>
      <c r="SVC101" s="167"/>
      <c r="SVD101" s="167"/>
      <c r="SVE101" s="167"/>
      <c r="SVF101" s="167"/>
      <c r="SVG101" s="167"/>
      <c r="SVH101" s="167"/>
      <c r="SVI101" s="167"/>
      <c r="SVJ101" s="167"/>
      <c r="SVK101" s="167"/>
      <c r="SVL101" s="167"/>
      <c r="SVM101" s="167"/>
      <c r="SVN101" s="167"/>
      <c r="SVO101" s="167"/>
      <c r="SVP101" s="167"/>
      <c r="SVQ101" s="167"/>
      <c r="SVR101" s="167"/>
      <c r="SVS101" s="167"/>
      <c r="SVT101" s="167"/>
      <c r="SVU101" s="167"/>
      <c r="SVV101" s="167"/>
      <c r="SVW101" s="167"/>
      <c r="SVX101" s="167"/>
      <c r="SVY101" s="167"/>
      <c r="SVZ101" s="167"/>
      <c r="SWA101" s="167"/>
      <c r="SWB101" s="167"/>
      <c r="SWC101" s="167"/>
      <c r="SWD101" s="167"/>
      <c r="SWE101" s="167"/>
      <c r="SWF101" s="167"/>
      <c r="SWG101" s="167"/>
      <c r="SWH101" s="167"/>
      <c r="SWI101" s="167"/>
      <c r="SWJ101" s="167"/>
      <c r="SWK101" s="167"/>
      <c r="SWL101" s="167"/>
      <c r="SWM101" s="167"/>
      <c r="SWN101" s="167"/>
      <c r="SWO101" s="167"/>
      <c r="SWP101" s="167"/>
      <c r="SWQ101" s="167"/>
      <c r="SWR101" s="167"/>
      <c r="SWS101" s="167"/>
      <c r="SWT101" s="167"/>
      <c r="SWU101" s="167"/>
      <c r="SWV101" s="167"/>
      <c r="SWW101" s="167"/>
      <c r="SWX101" s="167"/>
      <c r="SWY101" s="167"/>
      <c r="SWZ101" s="167"/>
      <c r="SXA101" s="167"/>
      <c r="SXB101" s="167"/>
      <c r="SXC101" s="167"/>
      <c r="SXD101" s="167"/>
      <c r="SXE101" s="167"/>
      <c r="SXF101" s="167"/>
      <c r="SXG101" s="167"/>
      <c r="SXH101" s="167"/>
      <c r="SXI101" s="167"/>
      <c r="SXJ101" s="167"/>
      <c r="SXK101" s="167"/>
      <c r="SXL101" s="167"/>
      <c r="SXM101" s="167"/>
      <c r="SXN101" s="167"/>
      <c r="SXO101" s="167"/>
      <c r="SXP101" s="167"/>
      <c r="SXQ101" s="167"/>
      <c r="SXR101" s="167"/>
      <c r="SXS101" s="167"/>
      <c r="SXT101" s="167"/>
      <c r="SXU101" s="167"/>
      <c r="SXV101" s="167"/>
      <c r="SXW101" s="167"/>
      <c r="SXX101" s="167"/>
      <c r="SXY101" s="167"/>
      <c r="SXZ101" s="167"/>
      <c r="SYA101" s="167"/>
      <c r="SYB101" s="167"/>
      <c r="SYC101" s="167"/>
      <c r="SYD101" s="167"/>
      <c r="SYE101" s="167"/>
      <c r="SYF101" s="167"/>
      <c r="SYG101" s="167"/>
      <c r="SYH101" s="167"/>
      <c r="SYI101" s="167"/>
      <c r="SYJ101" s="167"/>
      <c r="SYK101" s="167"/>
      <c r="SYL101" s="167"/>
      <c r="SYM101" s="167"/>
      <c r="SYN101" s="167"/>
      <c r="SYO101" s="167"/>
      <c r="SYP101" s="167"/>
      <c r="SYQ101" s="167"/>
      <c r="SYR101" s="167"/>
      <c r="SYS101" s="167"/>
      <c r="SYT101" s="167"/>
      <c r="SYU101" s="167"/>
      <c r="SYV101" s="167"/>
      <c r="SYW101" s="167"/>
      <c r="SYX101" s="167"/>
      <c r="SYY101" s="167"/>
      <c r="SYZ101" s="167"/>
      <c r="SZA101" s="167"/>
      <c r="SZB101" s="167"/>
      <c r="SZC101" s="167"/>
      <c r="SZD101" s="167"/>
      <c r="SZE101" s="167"/>
      <c r="SZF101" s="167"/>
      <c r="SZG101" s="167"/>
      <c r="SZH101" s="167"/>
      <c r="SZI101" s="167"/>
      <c r="SZJ101" s="167"/>
      <c r="SZK101" s="167"/>
      <c r="SZL101" s="167"/>
      <c r="SZM101" s="167"/>
      <c r="SZN101" s="167"/>
      <c r="SZO101" s="167"/>
      <c r="SZP101" s="167"/>
      <c r="SZQ101" s="167"/>
      <c r="SZR101" s="167"/>
      <c r="SZS101" s="167"/>
      <c r="SZT101" s="167"/>
      <c r="SZU101" s="167"/>
      <c r="SZV101" s="167"/>
      <c r="SZW101" s="167"/>
      <c r="SZX101" s="167"/>
      <c r="SZY101" s="167"/>
      <c r="SZZ101" s="167"/>
      <c r="TAA101" s="167"/>
      <c r="TAB101" s="167"/>
      <c r="TAC101" s="167"/>
      <c r="TAD101" s="167"/>
      <c r="TAE101" s="167"/>
      <c r="TAF101" s="167"/>
      <c r="TAG101" s="167"/>
      <c r="TAH101" s="167"/>
      <c r="TAI101" s="167"/>
      <c r="TAJ101" s="167"/>
      <c r="TAK101" s="167"/>
      <c r="TAL101" s="167"/>
      <c r="TAM101" s="167"/>
      <c r="TAN101" s="167"/>
      <c r="TAO101" s="167"/>
      <c r="TAP101" s="167"/>
      <c r="TAQ101" s="167"/>
      <c r="TAR101" s="167"/>
      <c r="TAS101" s="167"/>
      <c r="TAT101" s="167"/>
      <c r="TAU101" s="167"/>
      <c r="TAV101" s="167"/>
      <c r="TAW101" s="167"/>
      <c r="TAX101" s="167"/>
      <c r="TAY101" s="167"/>
      <c r="TAZ101" s="167"/>
      <c r="TBA101" s="167"/>
      <c r="TBB101" s="167"/>
      <c r="TBC101" s="167"/>
      <c r="TBD101" s="167"/>
      <c r="TBE101" s="167"/>
      <c r="TBF101" s="167"/>
      <c r="TBG101" s="167"/>
      <c r="TBH101" s="167"/>
      <c r="TBI101" s="167"/>
      <c r="TBJ101" s="167"/>
      <c r="TBK101" s="167"/>
      <c r="TBL101" s="167"/>
      <c r="TBM101" s="167"/>
      <c r="TBN101" s="167"/>
      <c r="TBO101" s="167"/>
      <c r="TBP101" s="167"/>
      <c r="TBQ101" s="167"/>
      <c r="TBR101" s="167"/>
      <c r="TBS101" s="167"/>
      <c r="TBT101" s="167"/>
      <c r="TBU101" s="167"/>
      <c r="TBV101" s="167"/>
      <c r="TBW101" s="167"/>
      <c r="TBX101" s="167"/>
      <c r="TBY101" s="167"/>
      <c r="TBZ101" s="167"/>
      <c r="TCA101" s="167"/>
      <c r="TCB101" s="167"/>
      <c r="TCC101" s="167"/>
      <c r="TCD101" s="167"/>
      <c r="TCE101" s="167"/>
      <c r="TCF101" s="167"/>
      <c r="TCG101" s="167"/>
      <c r="TCH101" s="167"/>
      <c r="TCI101" s="167"/>
      <c r="TCJ101" s="167"/>
      <c r="TCK101" s="167"/>
      <c r="TCL101" s="167"/>
      <c r="TCM101" s="167"/>
      <c r="TCN101" s="167"/>
      <c r="TCO101" s="167"/>
      <c r="TCP101" s="167"/>
      <c r="TCQ101" s="167"/>
      <c r="TCR101" s="167"/>
      <c r="TCS101" s="167"/>
      <c r="TCT101" s="167"/>
      <c r="TCU101" s="167"/>
      <c r="TCV101" s="167"/>
      <c r="TCW101" s="167"/>
      <c r="TCX101" s="167"/>
      <c r="TCY101" s="167"/>
      <c r="TCZ101" s="167"/>
      <c r="TDA101" s="167"/>
      <c r="TDB101" s="167"/>
      <c r="TDC101" s="167"/>
      <c r="TDD101" s="167"/>
      <c r="TDE101" s="167"/>
      <c r="TDF101" s="167"/>
      <c r="TDG101" s="167"/>
      <c r="TDH101" s="167"/>
      <c r="TDI101" s="167"/>
      <c r="TDJ101" s="167"/>
      <c r="TDK101" s="167"/>
      <c r="TDL101" s="167"/>
      <c r="TDM101" s="167"/>
      <c r="TDN101" s="167"/>
      <c r="TDO101" s="167"/>
      <c r="TDP101" s="167"/>
      <c r="TDQ101" s="167"/>
      <c r="TDR101" s="167"/>
      <c r="TDS101" s="167"/>
      <c r="TDT101" s="167"/>
      <c r="TDU101" s="167"/>
      <c r="TDV101" s="167"/>
      <c r="TDW101" s="167"/>
      <c r="TDX101" s="167"/>
      <c r="TDY101" s="167"/>
      <c r="TDZ101" s="167"/>
      <c r="TEA101" s="167"/>
      <c r="TEB101" s="167"/>
      <c r="TEC101" s="167"/>
      <c r="TED101" s="167"/>
      <c r="TEE101" s="167"/>
      <c r="TEF101" s="167"/>
      <c r="TEG101" s="167"/>
      <c r="TEH101" s="167"/>
      <c r="TEI101" s="167"/>
      <c r="TEJ101" s="167"/>
      <c r="TEK101" s="167"/>
      <c r="TEL101" s="167"/>
      <c r="TEM101" s="167"/>
      <c r="TEN101" s="167"/>
      <c r="TEO101" s="167"/>
      <c r="TEP101" s="167"/>
      <c r="TEQ101" s="167"/>
      <c r="TER101" s="167"/>
      <c r="TES101" s="167"/>
      <c r="TET101" s="167"/>
      <c r="TEU101" s="167"/>
      <c r="TEV101" s="167"/>
      <c r="TEW101" s="167"/>
      <c r="TEX101" s="167"/>
      <c r="TEY101" s="167"/>
      <c r="TEZ101" s="167"/>
      <c r="TFA101" s="167"/>
      <c r="TFB101" s="167"/>
      <c r="TFC101" s="167"/>
      <c r="TFD101" s="167"/>
      <c r="TFE101" s="167"/>
      <c r="TFF101" s="167"/>
      <c r="TFG101" s="167"/>
      <c r="TFH101" s="167"/>
      <c r="TFI101" s="167"/>
      <c r="TFJ101" s="167"/>
      <c r="TFK101" s="167"/>
      <c r="TFL101" s="167"/>
      <c r="TFM101" s="167"/>
      <c r="TFN101" s="167"/>
      <c r="TFO101" s="167"/>
      <c r="TFP101" s="167"/>
      <c r="TFQ101" s="167"/>
      <c r="TFR101" s="167"/>
      <c r="TFS101" s="167"/>
      <c r="TFT101" s="167"/>
      <c r="TFU101" s="167"/>
      <c r="TFV101" s="167"/>
      <c r="TFW101" s="167"/>
      <c r="TFX101" s="167"/>
      <c r="TFY101" s="167"/>
      <c r="TFZ101" s="167"/>
      <c r="TGA101" s="167"/>
      <c r="TGB101" s="167"/>
      <c r="TGC101" s="167"/>
      <c r="TGD101" s="167"/>
      <c r="TGE101" s="167"/>
      <c r="TGF101" s="167"/>
      <c r="TGG101" s="167"/>
      <c r="TGH101" s="167"/>
      <c r="TGI101" s="167"/>
      <c r="TGJ101" s="167"/>
      <c r="TGK101" s="167"/>
      <c r="TGL101" s="167"/>
      <c r="TGM101" s="167"/>
      <c r="TGN101" s="167"/>
      <c r="TGO101" s="167"/>
      <c r="TGP101" s="167"/>
      <c r="TGQ101" s="167"/>
      <c r="TGR101" s="167"/>
      <c r="TGS101" s="167"/>
      <c r="TGT101" s="167"/>
      <c r="TGU101" s="167"/>
      <c r="TGV101" s="167"/>
      <c r="TGW101" s="167"/>
      <c r="TGX101" s="167"/>
      <c r="TGY101" s="167"/>
      <c r="TGZ101" s="167"/>
      <c r="THA101" s="167"/>
      <c r="THB101" s="167"/>
      <c r="THC101" s="167"/>
      <c r="THD101" s="167"/>
      <c r="THE101" s="167"/>
      <c r="THF101" s="167"/>
      <c r="THG101" s="167"/>
      <c r="THH101" s="167"/>
      <c r="THI101" s="167"/>
      <c r="THJ101" s="167"/>
      <c r="THK101" s="167"/>
      <c r="THL101" s="167"/>
      <c r="THM101" s="167"/>
      <c r="THN101" s="167"/>
      <c r="THO101" s="167"/>
      <c r="THP101" s="167"/>
      <c r="THQ101" s="167"/>
      <c r="THR101" s="167"/>
      <c r="THS101" s="167"/>
      <c r="THT101" s="167"/>
      <c r="THU101" s="167"/>
      <c r="THV101" s="167"/>
      <c r="THW101" s="167"/>
      <c r="THX101" s="167"/>
      <c r="THY101" s="167"/>
      <c r="THZ101" s="167"/>
      <c r="TIA101" s="167"/>
      <c r="TIB101" s="167"/>
      <c r="TIC101" s="167"/>
      <c r="TID101" s="167"/>
      <c r="TIE101" s="167"/>
      <c r="TIF101" s="167"/>
      <c r="TIG101" s="167"/>
      <c r="TIH101" s="167"/>
      <c r="TII101" s="167"/>
      <c r="TIJ101" s="167"/>
      <c r="TIK101" s="167"/>
      <c r="TIL101" s="167"/>
      <c r="TIM101" s="167"/>
      <c r="TIN101" s="167"/>
      <c r="TIO101" s="167"/>
      <c r="TIP101" s="167"/>
      <c r="TIQ101" s="167"/>
      <c r="TIR101" s="167"/>
      <c r="TIS101" s="167"/>
      <c r="TIT101" s="167"/>
      <c r="TIU101" s="167"/>
      <c r="TIV101" s="167"/>
      <c r="TIW101" s="167"/>
      <c r="TIX101" s="167"/>
      <c r="TIY101" s="167"/>
      <c r="TIZ101" s="167"/>
      <c r="TJA101" s="167"/>
      <c r="TJB101" s="167"/>
      <c r="TJC101" s="167"/>
      <c r="TJD101" s="167"/>
      <c r="TJE101" s="167"/>
      <c r="TJF101" s="167"/>
      <c r="TJG101" s="167"/>
      <c r="TJH101" s="167"/>
      <c r="TJI101" s="167"/>
      <c r="TJJ101" s="167"/>
      <c r="TJK101" s="167"/>
      <c r="TJL101" s="167"/>
      <c r="TJM101" s="167"/>
      <c r="TJN101" s="167"/>
      <c r="TJO101" s="167"/>
      <c r="TJP101" s="167"/>
      <c r="TJQ101" s="167"/>
      <c r="TJR101" s="167"/>
      <c r="TJS101" s="167"/>
      <c r="TJT101" s="167"/>
      <c r="TJU101" s="167"/>
      <c r="TJV101" s="167"/>
      <c r="TJW101" s="167"/>
      <c r="TJX101" s="167"/>
      <c r="TJY101" s="167"/>
      <c r="TJZ101" s="167"/>
      <c r="TKA101" s="167"/>
      <c r="TKB101" s="167"/>
      <c r="TKC101" s="167"/>
      <c r="TKD101" s="167"/>
      <c r="TKE101" s="167"/>
      <c r="TKF101" s="167"/>
      <c r="TKG101" s="167"/>
      <c r="TKH101" s="167"/>
      <c r="TKI101" s="167"/>
      <c r="TKJ101" s="167"/>
      <c r="TKK101" s="167"/>
      <c r="TKL101" s="167"/>
      <c r="TKM101" s="167"/>
      <c r="TKN101" s="167"/>
      <c r="TKO101" s="167"/>
      <c r="TKP101" s="167"/>
      <c r="TKQ101" s="167"/>
      <c r="TKR101" s="167"/>
      <c r="TKS101" s="167"/>
      <c r="TKT101" s="167"/>
      <c r="TKU101" s="167"/>
      <c r="TKV101" s="167"/>
      <c r="TKW101" s="167"/>
      <c r="TKX101" s="167"/>
      <c r="TKY101" s="167"/>
      <c r="TKZ101" s="167"/>
      <c r="TLA101" s="167"/>
      <c r="TLB101" s="167"/>
      <c r="TLC101" s="167"/>
      <c r="TLD101" s="167"/>
      <c r="TLE101" s="167"/>
      <c r="TLF101" s="167"/>
      <c r="TLG101" s="167"/>
      <c r="TLH101" s="167"/>
      <c r="TLI101" s="167"/>
      <c r="TLJ101" s="167"/>
      <c r="TLK101" s="167"/>
      <c r="TLL101" s="167"/>
      <c r="TLM101" s="167"/>
      <c r="TLN101" s="167"/>
      <c r="TLO101" s="167"/>
      <c r="TLP101" s="167"/>
      <c r="TLQ101" s="167"/>
      <c r="TLR101" s="167"/>
      <c r="TLS101" s="167"/>
      <c r="TLT101" s="167"/>
      <c r="TLU101" s="167"/>
      <c r="TLV101" s="167"/>
      <c r="TLW101" s="167"/>
      <c r="TLX101" s="167"/>
      <c r="TLY101" s="167"/>
      <c r="TLZ101" s="167"/>
      <c r="TMA101" s="167"/>
      <c r="TMB101" s="167"/>
      <c r="TMC101" s="167"/>
      <c r="TMD101" s="167"/>
      <c r="TME101" s="167"/>
      <c r="TMF101" s="167"/>
      <c r="TMG101" s="167"/>
      <c r="TMH101" s="167"/>
      <c r="TMI101" s="167"/>
      <c r="TMJ101" s="167"/>
      <c r="TMK101" s="167"/>
      <c r="TML101" s="167"/>
      <c r="TMM101" s="167"/>
      <c r="TMN101" s="167"/>
      <c r="TMO101" s="167"/>
      <c r="TMP101" s="167"/>
      <c r="TMQ101" s="167"/>
      <c r="TMR101" s="167"/>
      <c r="TMS101" s="167"/>
      <c r="TMT101" s="167"/>
      <c r="TMU101" s="167"/>
      <c r="TMV101" s="167"/>
      <c r="TMW101" s="167"/>
      <c r="TMX101" s="167"/>
      <c r="TMY101" s="167"/>
      <c r="TMZ101" s="167"/>
      <c r="TNA101" s="167"/>
      <c r="TNB101" s="167"/>
      <c r="TNC101" s="167"/>
      <c r="TND101" s="167"/>
      <c r="TNE101" s="167"/>
      <c r="TNF101" s="167"/>
      <c r="TNG101" s="167"/>
      <c r="TNH101" s="167"/>
      <c r="TNI101" s="167"/>
      <c r="TNJ101" s="167"/>
      <c r="TNK101" s="167"/>
      <c r="TNL101" s="167"/>
      <c r="TNM101" s="167"/>
      <c r="TNN101" s="167"/>
      <c r="TNO101" s="167"/>
      <c r="TNP101" s="167"/>
      <c r="TNQ101" s="167"/>
      <c r="TNR101" s="167"/>
      <c r="TNS101" s="167"/>
      <c r="TNT101" s="167"/>
      <c r="TNU101" s="167"/>
      <c r="TNV101" s="167"/>
      <c r="TNW101" s="167"/>
      <c r="TNX101" s="167"/>
      <c r="TNY101" s="167"/>
      <c r="TNZ101" s="167"/>
      <c r="TOA101" s="167"/>
      <c r="TOB101" s="167"/>
      <c r="TOC101" s="167"/>
      <c r="TOD101" s="167"/>
      <c r="TOE101" s="167"/>
      <c r="TOF101" s="167"/>
      <c r="TOG101" s="167"/>
      <c r="TOH101" s="167"/>
      <c r="TOI101" s="167"/>
      <c r="TOJ101" s="167"/>
      <c r="TOK101" s="167"/>
      <c r="TOL101" s="167"/>
      <c r="TOM101" s="167"/>
      <c r="TON101" s="167"/>
      <c r="TOO101" s="167"/>
      <c r="TOP101" s="167"/>
      <c r="TOQ101" s="167"/>
      <c r="TOR101" s="167"/>
      <c r="TOS101" s="167"/>
      <c r="TOT101" s="167"/>
      <c r="TOU101" s="167"/>
      <c r="TOV101" s="167"/>
      <c r="TOW101" s="167"/>
      <c r="TOX101" s="167"/>
      <c r="TOY101" s="167"/>
      <c r="TOZ101" s="167"/>
      <c r="TPA101" s="167"/>
      <c r="TPB101" s="167"/>
      <c r="TPC101" s="167"/>
      <c r="TPD101" s="167"/>
      <c r="TPE101" s="167"/>
      <c r="TPF101" s="167"/>
      <c r="TPG101" s="167"/>
      <c r="TPH101" s="167"/>
      <c r="TPI101" s="167"/>
      <c r="TPJ101" s="167"/>
      <c r="TPK101" s="167"/>
      <c r="TPL101" s="167"/>
      <c r="TPM101" s="167"/>
      <c r="TPN101" s="167"/>
      <c r="TPO101" s="167"/>
      <c r="TPP101" s="167"/>
      <c r="TPQ101" s="167"/>
      <c r="TPR101" s="167"/>
      <c r="TPS101" s="167"/>
      <c r="TPT101" s="167"/>
      <c r="TPU101" s="167"/>
      <c r="TPV101" s="167"/>
      <c r="TPW101" s="167"/>
      <c r="TPX101" s="167"/>
      <c r="TPY101" s="167"/>
      <c r="TPZ101" s="167"/>
      <c r="TQA101" s="167"/>
      <c r="TQB101" s="167"/>
      <c r="TQC101" s="167"/>
      <c r="TQD101" s="167"/>
      <c r="TQE101" s="167"/>
      <c r="TQF101" s="167"/>
      <c r="TQG101" s="167"/>
      <c r="TQH101" s="167"/>
      <c r="TQI101" s="167"/>
      <c r="TQJ101" s="167"/>
      <c r="TQK101" s="167"/>
      <c r="TQL101" s="167"/>
      <c r="TQM101" s="167"/>
      <c r="TQN101" s="167"/>
      <c r="TQO101" s="167"/>
      <c r="TQP101" s="167"/>
      <c r="TQQ101" s="167"/>
      <c r="TQR101" s="167"/>
      <c r="TQS101" s="167"/>
      <c r="TQT101" s="167"/>
      <c r="TQU101" s="167"/>
      <c r="TQV101" s="167"/>
      <c r="TQW101" s="167"/>
      <c r="TQX101" s="167"/>
      <c r="TQY101" s="167"/>
      <c r="TQZ101" s="167"/>
      <c r="TRA101" s="167"/>
      <c r="TRB101" s="167"/>
      <c r="TRC101" s="167"/>
      <c r="TRD101" s="167"/>
      <c r="TRE101" s="167"/>
      <c r="TRF101" s="167"/>
      <c r="TRG101" s="167"/>
      <c r="TRH101" s="167"/>
      <c r="TRI101" s="167"/>
      <c r="TRJ101" s="167"/>
      <c r="TRK101" s="167"/>
      <c r="TRL101" s="167"/>
      <c r="TRM101" s="167"/>
      <c r="TRN101" s="167"/>
      <c r="TRO101" s="167"/>
      <c r="TRP101" s="167"/>
      <c r="TRQ101" s="167"/>
      <c r="TRR101" s="167"/>
      <c r="TRS101" s="167"/>
      <c r="TRT101" s="167"/>
      <c r="TRU101" s="167"/>
      <c r="TRV101" s="167"/>
      <c r="TRW101" s="167"/>
      <c r="TRX101" s="167"/>
      <c r="TRY101" s="167"/>
      <c r="TRZ101" s="167"/>
      <c r="TSA101" s="167"/>
      <c r="TSB101" s="167"/>
      <c r="TSC101" s="167"/>
      <c r="TSD101" s="167"/>
      <c r="TSE101" s="167"/>
      <c r="TSF101" s="167"/>
      <c r="TSG101" s="167"/>
      <c r="TSH101" s="167"/>
      <c r="TSI101" s="167"/>
      <c r="TSJ101" s="167"/>
      <c r="TSK101" s="167"/>
      <c r="TSL101" s="167"/>
      <c r="TSM101" s="167"/>
      <c r="TSN101" s="167"/>
      <c r="TSO101" s="167"/>
      <c r="TSP101" s="167"/>
      <c r="TSQ101" s="167"/>
      <c r="TSR101" s="167"/>
      <c r="TSS101" s="167"/>
      <c r="TST101" s="167"/>
      <c r="TSU101" s="167"/>
      <c r="TSV101" s="167"/>
      <c r="TSW101" s="167"/>
      <c r="TSX101" s="167"/>
      <c r="TSY101" s="167"/>
      <c r="TSZ101" s="167"/>
      <c r="TTA101" s="167"/>
      <c r="TTB101" s="167"/>
      <c r="TTC101" s="167"/>
      <c r="TTD101" s="167"/>
      <c r="TTE101" s="167"/>
      <c r="TTF101" s="167"/>
      <c r="TTG101" s="167"/>
      <c r="TTH101" s="167"/>
      <c r="TTI101" s="167"/>
      <c r="TTJ101" s="167"/>
      <c r="TTK101" s="167"/>
      <c r="TTL101" s="167"/>
      <c r="TTM101" s="167"/>
      <c r="TTN101" s="167"/>
      <c r="TTO101" s="167"/>
      <c r="TTP101" s="167"/>
      <c r="TTQ101" s="167"/>
      <c r="TTR101" s="167"/>
      <c r="TTS101" s="167"/>
      <c r="TTT101" s="167"/>
      <c r="TTU101" s="167"/>
      <c r="TTV101" s="167"/>
      <c r="TTW101" s="167"/>
      <c r="TTX101" s="167"/>
      <c r="TTY101" s="167"/>
      <c r="TTZ101" s="167"/>
      <c r="TUA101" s="167"/>
      <c r="TUB101" s="167"/>
      <c r="TUC101" s="167"/>
      <c r="TUD101" s="167"/>
      <c r="TUE101" s="167"/>
      <c r="TUF101" s="167"/>
      <c r="TUG101" s="167"/>
      <c r="TUH101" s="167"/>
      <c r="TUI101" s="167"/>
      <c r="TUJ101" s="167"/>
      <c r="TUK101" s="167"/>
      <c r="TUL101" s="167"/>
      <c r="TUM101" s="167"/>
      <c r="TUN101" s="167"/>
      <c r="TUO101" s="167"/>
      <c r="TUP101" s="167"/>
      <c r="TUQ101" s="167"/>
      <c r="TUR101" s="167"/>
      <c r="TUS101" s="167"/>
      <c r="TUT101" s="167"/>
      <c r="TUU101" s="167"/>
      <c r="TUV101" s="167"/>
      <c r="TUW101" s="167"/>
      <c r="TUX101" s="167"/>
      <c r="TUY101" s="167"/>
      <c r="TUZ101" s="167"/>
      <c r="TVA101" s="167"/>
      <c r="TVB101" s="167"/>
      <c r="TVC101" s="167"/>
      <c r="TVD101" s="167"/>
      <c r="TVE101" s="167"/>
      <c r="TVF101" s="167"/>
      <c r="TVG101" s="167"/>
      <c r="TVH101" s="167"/>
      <c r="TVI101" s="167"/>
      <c r="TVJ101" s="167"/>
      <c r="TVK101" s="167"/>
      <c r="TVL101" s="167"/>
      <c r="TVM101" s="167"/>
      <c r="TVN101" s="167"/>
      <c r="TVO101" s="167"/>
      <c r="TVP101" s="167"/>
      <c r="TVQ101" s="167"/>
      <c r="TVR101" s="167"/>
      <c r="TVS101" s="167"/>
      <c r="TVT101" s="167"/>
      <c r="TVU101" s="167"/>
      <c r="TVV101" s="167"/>
      <c r="TVW101" s="167"/>
      <c r="TVX101" s="167"/>
      <c r="TVY101" s="167"/>
      <c r="TVZ101" s="167"/>
      <c r="TWA101" s="167"/>
      <c r="TWB101" s="167"/>
      <c r="TWC101" s="167"/>
      <c r="TWD101" s="167"/>
      <c r="TWE101" s="167"/>
      <c r="TWF101" s="167"/>
      <c r="TWG101" s="167"/>
      <c r="TWH101" s="167"/>
      <c r="TWI101" s="167"/>
      <c r="TWJ101" s="167"/>
      <c r="TWK101" s="167"/>
      <c r="TWL101" s="167"/>
      <c r="TWM101" s="167"/>
      <c r="TWN101" s="167"/>
      <c r="TWO101" s="167"/>
      <c r="TWP101" s="167"/>
      <c r="TWQ101" s="167"/>
      <c r="TWR101" s="167"/>
      <c r="TWS101" s="167"/>
      <c r="TWT101" s="167"/>
      <c r="TWU101" s="167"/>
      <c r="TWV101" s="167"/>
      <c r="TWW101" s="167"/>
      <c r="TWX101" s="167"/>
      <c r="TWY101" s="167"/>
      <c r="TWZ101" s="167"/>
      <c r="TXA101" s="167"/>
      <c r="TXB101" s="167"/>
      <c r="TXC101" s="167"/>
      <c r="TXD101" s="167"/>
      <c r="TXE101" s="167"/>
      <c r="TXF101" s="167"/>
      <c r="TXG101" s="167"/>
      <c r="TXH101" s="167"/>
      <c r="TXI101" s="167"/>
      <c r="TXJ101" s="167"/>
      <c r="TXK101" s="167"/>
      <c r="TXL101" s="167"/>
      <c r="TXM101" s="167"/>
      <c r="TXN101" s="167"/>
      <c r="TXO101" s="167"/>
      <c r="TXP101" s="167"/>
      <c r="TXQ101" s="167"/>
      <c r="TXR101" s="167"/>
      <c r="TXS101" s="167"/>
      <c r="TXT101" s="167"/>
      <c r="TXU101" s="167"/>
      <c r="TXV101" s="167"/>
      <c r="TXW101" s="167"/>
      <c r="TXX101" s="167"/>
      <c r="TXY101" s="167"/>
      <c r="TXZ101" s="167"/>
      <c r="TYA101" s="167"/>
      <c r="TYB101" s="167"/>
      <c r="TYC101" s="167"/>
      <c r="TYD101" s="167"/>
      <c r="TYE101" s="167"/>
      <c r="TYF101" s="167"/>
      <c r="TYG101" s="167"/>
      <c r="TYH101" s="167"/>
      <c r="TYI101" s="167"/>
      <c r="TYJ101" s="167"/>
      <c r="TYK101" s="167"/>
      <c r="TYL101" s="167"/>
      <c r="TYM101" s="167"/>
      <c r="TYN101" s="167"/>
      <c r="TYO101" s="167"/>
      <c r="TYP101" s="167"/>
      <c r="TYQ101" s="167"/>
      <c r="TYR101" s="167"/>
      <c r="TYS101" s="167"/>
      <c r="TYT101" s="167"/>
      <c r="TYU101" s="167"/>
      <c r="TYV101" s="167"/>
      <c r="TYW101" s="167"/>
      <c r="TYX101" s="167"/>
      <c r="TYY101" s="167"/>
      <c r="TYZ101" s="167"/>
      <c r="TZA101" s="167"/>
      <c r="TZB101" s="167"/>
      <c r="TZC101" s="167"/>
      <c r="TZD101" s="167"/>
      <c r="TZE101" s="167"/>
      <c r="TZF101" s="167"/>
      <c r="TZG101" s="167"/>
      <c r="TZH101" s="167"/>
      <c r="TZI101" s="167"/>
      <c r="TZJ101" s="167"/>
      <c r="TZK101" s="167"/>
      <c r="TZL101" s="167"/>
      <c r="TZM101" s="167"/>
      <c r="TZN101" s="167"/>
      <c r="TZO101" s="167"/>
      <c r="TZP101" s="167"/>
      <c r="TZQ101" s="167"/>
      <c r="TZR101" s="167"/>
      <c r="TZS101" s="167"/>
      <c r="TZT101" s="167"/>
      <c r="TZU101" s="167"/>
      <c r="TZV101" s="167"/>
      <c r="TZW101" s="167"/>
      <c r="TZX101" s="167"/>
      <c r="TZY101" s="167"/>
      <c r="TZZ101" s="167"/>
      <c r="UAA101" s="167"/>
      <c r="UAB101" s="167"/>
      <c r="UAC101" s="167"/>
      <c r="UAD101" s="167"/>
      <c r="UAE101" s="167"/>
      <c r="UAF101" s="167"/>
      <c r="UAG101" s="167"/>
      <c r="UAH101" s="167"/>
      <c r="UAI101" s="167"/>
      <c r="UAJ101" s="167"/>
      <c r="UAK101" s="167"/>
      <c r="UAL101" s="167"/>
      <c r="UAM101" s="167"/>
      <c r="UAN101" s="167"/>
      <c r="UAO101" s="167"/>
      <c r="UAP101" s="167"/>
      <c r="UAQ101" s="167"/>
      <c r="UAR101" s="167"/>
      <c r="UAS101" s="167"/>
      <c r="UAT101" s="167"/>
      <c r="UAU101" s="167"/>
      <c r="UAV101" s="167"/>
      <c r="UAW101" s="167"/>
      <c r="UAX101" s="167"/>
      <c r="UAY101" s="167"/>
      <c r="UAZ101" s="167"/>
      <c r="UBA101" s="167"/>
      <c r="UBB101" s="167"/>
      <c r="UBC101" s="167"/>
      <c r="UBD101" s="167"/>
      <c r="UBE101" s="167"/>
      <c r="UBF101" s="167"/>
      <c r="UBG101" s="167"/>
      <c r="UBH101" s="167"/>
      <c r="UBI101" s="167"/>
      <c r="UBJ101" s="167"/>
      <c r="UBK101" s="167"/>
      <c r="UBL101" s="167"/>
      <c r="UBM101" s="167"/>
      <c r="UBN101" s="167"/>
      <c r="UBO101" s="167"/>
      <c r="UBP101" s="167"/>
      <c r="UBQ101" s="167"/>
      <c r="UBR101" s="167"/>
      <c r="UBS101" s="167"/>
      <c r="UBT101" s="167"/>
      <c r="UBU101" s="167"/>
      <c r="UBV101" s="167"/>
      <c r="UBW101" s="167"/>
      <c r="UBX101" s="167"/>
      <c r="UBY101" s="167"/>
      <c r="UBZ101" s="167"/>
      <c r="UCA101" s="167"/>
      <c r="UCB101" s="167"/>
      <c r="UCC101" s="167"/>
      <c r="UCD101" s="167"/>
      <c r="UCE101" s="167"/>
      <c r="UCF101" s="167"/>
      <c r="UCG101" s="167"/>
      <c r="UCH101" s="167"/>
      <c r="UCI101" s="167"/>
      <c r="UCJ101" s="167"/>
      <c r="UCK101" s="167"/>
      <c r="UCL101" s="167"/>
      <c r="UCM101" s="167"/>
      <c r="UCN101" s="167"/>
      <c r="UCO101" s="167"/>
      <c r="UCP101" s="167"/>
      <c r="UCQ101" s="167"/>
      <c r="UCR101" s="167"/>
      <c r="UCS101" s="167"/>
      <c r="UCT101" s="167"/>
      <c r="UCU101" s="167"/>
      <c r="UCV101" s="167"/>
      <c r="UCW101" s="167"/>
      <c r="UCX101" s="167"/>
      <c r="UCY101" s="167"/>
      <c r="UCZ101" s="167"/>
      <c r="UDA101" s="167"/>
      <c r="UDB101" s="167"/>
      <c r="UDC101" s="167"/>
      <c r="UDD101" s="167"/>
      <c r="UDE101" s="167"/>
      <c r="UDF101" s="167"/>
      <c r="UDG101" s="167"/>
      <c r="UDH101" s="167"/>
      <c r="UDI101" s="167"/>
      <c r="UDJ101" s="167"/>
      <c r="UDK101" s="167"/>
      <c r="UDL101" s="167"/>
      <c r="UDM101" s="167"/>
      <c r="UDN101" s="167"/>
      <c r="UDO101" s="167"/>
      <c r="UDP101" s="167"/>
      <c r="UDQ101" s="167"/>
      <c r="UDR101" s="167"/>
      <c r="UDS101" s="167"/>
      <c r="UDT101" s="167"/>
      <c r="UDU101" s="167"/>
      <c r="UDV101" s="167"/>
      <c r="UDW101" s="167"/>
      <c r="UDX101" s="167"/>
      <c r="UDY101" s="167"/>
      <c r="UDZ101" s="167"/>
      <c r="UEA101" s="167"/>
      <c r="UEB101" s="167"/>
      <c r="UEC101" s="167"/>
      <c r="UED101" s="167"/>
      <c r="UEE101" s="167"/>
      <c r="UEF101" s="167"/>
      <c r="UEG101" s="167"/>
      <c r="UEH101" s="167"/>
      <c r="UEI101" s="167"/>
      <c r="UEJ101" s="167"/>
      <c r="UEK101" s="167"/>
      <c r="UEL101" s="167"/>
      <c r="UEM101" s="167"/>
      <c r="UEN101" s="167"/>
      <c r="UEO101" s="167"/>
      <c r="UEP101" s="167"/>
      <c r="UEQ101" s="167"/>
      <c r="UER101" s="167"/>
      <c r="UES101" s="167"/>
      <c r="UET101" s="167"/>
      <c r="UEU101" s="167"/>
      <c r="UEV101" s="167"/>
      <c r="UEW101" s="167"/>
      <c r="UEX101" s="167"/>
      <c r="UEY101" s="167"/>
      <c r="UEZ101" s="167"/>
      <c r="UFA101" s="167"/>
      <c r="UFB101" s="167"/>
      <c r="UFC101" s="167"/>
      <c r="UFD101" s="167"/>
      <c r="UFE101" s="167"/>
      <c r="UFF101" s="167"/>
      <c r="UFG101" s="167"/>
      <c r="UFH101" s="167"/>
      <c r="UFI101" s="167"/>
      <c r="UFJ101" s="167"/>
      <c r="UFK101" s="167"/>
      <c r="UFL101" s="167"/>
      <c r="UFM101" s="167"/>
      <c r="UFN101" s="167"/>
      <c r="UFO101" s="167"/>
      <c r="UFP101" s="167"/>
      <c r="UFQ101" s="167"/>
      <c r="UFR101" s="167"/>
      <c r="UFS101" s="167"/>
      <c r="UFT101" s="167"/>
      <c r="UFU101" s="167"/>
      <c r="UFV101" s="167"/>
      <c r="UFW101" s="167"/>
      <c r="UFX101" s="167"/>
      <c r="UFY101" s="167"/>
      <c r="UFZ101" s="167"/>
      <c r="UGA101" s="167"/>
      <c r="UGB101" s="167"/>
      <c r="UGC101" s="167"/>
      <c r="UGD101" s="167"/>
      <c r="UGE101" s="167"/>
      <c r="UGF101" s="167"/>
      <c r="UGG101" s="167"/>
      <c r="UGH101" s="167"/>
      <c r="UGI101" s="167"/>
      <c r="UGJ101" s="167"/>
      <c r="UGK101" s="167"/>
      <c r="UGL101" s="167"/>
      <c r="UGM101" s="167"/>
      <c r="UGN101" s="167"/>
      <c r="UGO101" s="167"/>
      <c r="UGP101" s="167"/>
      <c r="UGQ101" s="167"/>
      <c r="UGR101" s="167"/>
      <c r="UGS101" s="167"/>
      <c r="UGT101" s="167"/>
      <c r="UGU101" s="167"/>
      <c r="UGV101" s="167"/>
      <c r="UGW101" s="167"/>
      <c r="UGX101" s="167"/>
      <c r="UGY101" s="167"/>
      <c r="UGZ101" s="167"/>
      <c r="UHA101" s="167"/>
      <c r="UHB101" s="167"/>
      <c r="UHC101" s="167"/>
      <c r="UHD101" s="167"/>
      <c r="UHE101" s="167"/>
      <c r="UHF101" s="167"/>
      <c r="UHG101" s="167"/>
      <c r="UHH101" s="167"/>
      <c r="UHI101" s="167"/>
      <c r="UHJ101" s="167"/>
      <c r="UHK101" s="167"/>
      <c r="UHL101" s="167"/>
      <c r="UHM101" s="167"/>
      <c r="UHN101" s="167"/>
      <c r="UHO101" s="167"/>
      <c r="UHP101" s="167"/>
      <c r="UHQ101" s="167"/>
      <c r="UHR101" s="167"/>
      <c r="UHS101" s="167"/>
      <c r="UHT101" s="167"/>
      <c r="UHU101" s="167"/>
      <c r="UHV101" s="167"/>
      <c r="UHW101" s="167"/>
      <c r="UHX101" s="167"/>
      <c r="UHY101" s="167"/>
      <c r="UHZ101" s="167"/>
      <c r="UIA101" s="167"/>
      <c r="UIB101" s="167"/>
      <c r="UIC101" s="167"/>
      <c r="UID101" s="167"/>
      <c r="UIE101" s="167"/>
      <c r="UIF101" s="167"/>
      <c r="UIG101" s="167"/>
      <c r="UIH101" s="167"/>
      <c r="UII101" s="167"/>
      <c r="UIJ101" s="167"/>
      <c r="UIK101" s="167"/>
      <c r="UIL101" s="167"/>
      <c r="UIM101" s="167"/>
      <c r="UIN101" s="167"/>
      <c r="UIO101" s="167"/>
      <c r="UIP101" s="167"/>
      <c r="UIQ101" s="167"/>
      <c r="UIR101" s="167"/>
      <c r="UIS101" s="167"/>
      <c r="UIT101" s="167"/>
      <c r="UIU101" s="167"/>
      <c r="UIV101" s="167"/>
      <c r="UIW101" s="167"/>
      <c r="UIX101" s="167"/>
      <c r="UIY101" s="167"/>
      <c r="UIZ101" s="167"/>
      <c r="UJA101" s="167"/>
      <c r="UJB101" s="167"/>
      <c r="UJC101" s="167"/>
      <c r="UJD101" s="167"/>
      <c r="UJE101" s="167"/>
      <c r="UJF101" s="167"/>
      <c r="UJG101" s="167"/>
      <c r="UJH101" s="167"/>
      <c r="UJI101" s="167"/>
      <c r="UJJ101" s="167"/>
      <c r="UJK101" s="167"/>
      <c r="UJL101" s="167"/>
      <c r="UJM101" s="167"/>
      <c r="UJN101" s="167"/>
      <c r="UJO101" s="167"/>
      <c r="UJP101" s="167"/>
      <c r="UJQ101" s="167"/>
      <c r="UJR101" s="167"/>
      <c r="UJS101" s="167"/>
      <c r="UJT101" s="167"/>
      <c r="UJU101" s="167"/>
      <c r="UJV101" s="167"/>
      <c r="UJW101" s="167"/>
      <c r="UJX101" s="167"/>
      <c r="UJY101" s="167"/>
      <c r="UJZ101" s="167"/>
      <c r="UKA101" s="167"/>
      <c r="UKB101" s="167"/>
      <c r="UKC101" s="167"/>
      <c r="UKD101" s="167"/>
      <c r="UKE101" s="167"/>
      <c r="UKF101" s="167"/>
      <c r="UKG101" s="167"/>
      <c r="UKH101" s="167"/>
      <c r="UKI101" s="167"/>
      <c r="UKJ101" s="167"/>
      <c r="UKK101" s="167"/>
      <c r="UKL101" s="167"/>
      <c r="UKM101" s="167"/>
      <c r="UKN101" s="167"/>
      <c r="UKO101" s="167"/>
      <c r="UKP101" s="167"/>
      <c r="UKQ101" s="167"/>
      <c r="UKR101" s="167"/>
      <c r="UKS101" s="167"/>
      <c r="UKT101" s="167"/>
      <c r="UKU101" s="167"/>
      <c r="UKV101" s="167"/>
      <c r="UKW101" s="167"/>
      <c r="UKX101" s="167"/>
      <c r="UKY101" s="167"/>
      <c r="UKZ101" s="167"/>
      <c r="ULA101" s="167"/>
      <c r="ULB101" s="167"/>
      <c r="ULC101" s="167"/>
      <c r="ULD101" s="167"/>
      <c r="ULE101" s="167"/>
      <c r="ULF101" s="167"/>
      <c r="ULG101" s="167"/>
      <c r="ULH101" s="167"/>
      <c r="ULI101" s="167"/>
      <c r="ULJ101" s="167"/>
      <c r="ULK101" s="167"/>
      <c r="ULL101" s="167"/>
      <c r="ULM101" s="167"/>
      <c r="ULN101" s="167"/>
      <c r="ULO101" s="167"/>
      <c r="ULP101" s="167"/>
      <c r="ULQ101" s="167"/>
      <c r="ULR101" s="167"/>
      <c r="ULS101" s="167"/>
      <c r="ULT101" s="167"/>
      <c r="ULU101" s="167"/>
      <c r="ULV101" s="167"/>
      <c r="ULW101" s="167"/>
      <c r="ULX101" s="167"/>
      <c r="ULY101" s="167"/>
      <c r="ULZ101" s="167"/>
      <c r="UMA101" s="167"/>
      <c r="UMB101" s="167"/>
      <c r="UMC101" s="167"/>
      <c r="UMD101" s="167"/>
      <c r="UME101" s="167"/>
      <c r="UMF101" s="167"/>
      <c r="UMG101" s="167"/>
      <c r="UMH101" s="167"/>
      <c r="UMI101" s="167"/>
      <c r="UMJ101" s="167"/>
      <c r="UMK101" s="167"/>
      <c r="UML101" s="167"/>
      <c r="UMM101" s="167"/>
      <c r="UMN101" s="167"/>
      <c r="UMO101" s="167"/>
      <c r="UMP101" s="167"/>
      <c r="UMQ101" s="167"/>
      <c r="UMR101" s="167"/>
      <c r="UMS101" s="167"/>
      <c r="UMT101" s="167"/>
      <c r="UMU101" s="167"/>
      <c r="UMV101" s="167"/>
      <c r="UMW101" s="167"/>
      <c r="UMX101" s="167"/>
      <c r="UMY101" s="167"/>
      <c r="UMZ101" s="167"/>
      <c r="UNA101" s="167"/>
      <c r="UNB101" s="167"/>
      <c r="UNC101" s="167"/>
      <c r="UND101" s="167"/>
      <c r="UNE101" s="167"/>
      <c r="UNF101" s="167"/>
      <c r="UNG101" s="167"/>
      <c r="UNH101" s="167"/>
      <c r="UNI101" s="167"/>
      <c r="UNJ101" s="167"/>
      <c r="UNK101" s="167"/>
      <c r="UNL101" s="167"/>
      <c r="UNM101" s="167"/>
      <c r="UNN101" s="167"/>
      <c r="UNO101" s="167"/>
      <c r="UNP101" s="167"/>
      <c r="UNQ101" s="167"/>
      <c r="UNR101" s="167"/>
      <c r="UNS101" s="167"/>
      <c r="UNT101" s="167"/>
      <c r="UNU101" s="167"/>
      <c r="UNV101" s="167"/>
      <c r="UNW101" s="167"/>
      <c r="UNX101" s="167"/>
      <c r="UNY101" s="167"/>
      <c r="UNZ101" s="167"/>
      <c r="UOA101" s="167"/>
      <c r="UOB101" s="167"/>
      <c r="UOC101" s="167"/>
      <c r="UOD101" s="167"/>
      <c r="UOE101" s="167"/>
      <c r="UOF101" s="167"/>
      <c r="UOG101" s="167"/>
      <c r="UOH101" s="167"/>
      <c r="UOI101" s="167"/>
      <c r="UOJ101" s="167"/>
      <c r="UOK101" s="167"/>
      <c r="UOL101" s="167"/>
      <c r="UOM101" s="167"/>
      <c r="UON101" s="167"/>
      <c r="UOO101" s="167"/>
      <c r="UOP101" s="167"/>
      <c r="UOQ101" s="167"/>
      <c r="UOR101" s="167"/>
      <c r="UOS101" s="167"/>
      <c r="UOT101" s="167"/>
      <c r="UOU101" s="167"/>
      <c r="UOV101" s="167"/>
      <c r="UOW101" s="167"/>
      <c r="UOX101" s="167"/>
      <c r="UOY101" s="167"/>
      <c r="UOZ101" s="167"/>
      <c r="UPA101" s="167"/>
      <c r="UPB101" s="167"/>
      <c r="UPC101" s="167"/>
      <c r="UPD101" s="167"/>
      <c r="UPE101" s="167"/>
      <c r="UPF101" s="167"/>
      <c r="UPG101" s="167"/>
      <c r="UPH101" s="167"/>
      <c r="UPI101" s="167"/>
      <c r="UPJ101" s="167"/>
      <c r="UPK101" s="167"/>
      <c r="UPL101" s="167"/>
      <c r="UPM101" s="167"/>
      <c r="UPN101" s="167"/>
      <c r="UPO101" s="167"/>
      <c r="UPP101" s="167"/>
      <c r="UPQ101" s="167"/>
      <c r="UPR101" s="167"/>
      <c r="UPS101" s="167"/>
      <c r="UPT101" s="167"/>
      <c r="UPU101" s="167"/>
      <c r="UPV101" s="167"/>
      <c r="UPW101" s="167"/>
      <c r="UPX101" s="167"/>
      <c r="UPY101" s="167"/>
      <c r="UPZ101" s="167"/>
      <c r="UQA101" s="167"/>
      <c r="UQB101" s="167"/>
      <c r="UQC101" s="167"/>
      <c r="UQD101" s="167"/>
      <c r="UQE101" s="167"/>
      <c r="UQF101" s="167"/>
      <c r="UQG101" s="167"/>
      <c r="UQH101" s="167"/>
      <c r="UQI101" s="167"/>
      <c r="UQJ101" s="167"/>
      <c r="UQK101" s="167"/>
      <c r="UQL101" s="167"/>
      <c r="UQM101" s="167"/>
      <c r="UQN101" s="167"/>
      <c r="UQO101" s="167"/>
      <c r="UQP101" s="167"/>
      <c r="UQQ101" s="167"/>
      <c r="UQR101" s="167"/>
      <c r="UQS101" s="167"/>
      <c r="UQT101" s="167"/>
      <c r="UQU101" s="167"/>
      <c r="UQV101" s="167"/>
      <c r="UQW101" s="167"/>
      <c r="UQX101" s="167"/>
      <c r="UQY101" s="167"/>
      <c r="UQZ101" s="167"/>
      <c r="URA101" s="167"/>
      <c r="URB101" s="167"/>
      <c r="URC101" s="167"/>
      <c r="URD101" s="167"/>
      <c r="URE101" s="167"/>
      <c r="URF101" s="167"/>
      <c r="URG101" s="167"/>
      <c r="URH101" s="167"/>
      <c r="URI101" s="167"/>
      <c r="URJ101" s="167"/>
      <c r="URK101" s="167"/>
      <c r="URL101" s="167"/>
      <c r="URM101" s="167"/>
      <c r="URN101" s="167"/>
      <c r="URO101" s="167"/>
      <c r="URP101" s="167"/>
      <c r="URQ101" s="167"/>
      <c r="URR101" s="167"/>
      <c r="URS101" s="167"/>
      <c r="URT101" s="167"/>
      <c r="URU101" s="167"/>
      <c r="URV101" s="167"/>
      <c r="URW101" s="167"/>
      <c r="URX101" s="167"/>
      <c r="URY101" s="167"/>
      <c r="URZ101" s="167"/>
      <c r="USA101" s="167"/>
      <c r="USB101" s="167"/>
      <c r="USC101" s="167"/>
      <c r="USD101" s="167"/>
      <c r="USE101" s="167"/>
      <c r="USF101" s="167"/>
      <c r="USG101" s="167"/>
      <c r="USH101" s="167"/>
      <c r="USI101" s="167"/>
      <c r="USJ101" s="167"/>
      <c r="USK101" s="167"/>
      <c r="USL101" s="167"/>
      <c r="USM101" s="167"/>
      <c r="USN101" s="167"/>
      <c r="USO101" s="167"/>
      <c r="USP101" s="167"/>
      <c r="USQ101" s="167"/>
      <c r="USR101" s="167"/>
      <c r="USS101" s="167"/>
      <c r="UST101" s="167"/>
      <c r="USU101" s="167"/>
      <c r="USV101" s="167"/>
      <c r="USW101" s="167"/>
      <c r="USX101" s="167"/>
      <c r="USY101" s="167"/>
      <c r="USZ101" s="167"/>
      <c r="UTA101" s="167"/>
      <c r="UTB101" s="167"/>
      <c r="UTC101" s="167"/>
      <c r="UTD101" s="167"/>
      <c r="UTE101" s="167"/>
      <c r="UTF101" s="167"/>
      <c r="UTG101" s="167"/>
      <c r="UTH101" s="167"/>
      <c r="UTI101" s="167"/>
      <c r="UTJ101" s="167"/>
      <c r="UTK101" s="167"/>
      <c r="UTL101" s="167"/>
      <c r="UTM101" s="167"/>
      <c r="UTN101" s="167"/>
      <c r="UTO101" s="167"/>
      <c r="UTP101" s="167"/>
      <c r="UTQ101" s="167"/>
      <c r="UTR101" s="167"/>
      <c r="UTS101" s="167"/>
      <c r="UTT101" s="167"/>
      <c r="UTU101" s="167"/>
      <c r="UTV101" s="167"/>
      <c r="UTW101" s="167"/>
      <c r="UTX101" s="167"/>
      <c r="UTY101" s="167"/>
      <c r="UTZ101" s="167"/>
      <c r="UUA101" s="167"/>
      <c r="UUB101" s="167"/>
      <c r="UUC101" s="167"/>
      <c r="UUD101" s="167"/>
      <c r="UUE101" s="167"/>
      <c r="UUF101" s="167"/>
      <c r="UUG101" s="167"/>
      <c r="UUH101" s="167"/>
      <c r="UUI101" s="167"/>
      <c r="UUJ101" s="167"/>
      <c r="UUK101" s="167"/>
      <c r="UUL101" s="167"/>
      <c r="UUM101" s="167"/>
      <c r="UUN101" s="167"/>
      <c r="UUO101" s="167"/>
      <c r="UUP101" s="167"/>
      <c r="UUQ101" s="167"/>
      <c r="UUR101" s="167"/>
      <c r="UUS101" s="167"/>
      <c r="UUT101" s="167"/>
      <c r="UUU101" s="167"/>
      <c r="UUV101" s="167"/>
      <c r="UUW101" s="167"/>
      <c r="UUX101" s="167"/>
      <c r="UUY101" s="167"/>
      <c r="UUZ101" s="167"/>
      <c r="UVA101" s="167"/>
      <c r="UVB101" s="167"/>
      <c r="UVC101" s="167"/>
      <c r="UVD101" s="167"/>
      <c r="UVE101" s="167"/>
      <c r="UVF101" s="167"/>
      <c r="UVG101" s="167"/>
      <c r="UVH101" s="167"/>
      <c r="UVI101" s="167"/>
      <c r="UVJ101" s="167"/>
      <c r="UVK101" s="167"/>
      <c r="UVL101" s="167"/>
      <c r="UVM101" s="167"/>
      <c r="UVN101" s="167"/>
      <c r="UVO101" s="167"/>
      <c r="UVP101" s="167"/>
      <c r="UVQ101" s="167"/>
      <c r="UVR101" s="167"/>
      <c r="UVS101" s="167"/>
      <c r="UVT101" s="167"/>
      <c r="UVU101" s="167"/>
      <c r="UVV101" s="167"/>
      <c r="UVW101" s="167"/>
      <c r="UVX101" s="167"/>
      <c r="UVY101" s="167"/>
      <c r="UVZ101" s="167"/>
      <c r="UWA101" s="167"/>
      <c r="UWB101" s="167"/>
      <c r="UWC101" s="167"/>
      <c r="UWD101" s="167"/>
      <c r="UWE101" s="167"/>
      <c r="UWF101" s="167"/>
      <c r="UWG101" s="167"/>
      <c r="UWH101" s="167"/>
      <c r="UWI101" s="167"/>
      <c r="UWJ101" s="167"/>
      <c r="UWK101" s="167"/>
      <c r="UWL101" s="167"/>
      <c r="UWM101" s="167"/>
      <c r="UWN101" s="167"/>
      <c r="UWO101" s="167"/>
      <c r="UWP101" s="167"/>
      <c r="UWQ101" s="167"/>
      <c r="UWR101" s="167"/>
      <c r="UWS101" s="167"/>
      <c r="UWT101" s="167"/>
      <c r="UWU101" s="167"/>
      <c r="UWV101" s="167"/>
      <c r="UWW101" s="167"/>
      <c r="UWX101" s="167"/>
      <c r="UWY101" s="167"/>
      <c r="UWZ101" s="167"/>
      <c r="UXA101" s="167"/>
      <c r="UXB101" s="167"/>
      <c r="UXC101" s="167"/>
      <c r="UXD101" s="167"/>
      <c r="UXE101" s="167"/>
      <c r="UXF101" s="167"/>
      <c r="UXG101" s="167"/>
      <c r="UXH101" s="167"/>
      <c r="UXI101" s="167"/>
      <c r="UXJ101" s="167"/>
      <c r="UXK101" s="167"/>
      <c r="UXL101" s="167"/>
      <c r="UXM101" s="167"/>
      <c r="UXN101" s="167"/>
      <c r="UXO101" s="167"/>
      <c r="UXP101" s="167"/>
      <c r="UXQ101" s="167"/>
      <c r="UXR101" s="167"/>
      <c r="UXS101" s="167"/>
      <c r="UXT101" s="167"/>
      <c r="UXU101" s="167"/>
      <c r="UXV101" s="167"/>
      <c r="UXW101" s="167"/>
      <c r="UXX101" s="167"/>
      <c r="UXY101" s="167"/>
      <c r="UXZ101" s="167"/>
      <c r="UYA101" s="167"/>
      <c r="UYB101" s="167"/>
      <c r="UYC101" s="167"/>
      <c r="UYD101" s="167"/>
      <c r="UYE101" s="167"/>
      <c r="UYF101" s="167"/>
      <c r="UYG101" s="167"/>
      <c r="UYH101" s="167"/>
      <c r="UYI101" s="167"/>
      <c r="UYJ101" s="167"/>
      <c r="UYK101" s="167"/>
      <c r="UYL101" s="167"/>
      <c r="UYM101" s="167"/>
      <c r="UYN101" s="167"/>
      <c r="UYO101" s="167"/>
      <c r="UYP101" s="167"/>
      <c r="UYQ101" s="167"/>
      <c r="UYR101" s="167"/>
      <c r="UYS101" s="167"/>
      <c r="UYT101" s="167"/>
      <c r="UYU101" s="167"/>
      <c r="UYV101" s="167"/>
      <c r="UYW101" s="167"/>
      <c r="UYX101" s="167"/>
      <c r="UYY101" s="167"/>
      <c r="UYZ101" s="167"/>
      <c r="UZA101" s="167"/>
      <c r="UZB101" s="167"/>
      <c r="UZC101" s="167"/>
      <c r="UZD101" s="167"/>
      <c r="UZE101" s="167"/>
      <c r="UZF101" s="167"/>
      <c r="UZG101" s="167"/>
      <c r="UZH101" s="167"/>
      <c r="UZI101" s="167"/>
      <c r="UZJ101" s="167"/>
      <c r="UZK101" s="167"/>
      <c r="UZL101" s="167"/>
      <c r="UZM101" s="167"/>
      <c r="UZN101" s="167"/>
      <c r="UZO101" s="167"/>
      <c r="UZP101" s="167"/>
      <c r="UZQ101" s="167"/>
      <c r="UZR101" s="167"/>
      <c r="UZS101" s="167"/>
      <c r="UZT101" s="167"/>
      <c r="UZU101" s="167"/>
      <c r="UZV101" s="167"/>
      <c r="UZW101" s="167"/>
      <c r="UZX101" s="167"/>
      <c r="UZY101" s="167"/>
      <c r="UZZ101" s="167"/>
      <c r="VAA101" s="167"/>
      <c r="VAB101" s="167"/>
      <c r="VAC101" s="167"/>
      <c r="VAD101" s="167"/>
      <c r="VAE101" s="167"/>
      <c r="VAF101" s="167"/>
      <c r="VAG101" s="167"/>
      <c r="VAH101" s="167"/>
      <c r="VAI101" s="167"/>
      <c r="VAJ101" s="167"/>
      <c r="VAK101" s="167"/>
      <c r="VAL101" s="167"/>
      <c r="VAM101" s="167"/>
      <c r="VAN101" s="167"/>
      <c r="VAO101" s="167"/>
      <c r="VAP101" s="167"/>
      <c r="VAQ101" s="167"/>
      <c r="VAR101" s="167"/>
      <c r="VAS101" s="167"/>
      <c r="VAT101" s="167"/>
      <c r="VAU101" s="167"/>
      <c r="VAV101" s="167"/>
      <c r="VAW101" s="167"/>
      <c r="VAX101" s="167"/>
      <c r="VAY101" s="167"/>
      <c r="VAZ101" s="167"/>
      <c r="VBA101" s="167"/>
      <c r="VBB101" s="167"/>
      <c r="VBC101" s="167"/>
      <c r="VBD101" s="167"/>
      <c r="VBE101" s="167"/>
      <c r="VBF101" s="167"/>
      <c r="VBG101" s="167"/>
      <c r="VBH101" s="167"/>
      <c r="VBI101" s="167"/>
      <c r="VBJ101" s="167"/>
      <c r="VBK101" s="167"/>
      <c r="VBL101" s="167"/>
      <c r="VBM101" s="167"/>
      <c r="VBN101" s="167"/>
      <c r="VBO101" s="167"/>
      <c r="VBP101" s="167"/>
      <c r="VBQ101" s="167"/>
      <c r="VBR101" s="167"/>
      <c r="VBS101" s="167"/>
      <c r="VBT101" s="167"/>
      <c r="VBU101" s="167"/>
      <c r="VBV101" s="167"/>
      <c r="VBW101" s="167"/>
      <c r="VBX101" s="167"/>
      <c r="VBY101" s="167"/>
      <c r="VBZ101" s="167"/>
      <c r="VCA101" s="167"/>
      <c r="VCB101" s="167"/>
      <c r="VCC101" s="167"/>
      <c r="VCD101" s="167"/>
      <c r="VCE101" s="167"/>
      <c r="VCF101" s="167"/>
      <c r="VCG101" s="167"/>
      <c r="VCH101" s="167"/>
      <c r="VCI101" s="167"/>
      <c r="VCJ101" s="167"/>
      <c r="VCK101" s="167"/>
      <c r="VCL101" s="167"/>
      <c r="VCM101" s="167"/>
      <c r="VCN101" s="167"/>
      <c r="VCO101" s="167"/>
      <c r="VCP101" s="167"/>
      <c r="VCQ101" s="167"/>
      <c r="VCR101" s="167"/>
      <c r="VCS101" s="167"/>
      <c r="VCT101" s="167"/>
      <c r="VCU101" s="167"/>
      <c r="VCV101" s="167"/>
      <c r="VCW101" s="167"/>
      <c r="VCX101" s="167"/>
      <c r="VCY101" s="167"/>
      <c r="VCZ101" s="167"/>
      <c r="VDA101" s="167"/>
      <c r="VDB101" s="167"/>
      <c r="VDC101" s="167"/>
      <c r="VDD101" s="167"/>
      <c r="VDE101" s="167"/>
      <c r="VDF101" s="167"/>
      <c r="VDG101" s="167"/>
      <c r="VDH101" s="167"/>
      <c r="VDI101" s="167"/>
      <c r="VDJ101" s="167"/>
      <c r="VDK101" s="167"/>
      <c r="VDL101" s="167"/>
      <c r="VDM101" s="167"/>
      <c r="VDN101" s="167"/>
      <c r="VDO101" s="167"/>
      <c r="VDP101" s="167"/>
      <c r="VDQ101" s="167"/>
      <c r="VDR101" s="167"/>
      <c r="VDS101" s="167"/>
      <c r="VDT101" s="167"/>
      <c r="VDU101" s="167"/>
      <c r="VDV101" s="167"/>
      <c r="VDW101" s="167"/>
      <c r="VDX101" s="167"/>
      <c r="VDY101" s="167"/>
      <c r="VDZ101" s="167"/>
      <c r="VEA101" s="167"/>
      <c r="VEB101" s="167"/>
      <c r="VEC101" s="167"/>
      <c r="VED101" s="167"/>
      <c r="VEE101" s="167"/>
      <c r="VEF101" s="167"/>
      <c r="VEG101" s="167"/>
      <c r="VEH101" s="167"/>
      <c r="VEI101" s="167"/>
      <c r="VEJ101" s="167"/>
      <c r="VEK101" s="167"/>
      <c r="VEL101" s="167"/>
      <c r="VEM101" s="167"/>
      <c r="VEN101" s="167"/>
      <c r="VEO101" s="167"/>
      <c r="VEP101" s="167"/>
      <c r="VEQ101" s="167"/>
      <c r="VER101" s="167"/>
      <c r="VES101" s="167"/>
      <c r="VET101" s="167"/>
      <c r="VEU101" s="167"/>
      <c r="VEV101" s="167"/>
      <c r="VEW101" s="167"/>
      <c r="VEX101" s="167"/>
      <c r="VEY101" s="167"/>
      <c r="VEZ101" s="167"/>
      <c r="VFA101" s="167"/>
      <c r="VFB101" s="167"/>
      <c r="VFC101" s="167"/>
      <c r="VFD101" s="167"/>
      <c r="VFE101" s="167"/>
      <c r="VFF101" s="167"/>
      <c r="VFG101" s="167"/>
      <c r="VFH101" s="167"/>
      <c r="VFI101" s="167"/>
      <c r="VFJ101" s="167"/>
      <c r="VFK101" s="167"/>
      <c r="VFL101" s="167"/>
      <c r="VFM101" s="167"/>
      <c r="VFN101" s="167"/>
      <c r="VFO101" s="167"/>
      <c r="VFP101" s="167"/>
      <c r="VFQ101" s="167"/>
      <c r="VFR101" s="167"/>
      <c r="VFS101" s="167"/>
      <c r="VFT101" s="167"/>
      <c r="VFU101" s="167"/>
      <c r="VFV101" s="167"/>
      <c r="VFW101" s="167"/>
      <c r="VFX101" s="167"/>
      <c r="VFY101" s="167"/>
      <c r="VFZ101" s="167"/>
      <c r="VGA101" s="167"/>
      <c r="VGB101" s="167"/>
      <c r="VGC101" s="167"/>
      <c r="VGD101" s="167"/>
      <c r="VGE101" s="167"/>
      <c r="VGF101" s="167"/>
      <c r="VGG101" s="167"/>
      <c r="VGH101" s="167"/>
      <c r="VGI101" s="167"/>
      <c r="VGJ101" s="167"/>
      <c r="VGK101" s="167"/>
      <c r="VGL101" s="167"/>
      <c r="VGM101" s="167"/>
      <c r="VGN101" s="167"/>
      <c r="VGO101" s="167"/>
      <c r="VGP101" s="167"/>
      <c r="VGQ101" s="167"/>
      <c r="VGR101" s="167"/>
      <c r="VGS101" s="167"/>
      <c r="VGT101" s="167"/>
      <c r="VGU101" s="167"/>
      <c r="VGV101" s="167"/>
      <c r="VGW101" s="167"/>
      <c r="VGX101" s="167"/>
      <c r="VGY101" s="167"/>
      <c r="VGZ101" s="167"/>
      <c r="VHA101" s="167"/>
      <c r="VHB101" s="167"/>
      <c r="VHC101" s="167"/>
      <c r="VHD101" s="167"/>
      <c r="VHE101" s="167"/>
      <c r="VHF101" s="167"/>
      <c r="VHG101" s="167"/>
      <c r="VHH101" s="167"/>
      <c r="VHI101" s="167"/>
      <c r="VHJ101" s="167"/>
      <c r="VHK101" s="167"/>
      <c r="VHL101" s="167"/>
      <c r="VHM101" s="167"/>
      <c r="VHN101" s="167"/>
      <c r="VHO101" s="167"/>
      <c r="VHP101" s="167"/>
      <c r="VHQ101" s="167"/>
      <c r="VHR101" s="167"/>
      <c r="VHS101" s="167"/>
      <c r="VHT101" s="167"/>
      <c r="VHU101" s="167"/>
      <c r="VHV101" s="167"/>
      <c r="VHW101" s="167"/>
      <c r="VHX101" s="167"/>
      <c r="VHY101" s="167"/>
      <c r="VHZ101" s="167"/>
      <c r="VIA101" s="167"/>
      <c r="VIB101" s="167"/>
      <c r="VIC101" s="167"/>
      <c r="VID101" s="167"/>
      <c r="VIE101" s="167"/>
      <c r="VIF101" s="167"/>
      <c r="VIG101" s="167"/>
      <c r="VIH101" s="167"/>
      <c r="VII101" s="167"/>
      <c r="VIJ101" s="167"/>
      <c r="VIK101" s="167"/>
      <c r="VIL101" s="167"/>
      <c r="VIM101" s="167"/>
      <c r="VIN101" s="167"/>
      <c r="VIO101" s="167"/>
      <c r="VIP101" s="167"/>
      <c r="VIQ101" s="167"/>
      <c r="VIR101" s="167"/>
      <c r="VIS101" s="167"/>
      <c r="VIT101" s="167"/>
      <c r="VIU101" s="167"/>
      <c r="VIV101" s="167"/>
      <c r="VIW101" s="167"/>
      <c r="VIX101" s="167"/>
      <c r="VIY101" s="167"/>
      <c r="VIZ101" s="167"/>
      <c r="VJA101" s="167"/>
      <c r="VJB101" s="167"/>
      <c r="VJC101" s="167"/>
      <c r="VJD101" s="167"/>
      <c r="VJE101" s="167"/>
      <c r="VJF101" s="167"/>
      <c r="VJG101" s="167"/>
      <c r="VJH101" s="167"/>
      <c r="VJI101" s="167"/>
      <c r="VJJ101" s="167"/>
      <c r="VJK101" s="167"/>
      <c r="VJL101" s="167"/>
      <c r="VJM101" s="167"/>
      <c r="VJN101" s="167"/>
      <c r="VJO101" s="167"/>
      <c r="VJP101" s="167"/>
      <c r="VJQ101" s="167"/>
      <c r="VJR101" s="167"/>
      <c r="VJS101" s="167"/>
      <c r="VJT101" s="167"/>
      <c r="VJU101" s="167"/>
      <c r="VJV101" s="167"/>
      <c r="VJW101" s="167"/>
      <c r="VJX101" s="167"/>
      <c r="VJY101" s="167"/>
      <c r="VJZ101" s="167"/>
      <c r="VKA101" s="167"/>
      <c r="VKB101" s="167"/>
      <c r="VKC101" s="167"/>
      <c r="VKD101" s="167"/>
      <c r="VKE101" s="167"/>
      <c r="VKF101" s="167"/>
      <c r="VKG101" s="167"/>
      <c r="VKH101" s="167"/>
      <c r="VKI101" s="167"/>
      <c r="VKJ101" s="167"/>
      <c r="VKK101" s="167"/>
      <c r="VKL101" s="167"/>
      <c r="VKM101" s="167"/>
      <c r="VKN101" s="167"/>
      <c r="VKO101" s="167"/>
      <c r="VKP101" s="167"/>
      <c r="VKQ101" s="167"/>
      <c r="VKR101" s="167"/>
      <c r="VKS101" s="167"/>
      <c r="VKT101" s="167"/>
      <c r="VKU101" s="167"/>
      <c r="VKV101" s="167"/>
      <c r="VKW101" s="167"/>
      <c r="VKX101" s="167"/>
      <c r="VKY101" s="167"/>
      <c r="VKZ101" s="167"/>
      <c r="VLA101" s="167"/>
      <c r="VLB101" s="167"/>
      <c r="VLC101" s="167"/>
      <c r="VLD101" s="167"/>
      <c r="VLE101" s="167"/>
      <c r="VLF101" s="167"/>
      <c r="VLG101" s="167"/>
      <c r="VLH101" s="167"/>
      <c r="VLI101" s="167"/>
      <c r="VLJ101" s="167"/>
      <c r="VLK101" s="167"/>
      <c r="VLL101" s="167"/>
      <c r="VLM101" s="167"/>
      <c r="VLN101" s="167"/>
      <c r="VLO101" s="167"/>
      <c r="VLP101" s="167"/>
      <c r="VLQ101" s="167"/>
      <c r="VLR101" s="167"/>
      <c r="VLS101" s="167"/>
      <c r="VLT101" s="167"/>
      <c r="VLU101" s="167"/>
      <c r="VLV101" s="167"/>
      <c r="VLW101" s="167"/>
      <c r="VLX101" s="167"/>
      <c r="VLY101" s="167"/>
      <c r="VLZ101" s="167"/>
      <c r="VMA101" s="167"/>
      <c r="VMB101" s="167"/>
      <c r="VMC101" s="167"/>
      <c r="VMD101" s="167"/>
      <c r="VME101" s="167"/>
      <c r="VMF101" s="167"/>
      <c r="VMG101" s="167"/>
      <c r="VMH101" s="167"/>
      <c r="VMI101" s="167"/>
      <c r="VMJ101" s="167"/>
      <c r="VMK101" s="167"/>
      <c r="VML101" s="167"/>
      <c r="VMM101" s="167"/>
      <c r="VMN101" s="167"/>
      <c r="VMO101" s="167"/>
      <c r="VMP101" s="167"/>
      <c r="VMQ101" s="167"/>
      <c r="VMR101" s="167"/>
      <c r="VMS101" s="167"/>
      <c r="VMT101" s="167"/>
      <c r="VMU101" s="167"/>
      <c r="VMV101" s="167"/>
      <c r="VMW101" s="167"/>
      <c r="VMX101" s="167"/>
      <c r="VMY101" s="167"/>
      <c r="VMZ101" s="167"/>
      <c r="VNA101" s="167"/>
      <c r="VNB101" s="167"/>
      <c r="VNC101" s="167"/>
      <c r="VND101" s="167"/>
      <c r="VNE101" s="167"/>
      <c r="VNF101" s="167"/>
      <c r="VNG101" s="167"/>
      <c r="VNH101" s="167"/>
      <c r="VNI101" s="167"/>
      <c r="VNJ101" s="167"/>
      <c r="VNK101" s="167"/>
      <c r="VNL101" s="167"/>
      <c r="VNM101" s="167"/>
      <c r="VNN101" s="167"/>
      <c r="VNO101" s="167"/>
      <c r="VNP101" s="167"/>
      <c r="VNQ101" s="167"/>
      <c r="VNR101" s="167"/>
      <c r="VNS101" s="167"/>
      <c r="VNT101" s="167"/>
      <c r="VNU101" s="167"/>
      <c r="VNV101" s="167"/>
      <c r="VNW101" s="167"/>
      <c r="VNX101" s="167"/>
      <c r="VNY101" s="167"/>
      <c r="VNZ101" s="167"/>
      <c r="VOA101" s="167"/>
      <c r="VOB101" s="167"/>
      <c r="VOC101" s="167"/>
      <c r="VOD101" s="167"/>
      <c r="VOE101" s="167"/>
      <c r="VOF101" s="167"/>
      <c r="VOG101" s="167"/>
      <c r="VOH101" s="167"/>
      <c r="VOI101" s="167"/>
      <c r="VOJ101" s="167"/>
      <c r="VOK101" s="167"/>
      <c r="VOL101" s="167"/>
      <c r="VOM101" s="167"/>
      <c r="VON101" s="167"/>
      <c r="VOO101" s="167"/>
      <c r="VOP101" s="167"/>
      <c r="VOQ101" s="167"/>
      <c r="VOR101" s="167"/>
      <c r="VOS101" s="167"/>
      <c r="VOT101" s="167"/>
      <c r="VOU101" s="167"/>
      <c r="VOV101" s="167"/>
      <c r="VOW101" s="167"/>
      <c r="VOX101" s="167"/>
      <c r="VOY101" s="167"/>
      <c r="VOZ101" s="167"/>
      <c r="VPA101" s="167"/>
      <c r="VPB101" s="167"/>
      <c r="VPC101" s="167"/>
      <c r="VPD101" s="167"/>
      <c r="VPE101" s="167"/>
      <c r="VPF101" s="167"/>
      <c r="VPG101" s="167"/>
      <c r="VPH101" s="167"/>
      <c r="VPI101" s="167"/>
      <c r="VPJ101" s="167"/>
      <c r="VPK101" s="167"/>
      <c r="VPL101" s="167"/>
      <c r="VPM101" s="167"/>
      <c r="VPN101" s="167"/>
      <c r="VPO101" s="167"/>
      <c r="VPP101" s="167"/>
      <c r="VPQ101" s="167"/>
      <c r="VPR101" s="167"/>
      <c r="VPS101" s="167"/>
      <c r="VPT101" s="167"/>
      <c r="VPU101" s="167"/>
      <c r="VPV101" s="167"/>
      <c r="VPW101" s="167"/>
      <c r="VPX101" s="167"/>
      <c r="VPY101" s="167"/>
      <c r="VPZ101" s="167"/>
      <c r="VQA101" s="167"/>
      <c r="VQB101" s="167"/>
      <c r="VQC101" s="167"/>
      <c r="VQD101" s="167"/>
      <c r="VQE101" s="167"/>
      <c r="VQF101" s="167"/>
      <c r="VQG101" s="167"/>
      <c r="VQH101" s="167"/>
      <c r="VQI101" s="167"/>
      <c r="VQJ101" s="167"/>
      <c r="VQK101" s="167"/>
      <c r="VQL101" s="167"/>
      <c r="VQM101" s="167"/>
      <c r="VQN101" s="167"/>
      <c r="VQO101" s="167"/>
      <c r="VQP101" s="167"/>
      <c r="VQQ101" s="167"/>
      <c r="VQR101" s="167"/>
      <c r="VQS101" s="167"/>
      <c r="VQT101" s="167"/>
      <c r="VQU101" s="167"/>
      <c r="VQV101" s="167"/>
      <c r="VQW101" s="167"/>
      <c r="VQX101" s="167"/>
      <c r="VQY101" s="167"/>
      <c r="VQZ101" s="167"/>
      <c r="VRA101" s="167"/>
      <c r="VRB101" s="167"/>
      <c r="VRC101" s="167"/>
      <c r="VRD101" s="167"/>
      <c r="VRE101" s="167"/>
      <c r="VRF101" s="167"/>
      <c r="VRG101" s="167"/>
      <c r="VRH101" s="167"/>
      <c r="VRI101" s="167"/>
      <c r="VRJ101" s="167"/>
      <c r="VRK101" s="167"/>
      <c r="VRL101" s="167"/>
      <c r="VRM101" s="167"/>
      <c r="VRN101" s="167"/>
      <c r="VRO101" s="167"/>
      <c r="VRP101" s="167"/>
      <c r="VRQ101" s="167"/>
      <c r="VRR101" s="167"/>
      <c r="VRS101" s="167"/>
      <c r="VRT101" s="167"/>
      <c r="VRU101" s="167"/>
      <c r="VRV101" s="167"/>
      <c r="VRW101" s="167"/>
      <c r="VRX101" s="167"/>
      <c r="VRY101" s="167"/>
      <c r="VRZ101" s="167"/>
      <c r="VSA101" s="167"/>
      <c r="VSB101" s="167"/>
      <c r="VSC101" s="167"/>
      <c r="VSD101" s="167"/>
      <c r="VSE101" s="167"/>
      <c r="VSF101" s="167"/>
      <c r="VSG101" s="167"/>
      <c r="VSH101" s="167"/>
      <c r="VSI101" s="167"/>
      <c r="VSJ101" s="167"/>
      <c r="VSK101" s="167"/>
      <c r="VSL101" s="167"/>
      <c r="VSM101" s="167"/>
      <c r="VSN101" s="167"/>
      <c r="VSO101" s="167"/>
      <c r="VSP101" s="167"/>
      <c r="VSQ101" s="167"/>
      <c r="VSR101" s="167"/>
      <c r="VSS101" s="167"/>
      <c r="VST101" s="167"/>
      <c r="VSU101" s="167"/>
      <c r="VSV101" s="167"/>
      <c r="VSW101" s="167"/>
      <c r="VSX101" s="167"/>
      <c r="VSY101" s="167"/>
      <c r="VSZ101" s="167"/>
      <c r="VTA101" s="167"/>
      <c r="VTB101" s="167"/>
      <c r="VTC101" s="167"/>
      <c r="VTD101" s="167"/>
      <c r="VTE101" s="167"/>
      <c r="VTF101" s="167"/>
      <c r="VTG101" s="167"/>
      <c r="VTH101" s="167"/>
      <c r="VTI101" s="167"/>
      <c r="VTJ101" s="167"/>
      <c r="VTK101" s="167"/>
      <c r="VTL101" s="167"/>
      <c r="VTM101" s="167"/>
      <c r="VTN101" s="167"/>
      <c r="VTO101" s="167"/>
      <c r="VTP101" s="167"/>
      <c r="VTQ101" s="167"/>
      <c r="VTR101" s="167"/>
      <c r="VTS101" s="167"/>
      <c r="VTT101" s="167"/>
      <c r="VTU101" s="167"/>
      <c r="VTV101" s="167"/>
      <c r="VTW101" s="167"/>
      <c r="VTX101" s="167"/>
      <c r="VTY101" s="167"/>
      <c r="VTZ101" s="167"/>
      <c r="VUA101" s="167"/>
      <c r="VUB101" s="167"/>
      <c r="VUC101" s="167"/>
      <c r="VUD101" s="167"/>
      <c r="VUE101" s="167"/>
      <c r="VUF101" s="167"/>
      <c r="VUG101" s="167"/>
      <c r="VUH101" s="167"/>
      <c r="VUI101" s="167"/>
      <c r="VUJ101" s="167"/>
      <c r="VUK101" s="167"/>
      <c r="VUL101" s="167"/>
      <c r="VUM101" s="167"/>
      <c r="VUN101" s="167"/>
      <c r="VUO101" s="167"/>
      <c r="VUP101" s="167"/>
      <c r="VUQ101" s="167"/>
      <c r="VUR101" s="167"/>
      <c r="VUS101" s="167"/>
      <c r="VUT101" s="167"/>
      <c r="VUU101" s="167"/>
      <c r="VUV101" s="167"/>
      <c r="VUW101" s="167"/>
      <c r="VUX101" s="167"/>
      <c r="VUY101" s="167"/>
      <c r="VUZ101" s="167"/>
      <c r="VVA101" s="167"/>
      <c r="VVB101" s="167"/>
      <c r="VVC101" s="167"/>
      <c r="VVD101" s="167"/>
      <c r="VVE101" s="167"/>
      <c r="VVF101" s="167"/>
      <c r="VVG101" s="167"/>
      <c r="VVH101" s="167"/>
      <c r="VVI101" s="167"/>
      <c r="VVJ101" s="167"/>
      <c r="VVK101" s="167"/>
      <c r="VVL101" s="167"/>
      <c r="VVM101" s="167"/>
      <c r="VVN101" s="167"/>
      <c r="VVO101" s="167"/>
      <c r="VVP101" s="167"/>
      <c r="VVQ101" s="167"/>
      <c r="VVR101" s="167"/>
      <c r="VVS101" s="167"/>
      <c r="VVT101" s="167"/>
      <c r="VVU101" s="167"/>
      <c r="VVV101" s="167"/>
      <c r="VVW101" s="167"/>
      <c r="VVX101" s="167"/>
      <c r="VVY101" s="167"/>
      <c r="VVZ101" s="167"/>
      <c r="VWA101" s="167"/>
      <c r="VWB101" s="167"/>
      <c r="VWC101" s="167"/>
      <c r="VWD101" s="167"/>
      <c r="VWE101" s="167"/>
      <c r="VWF101" s="167"/>
      <c r="VWG101" s="167"/>
      <c r="VWH101" s="167"/>
      <c r="VWI101" s="167"/>
      <c r="VWJ101" s="167"/>
      <c r="VWK101" s="167"/>
      <c r="VWL101" s="167"/>
      <c r="VWM101" s="167"/>
      <c r="VWN101" s="167"/>
      <c r="VWO101" s="167"/>
      <c r="VWP101" s="167"/>
      <c r="VWQ101" s="167"/>
      <c r="VWR101" s="167"/>
      <c r="VWS101" s="167"/>
      <c r="VWT101" s="167"/>
      <c r="VWU101" s="167"/>
      <c r="VWV101" s="167"/>
      <c r="VWW101" s="167"/>
      <c r="VWX101" s="167"/>
      <c r="VWY101" s="167"/>
      <c r="VWZ101" s="167"/>
      <c r="VXA101" s="167"/>
      <c r="VXB101" s="167"/>
      <c r="VXC101" s="167"/>
      <c r="VXD101" s="167"/>
      <c r="VXE101" s="167"/>
      <c r="VXF101" s="167"/>
      <c r="VXG101" s="167"/>
      <c r="VXH101" s="167"/>
      <c r="VXI101" s="167"/>
      <c r="VXJ101" s="167"/>
      <c r="VXK101" s="167"/>
      <c r="VXL101" s="167"/>
      <c r="VXM101" s="167"/>
      <c r="VXN101" s="167"/>
      <c r="VXO101" s="167"/>
      <c r="VXP101" s="167"/>
      <c r="VXQ101" s="167"/>
      <c r="VXR101" s="167"/>
      <c r="VXS101" s="167"/>
      <c r="VXT101" s="167"/>
      <c r="VXU101" s="167"/>
      <c r="VXV101" s="167"/>
      <c r="VXW101" s="167"/>
      <c r="VXX101" s="167"/>
      <c r="VXY101" s="167"/>
      <c r="VXZ101" s="167"/>
      <c r="VYA101" s="167"/>
      <c r="VYB101" s="167"/>
      <c r="VYC101" s="167"/>
      <c r="VYD101" s="167"/>
      <c r="VYE101" s="167"/>
      <c r="VYF101" s="167"/>
      <c r="VYG101" s="167"/>
      <c r="VYH101" s="167"/>
      <c r="VYI101" s="167"/>
      <c r="VYJ101" s="167"/>
      <c r="VYK101" s="167"/>
      <c r="VYL101" s="167"/>
      <c r="VYM101" s="167"/>
      <c r="VYN101" s="167"/>
      <c r="VYO101" s="167"/>
      <c r="VYP101" s="167"/>
      <c r="VYQ101" s="167"/>
      <c r="VYR101" s="167"/>
      <c r="VYS101" s="167"/>
      <c r="VYT101" s="167"/>
      <c r="VYU101" s="167"/>
      <c r="VYV101" s="167"/>
      <c r="VYW101" s="167"/>
      <c r="VYX101" s="167"/>
      <c r="VYY101" s="167"/>
      <c r="VYZ101" s="167"/>
      <c r="VZA101" s="167"/>
      <c r="VZB101" s="167"/>
      <c r="VZC101" s="167"/>
      <c r="VZD101" s="167"/>
      <c r="VZE101" s="167"/>
      <c r="VZF101" s="167"/>
      <c r="VZG101" s="167"/>
      <c r="VZH101" s="167"/>
      <c r="VZI101" s="167"/>
      <c r="VZJ101" s="167"/>
      <c r="VZK101" s="167"/>
      <c r="VZL101" s="167"/>
      <c r="VZM101" s="167"/>
      <c r="VZN101" s="167"/>
      <c r="VZO101" s="167"/>
      <c r="VZP101" s="167"/>
      <c r="VZQ101" s="167"/>
      <c r="VZR101" s="167"/>
      <c r="VZS101" s="167"/>
      <c r="VZT101" s="167"/>
      <c r="VZU101" s="167"/>
      <c r="VZV101" s="167"/>
      <c r="VZW101" s="167"/>
      <c r="VZX101" s="167"/>
      <c r="VZY101" s="167"/>
      <c r="VZZ101" s="167"/>
      <c r="WAA101" s="167"/>
      <c r="WAB101" s="167"/>
      <c r="WAC101" s="167"/>
      <c r="WAD101" s="167"/>
      <c r="WAE101" s="167"/>
      <c r="WAF101" s="167"/>
      <c r="WAG101" s="167"/>
      <c r="WAH101" s="167"/>
      <c r="WAI101" s="167"/>
      <c r="WAJ101" s="167"/>
      <c r="WAK101" s="167"/>
      <c r="WAL101" s="167"/>
      <c r="WAM101" s="167"/>
      <c r="WAN101" s="167"/>
      <c r="WAO101" s="167"/>
      <c r="WAP101" s="167"/>
      <c r="WAQ101" s="167"/>
      <c r="WAR101" s="167"/>
      <c r="WAS101" s="167"/>
      <c r="WAT101" s="167"/>
      <c r="WAU101" s="167"/>
      <c r="WAV101" s="167"/>
      <c r="WAW101" s="167"/>
      <c r="WAX101" s="167"/>
      <c r="WAY101" s="167"/>
      <c r="WAZ101" s="167"/>
      <c r="WBA101" s="167"/>
      <c r="WBB101" s="167"/>
      <c r="WBC101" s="167"/>
      <c r="WBD101" s="167"/>
      <c r="WBE101" s="167"/>
      <c r="WBF101" s="167"/>
      <c r="WBG101" s="167"/>
      <c r="WBH101" s="167"/>
      <c r="WBI101" s="167"/>
      <c r="WBJ101" s="167"/>
      <c r="WBK101" s="167"/>
      <c r="WBL101" s="167"/>
      <c r="WBM101" s="167"/>
      <c r="WBN101" s="167"/>
      <c r="WBO101" s="167"/>
      <c r="WBP101" s="167"/>
      <c r="WBQ101" s="167"/>
      <c r="WBR101" s="167"/>
      <c r="WBS101" s="167"/>
      <c r="WBT101" s="167"/>
      <c r="WBU101" s="167"/>
      <c r="WBV101" s="167"/>
      <c r="WBW101" s="167"/>
      <c r="WBX101" s="167"/>
      <c r="WBY101" s="167"/>
      <c r="WBZ101" s="167"/>
      <c r="WCA101" s="167"/>
      <c r="WCB101" s="167"/>
      <c r="WCC101" s="167"/>
      <c r="WCD101" s="167"/>
      <c r="WCE101" s="167"/>
      <c r="WCF101" s="167"/>
      <c r="WCG101" s="167"/>
      <c r="WCH101" s="167"/>
      <c r="WCI101" s="167"/>
      <c r="WCJ101" s="167"/>
      <c r="WCK101" s="167"/>
      <c r="WCL101" s="167"/>
      <c r="WCM101" s="167"/>
      <c r="WCN101" s="167"/>
      <c r="WCO101" s="167"/>
      <c r="WCP101" s="167"/>
      <c r="WCQ101" s="167"/>
      <c r="WCR101" s="167"/>
      <c r="WCS101" s="167"/>
      <c r="WCT101" s="167"/>
      <c r="WCU101" s="167"/>
      <c r="WCV101" s="167"/>
      <c r="WCW101" s="167"/>
      <c r="WCX101" s="167"/>
      <c r="WCY101" s="167"/>
      <c r="WCZ101" s="167"/>
      <c r="WDA101" s="167"/>
      <c r="WDB101" s="167"/>
      <c r="WDC101" s="167"/>
      <c r="WDD101" s="167"/>
      <c r="WDE101" s="167"/>
      <c r="WDF101" s="167"/>
      <c r="WDG101" s="167"/>
      <c r="WDH101" s="167"/>
      <c r="WDI101" s="167"/>
      <c r="WDJ101" s="167"/>
      <c r="WDK101" s="167"/>
      <c r="WDL101" s="167"/>
      <c r="WDM101" s="167"/>
      <c r="WDN101" s="167"/>
      <c r="WDO101" s="167"/>
      <c r="WDP101" s="167"/>
      <c r="WDQ101" s="167"/>
      <c r="WDR101" s="167"/>
      <c r="WDS101" s="167"/>
      <c r="WDT101" s="167"/>
      <c r="WDU101" s="167"/>
      <c r="WDV101" s="167"/>
      <c r="WDW101" s="167"/>
      <c r="WDX101" s="167"/>
      <c r="WDY101" s="167"/>
      <c r="WDZ101" s="167"/>
      <c r="WEA101" s="167"/>
      <c r="WEB101" s="167"/>
      <c r="WEC101" s="167"/>
      <c r="WED101" s="167"/>
      <c r="WEE101" s="167"/>
      <c r="WEF101" s="167"/>
      <c r="WEG101" s="167"/>
      <c r="WEH101" s="167"/>
      <c r="WEI101" s="167"/>
      <c r="WEJ101" s="167"/>
      <c r="WEK101" s="167"/>
      <c r="WEL101" s="167"/>
      <c r="WEM101" s="167"/>
      <c r="WEN101" s="167"/>
      <c r="WEO101" s="167"/>
      <c r="WEP101" s="167"/>
      <c r="WEQ101" s="167"/>
      <c r="WER101" s="167"/>
      <c r="WES101" s="167"/>
      <c r="WET101" s="167"/>
      <c r="WEU101" s="167"/>
      <c r="WEV101" s="167"/>
      <c r="WEW101" s="167"/>
      <c r="WEX101" s="167"/>
      <c r="WEY101" s="167"/>
      <c r="WEZ101" s="167"/>
      <c r="WFA101" s="167"/>
      <c r="WFB101" s="167"/>
      <c r="WFC101" s="167"/>
      <c r="WFD101" s="167"/>
      <c r="WFE101" s="167"/>
      <c r="WFF101" s="167"/>
      <c r="WFG101" s="167"/>
      <c r="WFH101" s="167"/>
      <c r="WFI101" s="167"/>
      <c r="WFJ101" s="167"/>
      <c r="WFK101" s="167"/>
      <c r="WFL101" s="167"/>
      <c r="WFM101" s="167"/>
      <c r="WFN101" s="167"/>
      <c r="WFO101" s="167"/>
      <c r="WFP101" s="167"/>
      <c r="WFQ101" s="167"/>
      <c r="WFR101" s="167"/>
      <c r="WFS101" s="167"/>
      <c r="WFT101" s="167"/>
      <c r="WFU101" s="167"/>
      <c r="WFV101" s="167"/>
      <c r="WFW101" s="167"/>
      <c r="WFX101" s="167"/>
      <c r="WFY101" s="167"/>
      <c r="WFZ101" s="167"/>
      <c r="WGA101" s="167"/>
      <c r="WGB101" s="167"/>
      <c r="WGC101" s="167"/>
      <c r="WGD101" s="167"/>
      <c r="WGE101" s="167"/>
      <c r="WGF101" s="167"/>
      <c r="WGG101" s="167"/>
      <c r="WGH101" s="167"/>
      <c r="WGI101" s="167"/>
      <c r="WGJ101" s="167"/>
      <c r="WGK101" s="167"/>
      <c r="WGL101" s="167"/>
      <c r="WGM101" s="167"/>
      <c r="WGN101" s="167"/>
      <c r="WGO101" s="167"/>
      <c r="WGP101" s="167"/>
      <c r="WGQ101" s="167"/>
      <c r="WGR101" s="167"/>
      <c r="WGS101" s="167"/>
      <c r="WGT101" s="167"/>
      <c r="WGU101" s="167"/>
      <c r="WGV101" s="167"/>
      <c r="WGW101" s="167"/>
      <c r="WGX101" s="167"/>
      <c r="WGY101" s="167"/>
      <c r="WGZ101" s="167"/>
      <c r="WHA101" s="167"/>
      <c r="WHB101" s="167"/>
      <c r="WHC101" s="167"/>
      <c r="WHD101" s="167"/>
      <c r="WHE101" s="167"/>
      <c r="WHF101" s="167"/>
      <c r="WHG101" s="167"/>
      <c r="WHH101" s="167"/>
      <c r="WHI101" s="167"/>
      <c r="WHJ101" s="167"/>
      <c r="WHK101" s="167"/>
      <c r="WHL101" s="167"/>
      <c r="WHM101" s="167"/>
      <c r="WHN101" s="167"/>
      <c r="WHO101" s="167"/>
      <c r="WHP101" s="167"/>
      <c r="WHQ101" s="167"/>
      <c r="WHR101" s="167"/>
      <c r="WHS101" s="167"/>
      <c r="WHT101" s="167"/>
      <c r="WHU101" s="167"/>
      <c r="WHV101" s="167"/>
      <c r="WHW101" s="167"/>
      <c r="WHX101" s="167"/>
      <c r="WHY101" s="167"/>
      <c r="WHZ101" s="167"/>
      <c r="WIA101" s="167"/>
      <c r="WIB101" s="167"/>
      <c r="WIC101" s="167"/>
      <c r="WID101" s="167"/>
      <c r="WIE101" s="167"/>
      <c r="WIF101" s="167"/>
      <c r="WIG101" s="167"/>
      <c r="WIH101" s="167"/>
      <c r="WII101" s="167"/>
      <c r="WIJ101" s="167"/>
      <c r="WIK101" s="167"/>
      <c r="WIL101" s="167"/>
      <c r="WIM101" s="167"/>
      <c r="WIN101" s="167"/>
      <c r="WIO101" s="167"/>
      <c r="WIP101" s="167"/>
      <c r="WIQ101" s="167"/>
      <c r="WIR101" s="167"/>
      <c r="WIS101" s="167"/>
      <c r="WIT101" s="167"/>
      <c r="WIU101" s="167"/>
      <c r="WIV101" s="167"/>
      <c r="WIW101" s="167"/>
      <c r="WIX101" s="167"/>
      <c r="WIY101" s="167"/>
      <c r="WIZ101" s="167"/>
      <c r="WJA101" s="167"/>
      <c r="WJB101" s="167"/>
      <c r="WJC101" s="167"/>
      <c r="WJD101" s="167"/>
      <c r="WJE101" s="167"/>
      <c r="WJF101" s="167"/>
      <c r="WJG101" s="167"/>
      <c r="WJH101" s="167"/>
      <c r="WJI101" s="167"/>
      <c r="WJJ101" s="167"/>
      <c r="WJK101" s="167"/>
      <c r="WJL101" s="167"/>
      <c r="WJM101" s="167"/>
      <c r="WJN101" s="167"/>
      <c r="WJO101" s="167"/>
      <c r="WJP101" s="167"/>
      <c r="WJQ101" s="167"/>
      <c r="WJR101" s="167"/>
      <c r="WJS101" s="167"/>
      <c r="WJT101" s="167"/>
      <c r="WJU101" s="167"/>
      <c r="WJV101" s="167"/>
      <c r="WJW101" s="167"/>
      <c r="WJX101" s="167"/>
      <c r="WJY101" s="167"/>
      <c r="WJZ101" s="167"/>
      <c r="WKA101" s="167"/>
      <c r="WKB101" s="167"/>
      <c r="WKC101" s="167"/>
      <c r="WKD101" s="167"/>
      <c r="WKE101" s="167"/>
      <c r="WKF101" s="167"/>
      <c r="WKG101" s="167"/>
      <c r="WKH101" s="167"/>
      <c r="WKI101" s="167"/>
      <c r="WKJ101" s="167"/>
      <c r="WKK101" s="167"/>
      <c r="WKL101" s="167"/>
      <c r="WKM101" s="167"/>
      <c r="WKN101" s="167"/>
      <c r="WKO101" s="167"/>
      <c r="WKP101" s="167"/>
      <c r="WKQ101" s="167"/>
      <c r="WKR101" s="167"/>
      <c r="WKS101" s="167"/>
      <c r="WKT101" s="167"/>
      <c r="WKU101" s="167"/>
      <c r="WKV101" s="167"/>
      <c r="WKW101" s="167"/>
      <c r="WKX101" s="167"/>
      <c r="WKY101" s="167"/>
      <c r="WKZ101" s="167"/>
      <c r="WLA101" s="167"/>
      <c r="WLB101" s="167"/>
      <c r="WLC101" s="167"/>
      <c r="WLD101" s="167"/>
      <c r="WLE101" s="167"/>
      <c r="WLF101" s="167"/>
      <c r="WLG101" s="167"/>
      <c r="WLH101" s="167"/>
      <c r="WLI101" s="167"/>
      <c r="WLJ101" s="167"/>
      <c r="WLK101" s="167"/>
      <c r="WLL101" s="167"/>
      <c r="WLM101" s="167"/>
      <c r="WLN101" s="167"/>
      <c r="WLO101" s="167"/>
      <c r="WLP101" s="167"/>
      <c r="WLQ101" s="167"/>
      <c r="WLR101" s="167"/>
      <c r="WLS101" s="167"/>
      <c r="WLT101" s="167"/>
      <c r="WLU101" s="167"/>
      <c r="WLV101" s="167"/>
      <c r="WLW101" s="167"/>
      <c r="WLX101" s="167"/>
      <c r="WLY101" s="167"/>
      <c r="WLZ101" s="167"/>
      <c r="WMA101" s="167"/>
      <c r="WMB101" s="167"/>
      <c r="WMC101" s="167"/>
      <c r="WMD101" s="167"/>
      <c r="WME101" s="167"/>
      <c r="WMF101" s="167"/>
      <c r="WMG101" s="167"/>
      <c r="WMH101" s="167"/>
      <c r="WMI101" s="167"/>
      <c r="WMJ101" s="167"/>
      <c r="WMK101" s="167"/>
      <c r="WML101" s="167"/>
      <c r="WMM101" s="167"/>
      <c r="WMN101" s="167"/>
      <c r="WMO101" s="167"/>
      <c r="WMP101" s="167"/>
      <c r="WMQ101" s="167"/>
      <c r="WMR101" s="167"/>
      <c r="WMS101" s="167"/>
      <c r="WMT101" s="167"/>
      <c r="WMU101" s="167"/>
      <c r="WMV101" s="167"/>
      <c r="WMW101" s="167"/>
      <c r="WMX101" s="167"/>
      <c r="WMY101" s="167"/>
      <c r="WMZ101" s="167"/>
      <c r="WNA101" s="167"/>
      <c r="WNB101" s="167"/>
      <c r="WNC101" s="167"/>
      <c r="WND101" s="167"/>
      <c r="WNE101" s="167"/>
      <c r="WNF101" s="167"/>
      <c r="WNG101" s="167"/>
      <c r="WNH101" s="167"/>
      <c r="WNI101" s="167"/>
      <c r="WNJ101" s="167"/>
      <c r="WNK101" s="167"/>
      <c r="WNL101" s="167"/>
      <c r="WNM101" s="167"/>
      <c r="WNN101" s="167"/>
      <c r="WNO101" s="167"/>
      <c r="WNP101" s="167"/>
      <c r="WNQ101" s="167"/>
      <c r="WNR101" s="167"/>
      <c r="WNS101" s="167"/>
      <c r="WNT101" s="167"/>
      <c r="WNU101" s="167"/>
      <c r="WNV101" s="167"/>
      <c r="WNW101" s="167"/>
      <c r="WNX101" s="167"/>
      <c r="WNY101" s="167"/>
      <c r="WNZ101" s="167"/>
      <c r="WOA101" s="167"/>
      <c r="WOB101" s="167"/>
      <c r="WOC101" s="167"/>
      <c r="WOD101" s="167"/>
      <c r="WOE101" s="167"/>
      <c r="WOF101" s="167"/>
      <c r="WOG101" s="167"/>
      <c r="WOH101" s="167"/>
      <c r="WOI101" s="167"/>
      <c r="WOJ101" s="167"/>
      <c r="WOK101" s="167"/>
      <c r="WOL101" s="167"/>
      <c r="WOM101" s="167"/>
      <c r="WON101" s="167"/>
      <c r="WOO101" s="167"/>
      <c r="WOP101" s="167"/>
      <c r="WOQ101" s="167"/>
      <c r="WOR101" s="167"/>
      <c r="WOS101" s="167"/>
      <c r="WOT101" s="167"/>
      <c r="WOU101" s="167"/>
      <c r="WOV101" s="167"/>
      <c r="WOW101" s="167"/>
      <c r="WOX101" s="167"/>
      <c r="WOY101" s="167"/>
      <c r="WOZ101" s="167"/>
      <c r="WPA101" s="167"/>
      <c r="WPB101" s="167"/>
      <c r="WPC101" s="167"/>
      <c r="WPD101" s="167"/>
      <c r="WPE101" s="167"/>
      <c r="WPF101" s="167"/>
      <c r="WPG101" s="167"/>
      <c r="WPH101" s="167"/>
      <c r="WPI101" s="167"/>
      <c r="WPJ101" s="167"/>
      <c r="WPK101" s="167"/>
      <c r="WPL101" s="167"/>
      <c r="WPM101" s="167"/>
      <c r="WPN101" s="167"/>
      <c r="WPO101" s="167"/>
      <c r="WPP101" s="167"/>
      <c r="WPQ101" s="167"/>
      <c r="WPR101" s="167"/>
      <c r="WPS101" s="167"/>
      <c r="WPT101" s="167"/>
      <c r="WPU101" s="167"/>
      <c r="WPV101" s="167"/>
      <c r="WPW101" s="167"/>
      <c r="WPX101" s="167"/>
      <c r="WPY101" s="167"/>
      <c r="WPZ101" s="167"/>
      <c r="WQA101" s="167"/>
      <c r="WQB101" s="167"/>
      <c r="WQC101" s="167"/>
      <c r="WQD101" s="167"/>
      <c r="WQE101" s="167"/>
      <c r="WQF101" s="167"/>
      <c r="WQG101" s="167"/>
      <c r="WQH101" s="167"/>
      <c r="WQI101" s="167"/>
      <c r="WQJ101" s="167"/>
      <c r="WQK101" s="167"/>
      <c r="WQL101" s="167"/>
      <c r="WQM101" s="167"/>
      <c r="WQN101" s="167"/>
      <c r="WQO101" s="167"/>
      <c r="WQP101" s="167"/>
      <c r="WQQ101" s="167"/>
      <c r="WQR101" s="167"/>
      <c r="WQS101" s="167"/>
      <c r="WQT101" s="167"/>
      <c r="WQU101" s="167"/>
      <c r="WQV101" s="167"/>
      <c r="WQW101" s="167"/>
      <c r="WQX101" s="167"/>
      <c r="WQY101" s="167"/>
      <c r="WQZ101" s="167"/>
      <c r="WRA101" s="167"/>
      <c r="WRB101" s="167"/>
      <c r="WRC101" s="167"/>
      <c r="WRD101" s="167"/>
      <c r="WRE101" s="167"/>
      <c r="WRF101" s="167"/>
      <c r="WRG101" s="167"/>
      <c r="WRH101" s="167"/>
      <c r="WRI101" s="167"/>
      <c r="WRJ101" s="167"/>
      <c r="WRK101" s="167"/>
      <c r="WRL101" s="167"/>
      <c r="WRM101" s="167"/>
      <c r="WRN101" s="167"/>
      <c r="WRO101" s="167"/>
      <c r="WRP101" s="167"/>
      <c r="WRQ101" s="167"/>
      <c r="WRR101" s="167"/>
      <c r="WRS101" s="167"/>
      <c r="WRT101" s="167"/>
      <c r="WRU101" s="167"/>
      <c r="WRV101" s="167"/>
      <c r="WRW101" s="167"/>
      <c r="WRX101" s="167"/>
      <c r="WRY101" s="167"/>
      <c r="WRZ101" s="167"/>
      <c r="WSA101" s="167"/>
      <c r="WSB101" s="167"/>
      <c r="WSC101" s="167"/>
      <c r="WSD101" s="167"/>
      <c r="WSE101" s="167"/>
      <c r="WSF101" s="167"/>
      <c r="WSG101" s="167"/>
      <c r="WSH101" s="167"/>
      <c r="WSI101" s="167"/>
      <c r="WSJ101" s="167"/>
      <c r="WSK101" s="167"/>
      <c r="WSL101" s="167"/>
      <c r="WSM101" s="167"/>
      <c r="WSN101" s="167"/>
      <c r="WSO101" s="167"/>
      <c r="WSP101" s="167"/>
      <c r="WSQ101" s="167"/>
      <c r="WSR101" s="167"/>
      <c r="WSS101" s="167"/>
      <c r="WST101" s="167"/>
      <c r="WSU101" s="167"/>
      <c r="WSV101" s="167"/>
      <c r="WSW101" s="167"/>
      <c r="WSX101" s="167"/>
      <c r="WSY101" s="167"/>
      <c r="WSZ101" s="167"/>
      <c r="WTA101" s="167"/>
      <c r="WTB101" s="167"/>
      <c r="WTC101" s="167"/>
      <c r="WTD101" s="167"/>
      <c r="WTE101" s="167"/>
      <c r="WTF101" s="167"/>
      <c r="WTG101" s="167"/>
      <c r="WTH101" s="167"/>
      <c r="WTI101" s="167"/>
      <c r="WTJ101" s="167"/>
      <c r="WTK101" s="167"/>
      <c r="WTL101" s="167"/>
      <c r="WTM101" s="167"/>
      <c r="WTN101" s="167"/>
      <c r="WTO101" s="167"/>
      <c r="WTP101" s="167"/>
      <c r="WTQ101" s="167"/>
      <c r="WTR101" s="167"/>
      <c r="WTS101" s="167"/>
      <c r="WTT101" s="167"/>
      <c r="WTU101" s="167"/>
      <c r="WTV101" s="167"/>
      <c r="WTW101" s="167"/>
      <c r="WTX101" s="167"/>
      <c r="WTY101" s="167"/>
      <c r="WTZ101" s="167"/>
      <c r="WUA101" s="167"/>
      <c r="WUB101" s="167"/>
      <c r="WUC101" s="167"/>
      <c r="WUD101" s="167"/>
      <c r="WUE101" s="167"/>
      <c r="WUF101" s="167"/>
      <c r="WUG101" s="167"/>
      <c r="WUH101" s="167"/>
      <c r="WUI101" s="167"/>
      <c r="WUJ101" s="167"/>
      <c r="WUK101" s="167"/>
      <c r="WUL101" s="167"/>
      <c r="WUM101" s="167"/>
      <c r="WUN101" s="167"/>
      <c r="WUO101" s="167"/>
      <c r="WUP101" s="167"/>
      <c r="WUQ101" s="167"/>
      <c r="WUR101" s="167"/>
      <c r="WUS101" s="167"/>
      <c r="WUT101" s="167"/>
      <c r="WUU101" s="167"/>
      <c r="WUV101" s="167"/>
      <c r="WUW101" s="167"/>
      <c r="WUX101" s="167"/>
      <c r="WUY101" s="167"/>
      <c r="WUZ101" s="167"/>
      <c r="WVA101" s="167"/>
      <c r="WVB101" s="167"/>
      <c r="WVC101" s="167"/>
      <c r="WVD101" s="167"/>
      <c r="WVE101" s="167"/>
      <c r="WVF101" s="167"/>
      <c r="WVG101" s="167"/>
      <c r="WVH101" s="167"/>
      <c r="WVI101" s="167"/>
      <c r="WVJ101" s="167"/>
      <c r="WVK101" s="167"/>
      <c r="WVL101" s="167"/>
      <c r="WVM101" s="167"/>
      <c r="WVN101" s="167"/>
      <c r="WVO101" s="167"/>
      <c r="WVP101" s="167"/>
      <c r="WVQ101" s="167"/>
      <c r="WVR101" s="167"/>
      <c r="WVS101" s="167"/>
      <c r="WVT101" s="167"/>
      <c r="WVU101" s="167"/>
      <c r="WVV101" s="167"/>
      <c r="WVW101" s="167"/>
      <c r="WVX101" s="167"/>
      <c r="WVY101" s="167"/>
      <c r="WVZ101" s="167"/>
      <c r="WWA101" s="167"/>
      <c r="WWB101" s="167"/>
      <c r="WWC101" s="167"/>
      <c r="WWD101" s="167"/>
      <c r="WWE101" s="167"/>
      <c r="WWF101" s="167"/>
      <c r="WWG101" s="167"/>
      <c r="WWH101" s="167"/>
      <c r="WWI101" s="167"/>
      <c r="WWJ101" s="167"/>
      <c r="WWK101" s="167"/>
      <c r="WWL101" s="167"/>
      <c r="WWM101" s="167"/>
      <c r="WWN101" s="167"/>
      <c r="WWO101" s="167"/>
      <c r="WWP101" s="167"/>
      <c r="WWQ101" s="167"/>
      <c r="WWR101" s="167"/>
      <c r="WWS101" s="167"/>
      <c r="WWT101" s="167"/>
      <c r="WWU101" s="167"/>
      <c r="WWV101" s="167"/>
      <c r="WWW101" s="167"/>
      <c r="WWX101" s="167"/>
      <c r="WWY101" s="167"/>
      <c r="WWZ101" s="167"/>
      <c r="WXA101" s="167"/>
      <c r="WXB101" s="167"/>
      <c r="WXC101" s="167"/>
      <c r="WXD101" s="167"/>
      <c r="WXE101" s="167"/>
      <c r="WXF101" s="167"/>
      <c r="WXG101" s="167"/>
      <c r="WXH101" s="167"/>
      <c r="WXI101" s="167"/>
      <c r="WXJ101" s="167"/>
      <c r="WXK101" s="167"/>
      <c r="WXL101" s="167"/>
      <c r="WXM101" s="167"/>
      <c r="WXN101" s="167"/>
      <c r="WXO101" s="167"/>
      <c r="WXP101" s="167"/>
      <c r="WXQ101" s="167"/>
      <c r="WXR101" s="167"/>
      <c r="WXS101" s="167"/>
      <c r="WXT101" s="167"/>
      <c r="WXU101" s="167"/>
      <c r="WXV101" s="167"/>
      <c r="WXW101" s="167"/>
      <c r="WXX101" s="167"/>
      <c r="WXY101" s="167"/>
      <c r="WXZ101" s="167"/>
      <c r="WYA101" s="167"/>
      <c r="WYB101" s="167"/>
      <c r="WYC101" s="167"/>
      <c r="WYD101" s="167"/>
      <c r="WYE101" s="167"/>
      <c r="WYF101" s="167"/>
      <c r="WYG101" s="167"/>
      <c r="WYH101" s="167"/>
      <c r="WYI101" s="167"/>
      <c r="WYJ101" s="167"/>
      <c r="WYK101" s="167"/>
      <c r="WYL101" s="167"/>
      <c r="WYM101" s="167"/>
      <c r="WYN101" s="167"/>
      <c r="WYO101" s="167"/>
      <c r="WYP101" s="167"/>
      <c r="WYQ101" s="167"/>
      <c r="WYR101" s="167"/>
      <c r="WYS101" s="167"/>
      <c r="WYT101" s="167"/>
      <c r="WYU101" s="167"/>
      <c r="WYV101" s="167"/>
      <c r="WYW101" s="167"/>
      <c r="WYX101" s="167"/>
      <c r="WYY101" s="167"/>
      <c r="WYZ101" s="167"/>
      <c r="WZA101" s="167"/>
      <c r="WZB101" s="167"/>
      <c r="WZC101" s="167"/>
      <c r="WZD101" s="167"/>
      <c r="WZE101" s="167"/>
      <c r="WZF101" s="167"/>
      <c r="WZG101" s="167"/>
      <c r="WZH101" s="167"/>
      <c r="WZI101" s="167"/>
      <c r="WZJ101" s="167"/>
      <c r="WZK101" s="167"/>
      <c r="WZL101" s="167"/>
      <c r="WZM101" s="167"/>
      <c r="WZN101" s="167"/>
      <c r="WZO101" s="167"/>
      <c r="WZP101" s="167"/>
      <c r="WZQ101" s="167"/>
      <c r="WZR101" s="167"/>
      <c r="WZS101" s="167"/>
      <c r="WZT101" s="167"/>
      <c r="WZU101" s="167"/>
      <c r="WZV101" s="167"/>
      <c r="WZW101" s="167"/>
      <c r="WZX101" s="167"/>
      <c r="WZY101" s="167"/>
      <c r="WZZ101" s="167"/>
      <c r="XAA101" s="167"/>
      <c r="XAB101" s="167"/>
      <c r="XAC101" s="167"/>
      <c r="XAD101" s="167"/>
      <c r="XAE101" s="167"/>
      <c r="XAF101" s="167"/>
      <c r="XAG101" s="167"/>
      <c r="XAH101" s="167"/>
      <c r="XAI101" s="167"/>
      <c r="XAJ101" s="167"/>
      <c r="XAK101" s="167"/>
      <c r="XAL101" s="167"/>
      <c r="XAM101" s="167"/>
      <c r="XAN101" s="167"/>
      <c r="XAO101" s="167"/>
      <c r="XAP101" s="167"/>
      <c r="XAQ101" s="167"/>
      <c r="XAR101" s="167"/>
      <c r="XAS101" s="167"/>
      <c r="XAT101" s="167"/>
      <c r="XAU101" s="167"/>
      <c r="XAV101" s="167"/>
      <c r="XAW101" s="167"/>
      <c r="XAX101" s="167"/>
      <c r="XAY101" s="167"/>
      <c r="XAZ101" s="167"/>
      <c r="XBA101" s="167"/>
      <c r="XBB101" s="167"/>
      <c r="XBC101" s="167"/>
      <c r="XBD101" s="167"/>
      <c r="XBE101" s="167"/>
      <c r="XBF101" s="167"/>
      <c r="XBG101" s="167"/>
      <c r="XBH101" s="167"/>
      <c r="XBI101" s="167"/>
      <c r="XBJ101" s="167"/>
      <c r="XBK101" s="167"/>
      <c r="XBL101" s="167"/>
      <c r="XBM101" s="167"/>
      <c r="XBN101" s="167"/>
      <c r="XBO101" s="167"/>
      <c r="XBP101" s="167"/>
      <c r="XBQ101" s="167"/>
      <c r="XBR101" s="167"/>
      <c r="XBS101" s="167"/>
      <c r="XBT101" s="167"/>
      <c r="XBU101" s="167"/>
      <c r="XBV101" s="167"/>
      <c r="XBW101" s="167"/>
      <c r="XBX101" s="167"/>
      <c r="XBY101" s="167"/>
      <c r="XBZ101" s="167"/>
      <c r="XCA101" s="167"/>
      <c r="XCB101" s="167"/>
      <c r="XCC101" s="167"/>
      <c r="XCD101" s="167"/>
      <c r="XCE101" s="167"/>
      <c r="XCF101" s="167"/>
      <c r="XCG101" s="167"/>
      <c r="XCH101" s="167"/>
      <c r="XCI101" s="167"/>
      <c r="XCJ101" s="167"/>
      <c r="XCK101" s="167"/>
      <c r="XCL101" s="167"/>
      <c r="XCM101" s="167"/>
      <c r="XCN101" s="167"/>
      <c r="XCO101" s="167"/>
      <c r="XCP101" s="167"/>
      <c r="XCQ101" s="167"/>
      <c r="XCR101" s="167"/>
      <c r="XCS101" s="167"/>
      <c r="XCT101" s="167"/>
      <c r="XCU101" s="167"/>
      <c r="XCV101" s="167"/>
      <c r="XCW101" s="167"/>
      <c r="XCX101" s="167"/>
      <c r="XCY101" s="167"/>
      <c r="XCZ101" s="167"/>
      <c r="XDA101" s="167"/>
      <c r="XDB101" s="167"/>
      <c r="XDC101" s="167"/>
      <c r="XDD101" s="167"/>
      <c r="XDE101" s="167"/>
      <c r="XDF101" s="167"/>
      <c r="XDG101" s="167"/>
      <c r="XDH101" s="167"/>
      <c r="XDI101" s="167"/>
      <c r="XDJ101" s="167"/>
      <c r="XDK101" s="167"/>
      <c r="XDL101" s="167"/>
      <c r="XDM101" s="167"/>
      <c r="XDN101" s="167"/>
      <c r="XDO101" s="167"/>
      <c r="XDP101" s="167"/>
      <c r="XDQ101" s="167"/>
      <c r="XDR101" s="167"/>
      <c r="XDS101" s="167"/>
      <c r="XDT101" s="167"/>
      <c r="XDU101" s="167"/>
      <c r="XDV101" s="167"/>
      <c r="XDW101" s="167"/>
      <c r="XDX101" s="167"/>
      <c r="XDY101" s="167"/>
      <c r="XDZ101" s="167"/>
      <c r="XEA101" s="167"/>
      <c r="XEB101" s="167"/>
      <c r="XEC101" s="167"/>
      <c r="XED101" s="167"/>
      <c r="XEE101" s="167"/>
      <c r="XEF101" s="167"/>
      <c r="XEG101" s="167"/>
      <c r="XEH101" s="167"/>
      <c r="XEI101" s="167"/>
      <c r="XEJ101" s="167"/>
      <c r="XEK101" s="167"/>
      <c r="XEL101" s="167"/>
      <c r="XEM101" s="167"/>
      <c r="XEN101" s="167"/>
      <c r="XEO101" s="167"/>
      <c r="XEP101" s="167"/>
      <c r="XEQ101" s="167"/>
      <c r="XER101" s="167"/>
      <c r="XES101" s="167"/>
      <c r="XET101" s="167"/>
      <c r="XEU101" s="167"/>
      <c r="XEV101" s="167"/>
      <c r="XEW101" s="167"/>
      <c r="XEX101" s="167"/>
      <c r="XEY101" s="167"/>
      <c r="XEZ101" s="167"/>
      <c r="XFA101" s="167"/>
      <c r="XFB101" s="167"/>
      <c r="XFC101" s="167"/>
    </row>
    <row r="102" spans="1:16383">
      <c r="A102" s="111"/>
      <c r="B102" s="93" t="s">
        <v>14</v>
      </c>
      <c r="C102" s="100" t="s">
        <v>154</v>
      </c>
      <c r="D102" s="136"/>
      <c r="E102" s="136"/>
      <c r="F102" s="136"/>
      <c r="G102" s="136"/>
      <c r="H102" s="101"/>
      <c r="I102" s="161"/>
      <c r="J102" s="160"/>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67"/>
      <c r="AX102" s="167"/>
      <c r="AY102" s="167"/>
      <c r="AZ102" s="167"/>
      <c r="BA102" s="167"/>
      <c r="BB102" s="167"/>
      <c r="BC102" s="167"/>
      <c r="BD102" s="167"/>
      <c r="BE102" s="167"/>
      <c r="BF102" s="167"/>
      <c r="BG102" s="167"/>
      <c r="BH102" s="167"/>
      <c r="BI102" s="167"/>
      <c r="BJ102" s="167"/>
      <c r="BK102" s="167"/>
      <c r="BL102" s="167"/>
      <c r="BM102" s="167"/>
      <c r="BN102" s="167"/>
      <c r="BO102" s="167"/>
      <c r="BP102" s="167"/>
      <c r="BQ102" s="167"/>
      <c r="BR102" s="167"/>
      <c r="BS102" s="167"/>
      <c r="BT102" s="167"/>
      <c r="BU102" s="167"/>
      <c r="BV102" s="167"/>
      <c r="BW102" s="167"/>
      <c r="BX102" s="167"/>
      <c r="BY102" s="167"/>
      <c r="BZ102" s="167"/>
      <c r="CA102" s="167"/>
      <c r="CB102" s="167"/>
      <c r="CC102" s="167"/>
      <c r="CD102" s="167"/>
      <c r="CE102" s="167"/>
      <c r="CF102" s="167"/>
      <c r="CG102" s="167"/>
      <c r="CH102" s="167"/>
      <c r="CI102" s="167"/>
      <c r="CJ102" s="167"/>
      <c r="CK102" s="167"/>
      <c r="CL102" s="167"/>
      <c r="CM102" s="167"/>
      <c r="CN102" s="167"/>
      <c r="CO102" s="167"/>
      <c r="CP102" s="167"/>
      <c r="CQ102" s="167"/>
      <c r="CR102" s="167"/>
      <c r="CS102" s="167"/>
      <c r="CT102" s="167"/>
      <c r="CU102" s="167"/>
      <c r="CV102" s="167"/>
      <c r="CW102" s="167"/>
      <c r="CX102" s="167"/>
      <c r="CY102" s="167"/>
      <c r="CZ102" s="167"/>
      <c r="DA102" s="167"/>
      <c r="DB102" s="167"/>
      <c r="DC102" s="167"/>
      <c r="DD102" s="167"/>
      <c r="DE102" s="167"/>
      <c r="DF102" s="167"/>
      <c r="DG102" s="167"/>
      <c r="DH102" s="167"/>
      <c r="DI102" s="167"/>
      <c r="DJ102" s="167"/>
      <c r="DK102" s="167"/>
      <c r="DL102" s="167"/>
      <c r="DM102" s="167"/>
      <c r="DN102" s="167"/>
      <c r="DO102" s="167"/>
      <c r="DP102" s="167"/>
      <c r="DQ102" s="167"/>
      <c r="DR102" s="167"/>
      <c r="DS102" s="167"/>
      <c r="DT102" s="167"/>
      <c r="DU102" s="167"/>
      <c r="DV102" s="167"/>
      <c r="DW102" s="167"/>
      <c r="DX102" s="167"/>
      <c r="DY102" s="167"/>
      <c r="DZ102" s="167"/>
      <c r="EA102" s="167"/>
      <c r="EB102" s="167"/>
      <c r="EC102" s="167"/>
      <c r="ED102" s="167"/>
      <c r="EE102" s="167"/>
      <c r="EF102" s="167"/>
      <c r="EG102" s="167"/>
      <c r="EH102" s="167"/>
      <c r="EI102" s="167"/>
      <c r="EJ102" s="167"/>
      <c r="EK102" s="167"/>
      <c r="EL102" s="167"/>
      <c r="EM102" s="167"/>
      <c r="EN102" s="167"/>
      <c r="EO102" s="167"/>
      <c r="EP102" s="167"/>
      <c r="EQ102" s="167"/>
      <c r="ER102" s="167"/>
      <c r="ES102" s="167"/>
      <c r="ET102" s="167"/>
      <c r="EU102" s="167"/>
      <c r="EV102" s="167"/>
      <c r="EW102" s="167"/>
      <c r="EX102" s="167"/>
      <c r="EY102" s="167"/>
      <c r="EZ102" s="167"/>
      <c r="FA102" s="167"/>
      <c r="FB102" s="167"/>
      <c r="FC102" s="167"/>
      <c r="FD102" s="167"/>
      <c r="FE102" s="167"/>
      <c r="FF102" s="167"/>
      <c r="FG102" s="167"/>
      <c r="FH102" s="167"/>
      <c r="FI102" s="167"/>
      <c r="FJ102" s="167"/>
      <c r="FK102" s="167"/>
      <c r="FL102" s="167"/>
      <c r="FM102" s="167"/>
      <c r="FN102" s="167"/>
      <c r="FO102" s="167"/>
      <c r="FP102" s="167"/>
      <c r="FQ102" s="167"/>
      <c r="FR102" s="167"/>
      <c r="FS102" s="167"/>
      <c r="FT102" s="167"/>
      <c r="FU102" s="167"/>
      <c r="FV102" s="167"/>
      <c r="FW102" s="167"/>
      <c r="FX102" s="167"/>
      <c r="FY102" s="167"/>
      <c r="FZ102" s="167"/>
      <c r="GA102" s="167"/>
      <c r="GB102" s="167"/>
      <c r="GC102" s="167"/>
      <c r="GD102" s="167"/>
      <c r="GE102" s="167"/>
      <c r="GF102" s="167"/>
      <c r="GG102" s="167"/>
      <c r="GH102" s="167"/>
      <c r="GI102" s="167"/>
      <c r="GJ102" s="167"/>
      <c r="GK102" s="167"/>
      <c r="GL102" s="167"/>
      <c r="GM102" s="167"/>
      <c r="GN102" s="167"/>
      <c r="GO102" s="167"/>
      <c r="GP102" s="167"/>
      <c r="GQ102" s="167"/>
      <c r="GR102" s="167"/>
      <c r="GS102" s="167"/>
      <c r="GT102" s="167"/>
      <c r="GU102" s="167"/>
      <c r="GV102" s="167"/>
      <c r="GW102" s="167"/>
      <c r="GX102" s="167"/>
      <c r="GY102" s="167"/>
      <c r="GZ102" s="167"/>
      <c r="HA102" s="167"/>
      <c r="HB102" s="167"/>
      <c r="HC102" s="167"/>
      <c r="HD102" s="167"/>
      <c r="HE102" s="167"/>
      <c r="HF102" s="167"/>
      <c r="HG102" s="167"/>
      <c r="HH102" s="167"/>
      <c r="HI102" s="167"/>
      <c r="HJ102" s="167"/>
      <c r="HK102" s="167"/>
      <c r="HL102" s="167"/>
      <c r="HM102" s="167"/>
      <c r="HN102" s="167"/>
      <c r="HO102" s="167"/>
      <c r="HP102" s="167"/>
      <c r="HQ102" s="167"/>
      <c r="HR102" s="167"/>
      <c r="HS102" s="167"/>
      <c r="HT102" s="167"/>
      <c r="HU102" s="167"/>
      <c r="HV102" s="167"/>
      <c r="HW102" s="167"/>
      <c r="HX102" s="167"/>
      <c r="HY102" s="167"/>
      <c r="HZ102" s="167"/>
      <c r="IA102" s="167"/>
      <c r="IB102" s="167"/>
      <c r="IC102" s="167"/>
      <c r="ID102" s="167"/>
      <c r="IE102" s="167"/>
      <c r="IF102" s="167"/>
      <c r="IG102" s="167"/>
      <c r="IH102" s="167"/>
      <c r="II102" s="167"/>
      <c r="IJ102" s="167"/>
      <c r="IK102" s="167"/>
      <c r="IL102" s="167"/>
      <c r="IM102" s="167"/>
      <c r="IN102" s="167"/>
      <c r="IO102" s="167"/>
      <c r="IP102" s="167"/>
      <c r="IQ102" s="167"/>
      <c r="IR102" s="167"/>
      <c r="IS102" s="167"/>
      <c r="IT102" s="167"/>
      <c r="IU102" s="167"/>
      <c r="IV102" s="167"/>
      <c r="IW102" s="167"/>
      <c r="IX102" s="167"/>
      <c r="IY102" s="167"/>
      <c r="IZ102" s="167"/>
      <c r="JA102" s="167"/>
      <c r="JB102" s="167"/>
      <c r="JC102" s="167"/>
      <c r="JD102" s="167"/>
      <c r="JE102" s="167"/>
      <c r="JF102" s="167"/>
      <c r="JG102" s="167"/>
      <c r="JH102" s="167"/>
      <c r="JI102" s="167"/>
      <c r="JJ102" s="167"/>
      <c r="JK102" s="167"/>
      <c r="JL102" s="167"/>
      <c r="JM102" s="167"/>
      <c r="JN102" s="167"/>
      <c r="JO102" s="167"/>
      <c r="JP102" s="167"/>
      <c r="JQ102" s="167"/>
      <c r="JR102" s="167"/>
      <c r="JS102" s="167"/>
      <c r="JT102" s="167"/>
      <c r="JU102" s="167"/>
      <c r="JV102" s="167"/>
      <c r="JW102" s="167"/>
      <c r="JX102" s="167"/>
      <c r="JY102" s="167"/>
      <c r="JZ102" s="167"/>
      <c r="KA102" s="167"/>
      <c r="KB102" s="167"/>
      <c r="KC102" s="167"/>
      <c r="KD102" s="167"/>
      <c r="KE102" s="167"/>
      <c r="KF102" s="167"/>
      <c r="KG102" s="167"/>
      <c r="KH102" s="167"/>
      <c r="KI102" s="167"/>
      <c r="KJ102" s="167"/>
      <c r="KK102" s="167"/>
      <c r="KL102" s="167"/>
      <c r="KM102" s="167"/>
      <c r="KN102" s="167"/>
      <c r="KO102" s="167"/>
      <c r="KP102" s="167"/>
      <c r="KQ102" s="167"/>
      <c r="KR102" s="167"/>
      <c r="KS102" s="167"/>
      <c r="KT102" s="167"/>
      <c r="KU102" s="167"/>
      <c r="KV102" s="167"/>
      <c r="KW102" s="167"/>
      <c r="KX102" s="167"/>
      <c r="KY102" s="167"/>
      <c r="KZ102" s="167"/>
      <c r="LA102" s="167"/>
      <c r="LB102" s="167"/>
      <c r="LC102" s="167"/>
      <c r="LD102" s="167"/>
      <c r="LE102" s="167"/>
      <c r="LF102" s="167"/>
      <c r="LG102" s="167"/>
      <c r="LH102" s="167"/>
      <c r="LI102" s="167"/>
      <c r="LJ102" s="167"/>
      <c r="LK102" s="167"/>
      <c r="LL102" s="167"/>
      <c r="LM102" s="167"/>
      <c r="LN102" s="167"/>
      <c r="LO102" s="167"/>
      <c r="LP102" s="167"/>
      <c r="LQ102" s="167"/>
      <c r="LR102" s="167"/>
      <c r="LS102" s="167"/>
      <c r="LT102" s="167"/>
      <c r="LU102" s="167"/>
      <c r="LV102" s="167"/>
      <c r="LW102" s="167"/>
      <c r="LX102" s="167"/>
      <c r="LY102" s="167"/>
      <c r="LZ102" s="167"/>
      <c r="MA102" s="167"/>
      <c r="MB102" s="167"/>
      <c r="MC102" s="167"/>
      <c r="MD102" s="167"/>
      <c r="ME102" s="167"/>
      <c r="MF102" s="167"/>
      <c r="MG102" s="167"/>
      <c r="MH102" s="167"/>
      <c r="MI102" s="167"/>
      <c r="MJ102" s="167"/>
      <c r="MK102" s="167"/>
      <c r="ML102" s="167"/>
      <c r="MM102" s="167"/>
      <c r="MN102" s="167"/>
      <c r="MO102" s="167"/>
      <c r="MP102" s="167"/>
      <c r="MQ102" s="167"/>
      <c r="MR102" s="167"/>
      <c r="MS102" s="167"/>
      <c r="MT102" s="167"/>
      <c r="MU102" s="167"/>
      <c r="MV102" s="167"/>
      <c r="MW102" s="167"/>
      <c r="MX102" s="167"/>
      <c r="MY102" s="167"/>
      <c r="MZ102" s="167"/>
      <c r="NA102" s="167"/>
      <c r="NB102" s="167"/>
      <c r="NC102" s="167"/>
      <c r="ND102" s="167"/>
      <c r="NE102" s="167"/>
      <c r="NF102" s="167"/>
      <c r="NG102" s="167"/>
      <c r="NH102" s="167"/>
      <c r="NI102" s="167"/>
      <c r="NJ102" s="167"/>
      <c r="NK102" s="167"/>
      <c r="NL102" s="167"/>
      <c r="NM102" s="167"/>
      <c r="NN102" s="167"/>
      <c r="NO102" s="167"/>
      <c r="NP102" s="167"/>
      <c r="NQ102" s="167"/>
      <c r="NR102" s="167"/>
      <c r="NS102" s="167"/>
      <c r="NT102" s="167"/>
      <c r="NU102" s="167"/>
      <c r="NV102" s="167"/>
      <c r="NW102" s="167"/>
      <c r="NX102" s="167"/>
      <c r="NY102" s="167"/>
      <c r="NZ102" s="167"/>
      <c r="OA102" s="167"/>
      <c r="OB102" s="167"/>
      <c r="OC102" s="167"/>
      <c r="OD102" s="167"/>
      <c r="OE102" s="167"/>
      <c r="OF102" s="167"/>
      <c r="OG102" s="167"/>
      <c r="OH102" s="167"/>
      <c r="OI102" s="167"/>
      <c r="OJ102" s="167"/>
      <c r="OK102" s="167"/>
      <c r="OL102" s="167"/>
      <c r="OM102" s="167"/>
      <c r="ON102" s="167"/>
      <c r="OO102" s="167"/>
      <c r="OP102" s="167"/>
      <c r="OQ102" s="167"/>
      <c r="OR102" s="167"/>
      <c r="OS102" s="167"/>
      <c r="OT102" s="167"/>
      <c r="OU102" s="167"/>
      <c r="OV102" s="167"/>
      <c r="OW102" s="167"/>
      <c r="OX102" s="167"/>
      <c r="OY102" s="167"/>
      <c r="OZ102" s="167"/>
      <c r="PA102" s="167"/>
      <c r="PB102" s="167"/>
      <c r="PC102" s="167"/>
      <c r="PD102" s="167"/>
      <c r="PE102" s="167"/>
      <c r="PF102" s="167"/>
      <c r="PG102" s="167"/>
      <c r="PH102" s="167"/>
      <c r="PI102" s="167"/>
      <c r="PJ102" s="167"/>
      <c r="PK102" s="167"/>
      <c r="PL102" s="167"/>
      <c r="PM102" s="167"/>
      <c r="PN102" s="167"/>
      <c r="PO102" s="167"/>
      <c r="PP102" s="167"/>
      <c r="PQ102" s="167"/>
      <c r="PR102" s="167"/>
      <c r="PS102" s="167"/>
      <c r="PT102" s="167"/>
      <c r="PU102" s="167"/>
      <c r="PV102" s="167"/>
      <c r="PW102" s="167"/>
      <c r="PX102" s="167"/>
      <c r="PY102" s="167"/>
      <c r="PZ102" s="167"/>
      <c r="QA102" s="167"/>
      <c r="QB102" s="167"/>
      <c r="QC102" s="167"/>
      <c r="QD102" s="167"/>
      <c r="QE102" s="167"/>
      <c r="QF102" s="167"/>
      <c r="QG102" s="167"/>
      <c r="QH102" s="167"/>
      <c r="QI102" s="167"/>
      <c r="QJ102" s="167"/>
      <c r="QK102" s="167"/>
      <c r="QL102" s="167"/>
      <c r="QM102" s="167"/>
      <c r="QN102" s="167"/>
      <c r="QO102" s="167"/>
      <c r="QP102" s="167"/>
      <c r="QQ102" s="167"/>
      <c r="QR102" s="167"/>
      <c r="QS102" s="167"/>
      <c r="QT102" s="167"/>
      <c r="QU102" s="167"/>
      <c r="QV102" s="167"/>
      <c r="QW102" s="167"/>
      <c r="QX102" s="167"/>
      <c r="QY102" s="167"/>
      <c r="QZ102" s="167"/>
      <c r="RA102" s="167"/>
      <c r="RB102" s="167"/>
      <c r="RC102" s="167"/>
      <c r="RD102" s="167"/>
      <c r="RE102" s="167"/>
      <c r="RF102" s="167"/>
      <c r="RG102" s="167"/>
      <c r="RH102" s="167"/>
      <c r="RI102" s="167"/>
      <c r="RJ102" s="167"/>
      <c r="RK102" s="167"/>
      <c r="RL102" s="167"/>
      <c r="RM102" s="167"/>
      <c r="RN102" s="167"/>
      <c r="RO102" s="167"/>
      <c r="RP102" s="167"/>
      <c r="RQ102" s="167"/>
      <c r="RR102" s="167"/>
      <c r="RS102" s="167"/>
      <c r="RT102" s="167"/>
      <c r="RU102" s="167"/>
      <c r="RV102" s="167"/>
      <c r="RW102" s="167"/>
      <c r="RX102" s="167"/>
      <c r="RY102" s="167"/>
      <c r="RZ102" s="167"/>
      <c r="SA102" s="167"/>
      <c r="SB102" s="167"/>
      <c r="SC102" s="167"/>
      <c r="SD102" s="167"/>
      <c r="SE102" s="167"/>
      <c r="SF102" s="167"/>
      <c r="SG102" s="167"/>
      <c r="SH102" s="167"/>
      <c r="SI102" s="167"/>
      <c r="SJ102" s="167"/>
      <c r="SK102" s="167"/>
      <c r="SL102" s="167"/>
      <c r="SM102" s="167"/>
      <c r="SN102" s="167"/>
      <c r="SO102" s="167"/>
      <c r="SP102" s="167"/>
      <c r="SQ102" s="167"/>
      <c r="SR102" s="167"/>
      <c r="SS102" s="167"/>
      <c r="ST102" s="167"/>
      <c r="SU102" s="167"/>
      <c r="SV102" s="167"/>
      <c r="SW102" s="167"/>
      <c r="SX102" s="167"/>
      <c r="SY102" s="167"/>
      <c r="SZ102" s="167"/>
      <c r="TA102" s="167"/>
      <c r="TB102" s="167"/>
      <c r="TC102" s="167"/>
      <c r="TD102" s="167"/>
      <c r="TE102" s="167"/>
      <c r="TF102" s="167"/>
      <c r="TG102" s="167"/>
      <c r="TH102" s="167"/>
      <c r="TI102" s="167"/>
      <c r="TJ102" s="167"/>
      <c r="TK102" s="167"/>
      <c r="TL102" s="167"/>
      <c r="TM102" s="167"/>
      <c r="TN102" s="167"/>
      <c r="TO102" s="167"/>
      <c r="TP102" s="167"/>
      <c r="TQ102" s="167"/>
      <c r="TR102" s="167"/>
      <c r="TS102" s="167"/>
      <c r="TT102" s="167"/>
      <c r="TU102" s="167"/>
      <c r="TV102" s="167"/>
      <c r="TW102" s="167"/>
      <c r="TX102" s="167"/>
      <c r="TY102" s="167"/>
      <c r="TZ102" s="167"/>
      <c r="UA102" s="167"/>
      <c r="UB102" s="167"/>
      <c r="UC102" s="167"/>
      <c r="UD102" s="167"/>
      <c r="UE102" s="167"/>
      <c r="UF102" s="167"/>
      <c r="UG102" s="167"/>
      <c r="UH102" s="167"/>
      <c r="UI102" s="167"/>
      <c r="UJ102" s="167"/>
      <c r="UK102" s="167"/>
      <c r="UL102" s="167"/>
      <c r="UM102" s="167"/>
      <c r="UN102" s="167"/>
      <c r="UO102" s="167"/>
      <c r="UP102" s="167"/>
      <c r="UQ102" s="167"/>
      <c r="UR102" s="167"/>
      <c r="US102" s="167"/>
      <c r="UT102" s="167"/>
      <c r="UU102" s="167"/>
      <c r="UV102" s="167"/>
      <c r="UW102" s="167"/>
      <c r="UX102" s="167"/>
      <c r="UY102" s="167"/>
      <c r="UZ102" s="167"/>
      <c r="VA102" s="167"/>
      <c r="VB102" s="167"/>
      <c r="VC102" s="167"/>
      <c r="VD102" s="167"/>
      <c r="VE102" s="167"/>
      <c r="VF102" s="167"/>
      <c r="VG102" s="167"/>
      <c r="VH102" s="167"/>
      <c r="VI102" s="167"/>
      <c r="VJ102" s="167"/>
      <c r="VK102" s="167"/>
      <c r="VL102" s="167"/>
      <c r="VM102" s="167"/>
      <c r="VN102" s="167"/>
      <c r="VO102" s="167"/>
      <c r="VP102" s="167"/>
      <c r="VQ102" s="167"/>
      <c r="VR102" s="167"/>
      <c r="VS102" s="167"/>
      <c r="VT102" s="167"/>
      <c r="VU102" s="167"/>
      <c r="VV102" s="167"/>
      <c r="VW102" s="167"/>
      <c r="VX102" s="167"/>
      <c r="VY102" s="167"/>
      <c r="VZ102" s="167"/>
      <c r="WA102" s="167"/>
      <c r="WB102" s="167"/>
      <c r="WC102" s="167"/>
      <c r="WD102" s="167"/>
      <c r="WE102" s="167"/>
      <c r="WF102" s="167"/>
      <c r="WG102" s="167"/>
      <c r="WH102" s="167"/>
      <c r="WI102" s="167"/>
      <c r="WJ102" s="167"/>
      <c r="WK102" s="167"/>
      <c r="WL102" s="167"/>
      <c r="WM102" s="167"/>
      <c r="WN102" s="167"/>
      <c r="WO102" s="167"/>
      <c r="WP102" s="167"/>
      <c r="WQ102" s="167"/>
      <c r="WR102" s="167"/>
      <c r="WS102" s="167"/>
      <c r="WT102" s="167"/>
      <c r="WU102" s="167"/>
      <c r="WV102" s="167"/>
      <c r="WW102" s="167"/>
      <c r="WX102" s="167"/>
      <c r="WY102" s="167"/>
      <c r="WZ102" s="167"/>
      <c r="XA102" s="167"/>
      <c r="XB102" s="167"/>
      <c r="XC102" s="167"/>
      <c r="XD102" s="167"/>
      <c r="XE102" s="167"/>
      <c r="XF102" s="167"/>
      <c r="XG102" s="167"/>
      <c r="XH102" s="167"/>
      <c r="XI102" s="167"/>
      <c r="XJ102" s="167"/>
      <c r="XK102" s="167"/>
      <c r="XL102" s="167"/>
      <c r="XM102" s="167"/>
      <c r="XN102" s="167"/>
      <c r="XO102" s="167"/>
      <c r="XP102" s="167"/>
      <c r="XQ102" s="167"/>
      <c r="XR102" s="167"/>
      <c r="XS102" s="167"/>
      <c r="XT102" s="167"/>
      <c r="XU102" s="167"/>
      <c r="XV102" s="167"/>
      <c r="XW102" s="167"/>
      <c r="XX102" s="167"/>
      <c r="XY102" s="167"/>
      <c r="XZ102" s="167"/>
      <c r="YA102" s="167"/>
      <c r="YB102" s="167"/>
      <c r="YC102" s="167"/>
      <c r="YD102" s="167"/>
      <c r="YE102" s="167"/>
      <c r="YF102" s="167"/>
      <c r="YG102" s="167"/>
      <c r="YH102" s="167"/>
      <c r="YI102" s="167"/>
      <c r="YJ102" s="167"/>
      <c r="YK102" s="167"/>
      <c r="YL102" s="167"/>
      <c r="YM102" s="167"/>
      <c r="YN102" s="167"/>
      <c r="YO102" s="167"/>
      <c r="YP102" s="167"/>
      <c r="YQ102" s="167"/>
      <c r="YR102" s="167"/>
      <c r="YS102" s="167"/>
      <c r="YT102" s="167"/>
      <c r="YU102" s="167"/>
      <c r="YV102" s="167"/>
      <c r="YW102" s="167"/>
      <c r="YX102" s="167"/>
      <c r="YY102" s="167"/>
      <c r="YZ102" s="167"/>
      <c r="ZA102" s="167"/>
      <c r="ZB102" s="167"/>
      <c r="ZC102" s="167"/>
      <c r="ZD102" s="167"/>
      <c r="ZE102" s="167"/>
      <c r="ZF102" s="167"/>
      <c r="ZG102" s="167"/>
      <c r="ZH102" s="167"/>
      <c r="ZI102" s="167"/>
      <c r="ZJ102" s="167"/>
      <c r="ZK102" s="167"/>
      <c r="ZL102" s="167"/>
      <c r="ZM102" s="167"/>
      <c r="ZN102" s="167"/>
      <c r="ZO102" s="167"/>
      <c r="ZP102" s="167"/>
      <c r="ZQ102" s="167"/>
      <c r="ZR102" s="167"/>
      <c r="ZS102" s="167"/>
      <c r="ZT102" s="167"/>
      <c r="ZU102" s="167"/>
      <c r="ZV102" s="167"/>
      <c r="ZW102" s="167"/>
      <c r="ZX102" s="167"/>
      <c r="ZY102" s="167"/>
      <c r="ZZ102" s="167"/>
      <c r="AAA102" s="167"/>
      <c r="AAB102" s="167"/>
      <c r="AAC102" s="167"/>
      <c r="AAD102" s="167"/>
      <c r="AAE102" s="167"/>
      <c r="AAF102" s="167"/>
      <c r="AAG102" s="167"/>
      <c r="AAH102" s="167"/>
      <c r="AAI102" s="167"/>
      <c r="AAJ102" s="167"/>
      <c r="AAK102" s="167"/>
      <c r="AAL102" s="167"/>
      <c r="AAM102" s="167"/>
      <c r="AAN102" s="167"/>
      <c r="AAO102" s="167"/>
      <c r="AAP102" s="167"/>
      <c r="AAQ102" s="167"/>
      <c r="AAR102" s="167"/>
      <c r="AAS102" s="167"/>
      <c r="AAT102" s="167"/>
      <c r="AAU102" s="167"/>
      <c r="AAV102" s="167"/>
      <c r="AAW102" s="167"/>
      <c r="AAX102" s="167"/>
      <c r="AAY102" s="167"/>
      <c r="AAZ102" s="167"/>
      <c r="ABA102" s="167"/>
      <c r="ABB102" s="167"/>
      <c r="ABC102" s="167"/>
      <c r="ABD102" s="167"/>
      <c r="ABE102" s="167"/>
      <c r="ABF102" s="167"/>
      <c r="ABG102" s="167"/>
      <c r="ABH102" s="167"/>
      <c r="ABI102" s="167"/>
      <c r="ABJ102" s="167"/>
      <c r="ABK102" s="167"/>
      <c r="ABL102" s="167"/>
      <c r="ABM102" s="167"/>
      <c r="ABN102" s="167"/>
      <c r="ABO102" s="167"/>
      <c r="ABP102" s="167"/>
      <c r="ABQ102" s="167"/>
      <c r="ABR102" s="167"/>
      <c r="ABS102" s="167"/>
      <c r="ABT102" s="167"/>
      <c r="ABU102" s="167"/>
      <c r="ABV102" s="167"/>
      <c r="ABW102" s="167"/>
      <c r="ABX102" s="167"/>
      <c r="ABY102" s="167"/>
      <c r="ABZ102" s="167"/>
      <c r="ACA102" s="167"/>
      <c r="ACB102" s="167"/>
      <c r="ACC102" s="167"/>
      <c r="ACD102" s="167"/>
      <c r="ACE102" s="167"/>
      <c r="ACF102" s="167"/>
      <c r="ACG102" s="167"/>
      <c r="ACH102" s="167"/>
      <c r="ACI102" s="167"/>
      <c r="ACJ102" s="167"/>
      <c r="ACK102" s="167"/>
      <c r="ACL102" s="167"/>
      <c r="ACM102" s="167"/>
      <c r="ACN102" s="167"/>
      <c r="ACO102" s="167"/>
      <c r="ACP102" s="167"/>
      <c r="ACQ102" s="167"/>
      <c r="ACR102" s="167"/>
      <c r="ACS102" s="167"/>
      <c r="ACT102" s="167"/>
      <c r="ACU102" s="167"/>
      <c r="ACV102" s="167"/>
      <c r="ACW102" s="167"/>
      <c r="ACX102" s="167"/>
      <c r="ACY102" s="167"/>
      <c r="ACZ102" s="167"/>
      <c r="ADA102" s="167"/>
      <c r="ADB102" s="167"/>
      <c r="ADC102" s="167"/>
      <c r="ADD102" s="167"/>
      <c r="ADE102" s="167"/>
      <c r="ADF102" s="167"/>
      <c r="ADG102" s="167"/>
      <c r="ADH102" s="167"/>
      <c r="ADI102" s="167"/>
      <c r="ADJ102" s="167"/>
      <c r="ADK102" s="167"/>
      <c r="ADL102" s="167"/>
      <c r="ADM102" s="167"/>
      <c r="ADN102" s="167"/>
      <c r="ADO102" s="167"/>
      <c r="ADP102" s="167"/>
      <c r="ADQ102" s="167"/>
      <c r="ADR102" s="167"/>
      <c r="ADS102" s="167"/>
      <c r="ADT102" s="167"/>
      <c r="ADU102" s="167"/>
      <c r="ADV102" s="167"/>
      <c r="ADW102" s="167"/>
      <c r="ADX102" s="167"/>
      <c r="ADY102" s="167"/>
      <c r="ADZ102" s="167"/>
      <c r="AEA102" s="167"/>
      <c r="AEB102" s="167"/>
      <c r="AEC102" s="167"/>
      <c r="AED102" s="167"/>
      <c r="AEE102" s="167"/>
      <c r="AEF102" s="167"/>
      <c r="AEG102" s="167"/>
      <c r="AEH102" s="167"/>
      <c r="AEI102" s="167"/>
      <c r="AEJ102" s="167"/>
      <c r="AEK102" s="167"/>
      <c r="AEL102" s="167"/>
      <c r="AEM102" s="167"/>
      <c r="AEN102" s="167"/>
      <c r="AEO102" s="167"/>
      <c r="AEP102" s="167"/>
      <c r="AEQ102" s="167"/>
      <c r="AER102" s="167"/>
      <c r="AES102" s="167"/>
      <c r="AET102" s="167"/>
      <c r="AEU102" s="167"/>
      <c r="AEV102" s="167"/>
      <c r="AEW102" s="167"/>
      <c r="AEX102" s="167"/>
      <c r="AEY102" s="167"/>
      <c r="AEZ102" s="167"/>
      <c r="AFA102" s="167"/>
      <c r="AFB102" s="167"/>
      <c r="AFC102" s="167"/>
      <c r="AFD102" s="167"/>
      <c r="AFE102" s="167"/>
      <c r="AFF102" s="167"/>
      <c r="AFG102" s="167"/>
      <c r="AFH102" s="167"/>
      <c r="AFI102" s="167"/>
      <c r="AFJ102" s="167"/>
      <c r="AFK102" s="167"/>
      <c r="AFL102" s="167"/>
      <c r="AFM102" s="167"/>
      <c r="AFN102" s="167"/>
      <c r="AFO102" s="167"/>
      <c r="AFP102" s="167"/>
      <c r="AFQ102" s="167"/>
      <c r="AFR102" s="167"/>
      <c r="AFS102" s="167"/>
      <c r="AFT102" s="167"/>
      <c r="AFU102" s="167"/>
      <c r="AFV102" s="167"/>
      <c r="AFW102" s="167"/>
      <c r="AFX102" s="167"/>
      <c r="AFY102" s="167"/>
      <c r="AFZ102" s="167"/>
      <c r="AGA102" s="167"/>
      <c r="AGB102" s="167"/>
      <c r="AGC102" s="167"/>
      <c r="AGD102" s="167"/>
      <c r="AGE102" s="167"/>
      <c r="AGF102" s="167"/>
      <c r="AGG102" s="167"/>
      <c r="AGH102" s="167"/>
      <c r="AGI102" s="167"/>
      <c r="AGJ102" s="167"/>
      <c r="AGK102" s="167"/>
      <c r="AGL102" s="167"/>
      <c r="AGM102" s="167"/>
      <c r="AGN102" s="167"/>
      <c r="AGO102" s="167"/>
      <c r="AGP102" s="167"/>
      <c r="AGQ102" s="167"/>
      <c r="AGR102" s="167"/>
      <c r="AGS102" s="167"/>
      <c r="AGT102" s="167"/>
      <c r="AGU102" s="167"/>
      <c r="AGV102" s="167"/>
      <c r="AGW102" s="167"/>
      <c r="AGX102" s="167"/>
      <c r="AGY102" s="167"/>
      <c r="AGZ102" s="167"/>
      <c r="AHA102" s="167"/>
      <c r="AHB102" s="167"/>
      <c r="AHC102" s="167"/>
      <c r="AHD102" s="167"/>
      <c r="AHE102" s="167"/>
      <c r="AHF102" s="167"/>
      <c r="AHG102" s="167"/>
      <c r="AHH102" s="167"/>
      <c r="AHI102" s="167"/>
      <c r="AHJ102" s="167"/>
      <c r="AHK102" s="167"/>
      <c r="AHL102" s="167"/>
      <c r="AHM102" s="167"/>
      <c r="AHN102" s="167"/>
      <c r="AHO102" s="167"/>
      <c r="AHP102" s="167"/>
      <c r="AHQ102" s="167"/>
      <c r="AHR102" s="167"/>
      <c r="AHS102" s="167"/>
      <c r="AHT102" s="167"/>
      <c r="AHU102" s="167"/>
      <c r="AHV102" s="167"/>
      <c r="AHW102" s="167"/>
      <c r="AHX102" s="167"/>
      <c r="AHY102" s="167"/>
      <c r="AHZ102" s="167"/>
      <c r="AIA102" s="167"/>
      <c r="AIB102" s="167"/>
      <c r="AIC102" s="167"/>
      <c r="AID102" s="167"/>
      <c r="AIE102" s="167"/>
      <c r="AIF102" s="167"/>
      <c r="AIG102" s="167"/>
      <c r="AIH102" s="167"/>
      <c r="AII102" s="167"/>
      <c r="AIJ102" s="167"/>
      <c r="AIK102" s="167"/>
      <c r="AIL102" s="167"/>
      <c r="AIM102" s="167"/>
      <c r="AIN102" s="167"/>
      <c r="AIO102" s="167"/>
      <c r="AIP102" s="167"/>
      <c r="AIQ102" s="167"/>
      <c r="AIR102" s="167"/>
      <c r="AIS102" s="167"/>
      <c r="AIT102" s="167"/>
      <c r="AIU102" s="167"/>
      <c r="AIV102" s="167"/>
      <c r="AIW102" s="167"/>
      <c r="AIX102" s="167"/>
      <c r="AIY102" s="167"/>
      <c r="AIZ102" s="167"/>
      <c r="AJA102" s="167"/>
      <c r="AJB102" s="167"/>
      <c r="AJC102" s="167"/>
      <c r="AJD102" s="167"/>
      <c r="AJE102" s="167"/>
      <c r="AJF102" s="167"/>
      <c r="AJG102" s="167"/>
      <c r="AJH102" s="167"/>
      <c r="AJI102" s="167"/>
      <c r="AJJ102" s="167"/>
      <c r="AJK102" s="167"/>
      <c r="AJL102" s="167"/>
      <c r="AJM102" s="167"/>
      <c r="AJN102" s="167"/>
      <c r="AJO102" s="167"/>
      <c r="AJP102" s="167"/>
      <c r="AJQ102" s="167"/>
      <c r="AJR102" s="167"/>
      <c r="AJS102" s="167"/>
      <c r="AJT102" s="167"/>
      <c r="AJU102" s="167"/>
      <c r="AJV102" s="167"/>
      <c r="AJW102" s="167"/>
      <c r="AJX102" s="167"/>
      <c r="AJY102" s="167"/>
      <c r="AJZ102" s="167"/>
      <c r="AKA102" s="167"/>
      <c r="AKB102" s="167"/>
      <c r="AKC102" s="167"/>
      <c r="AKD102" s="167"/>
      <c r="AKE102" s="167"/>
      <c r="AKF102" s="167"/>
      <c r="AKG102" s="167"/>
      <c r="AKH102" s="167"/>
      <c r="AKI102" s="167"/>
      <c r="AKJ102" s="167"/>
      <c r="AKK102" s="167"/>
      <c r="AKL102" s="167"/>
      <c r="AKM102" s="167"/>
      <c r="AKN102" s="167"/>
      <c r="AKO102" s="167"/>
      <c r="AKP102" s="167"/>
      <c r="AKQ102" s="167"/>
      <c r="AKR102" s="167"/>
      <c r="AKS102" s="167"/>
      <c r="AKT102" s="167"/>
      <c r="AKU102" s="167"/>
      <c r="AKV102" s="167"/>
      <c r="AKW102" s="167"/>
      <c r="AKX102" s="167"/>
      <c r="AKY102" s="167"/>
      <c r="AKZ102" s="167"/>
      <c r="ALA102" s="167"/>
      <c r="ALB102" s="167"/>
      <c r="ALC102" s="167"/>
      <c r="ALD102" s="167"/>
      <c r="ALE102" s="167"/>
      <c r="ALF102" s="167"/>
      <c r="ALG102" s="167"/>
      <c r="ALH102" s="167"/>
      <c r="ALI102" s="167"/>
      <c r="ALJ102" s="167"/>
      <c r="ALK102" s="167"/>
      <c r="ALL102" s="167"/>
      <c r="ALM102" s="167"/>
      <c r="ALN102" s="167"/>
      <c r="ALO102" s="167"/>
      <c r="ALP102" s="167"/>
      <c r="ALQ102" s="167"/>
      <c r="ALR102" s="167"/>
      <c r="ALS102" s="167"/>
      <c r="ALT102" s="167"/>
      <c r="ALU102" s="167"/>
      <c r="ALV102" s="167"/>
      <c r="ALW102" s="167"/>
      <c r="ALX102" s="167"/>
      <c r="ALY102" s="167"/>
      <c r="ALZ102" s="167"/>
      <c r="AMA102" s="167"/>
      <c r="AMB102" s="167"/>
      <c r="AMC102" s="167"/>
      <c r="AMD102" s="167"/>
      <c r="AME102" s="167"/>
      <c r="AMF102" s="167"/>
      <c r="AMG102" s="167"/>
      <c r="AMH102" s="167"/>
      <c r="AMI102" s="167"/>
      <c r="AMJ102" s="167"/>
      <c r="AMK102" s="167"/>
      <c r="AML102" s="167"/>
      <c r="AMM102" s="167"/>
      <c r="AMN102" s="167"/>
      <c r="AMO102" s="167"/>
      <c r="AMP102" s="167"/>
      <c r="AMQ102" s="167"/>
      <c r="AMR102" s="167"/>
      <c r="AMS102" s="167"/>
      <c r="AMT102" s="167"/>
      <c r="AMU102" s="167"/>
      <c r="AMV102" s="167"/>
      <c r="AMW102" s="167"/>
      <c r="AMX102" s="167"/>
      <c r="AMY102" s="167"/>
      <c r="AMZ102" s="167"/>
      <c r="ANA102" s="167"/>
      <c r="ANB102" s="167"/>
      <c r="ANC102" s="167"/>
      <c r="AND102" s="167"/>
      <c r="ANE102" s="167"/>
      <c r="ANF102" s="167"/>
      <c r="ANG102" s="167"/>
      <c r="ANH102" s="167"/>
      <c r="ANI102" s="167"/>
      <c r="ANJ102" s="167"/>
      <c r="ANK102" s="167"/>
      <c r="ANL102" s="167"/>
      <c r="ANM102" s="167"/>
      <c r="ANN102" s="167"/>
      <c r="ANO102" s="167"/>
      <c r="ANP102" s="167"/>
      <c r="ANQ102" s="167"/>
      <c r="ANR102" s="167"/>
      <c r="ANS102" s="167"/>
      <c r="ANT102" s="167"/>
      <c r="ANU102" s="167"/>
      <c r="ANV102" s="167"/>
      <c r="ANW102" s="167"/>
      <c r="ANX102" s="167"/>
      <c r="ANY102" s="167"/>
      <c r="ANZ102" s="167"/>
      <c r="AOA102" s="167"/>
      <c r="AOB102" s="167"/>
      <c r="AOC102" s="167"/>
      <c r="AOD102" s="167"/>
      <c r="AOE102" s="167"/>
      <c r="AOF102" s="167"/>
      <c r="AOG102" s="167"/>
      <c r="AOH102" s="167"/>
      <c r="AOI102" s="167"/>
      <c r="AOJ102" s="167"/>
      <c r="AOK102" s="167"/>
      <c r="AOL102" s="167"/>
      <c r="AOM102" s="167"/>
      <c r="AON102" s="167"/>
      <c r="AOO102" s="167"/>
      <c r="AOP102" s="167"/>
      <c r="AOQ102" s="167"/>
      <c r="AOR102" s="167"/>
      <c r="AOS102" s="167"/>
      <c r="AOT102" s="167"/>
      <c r="AOU102" s="167"/>
      <c r="AOV102" s="167"/>
      <c r="AOW102" s="167"/>
      <c r="AOX102" s="167"/>
      <c r="AOY102" s="167"/>
      <c r="AOZ102" s="167"/>
      <c r="APA102" s="167"/>
      <c r="APB102" s="167"/>
      <c r="APC102" s="167"/>
      <c r="APD102" s="167"/>
      <c r="APE102" s="167"/>
      <c r="APF102" s="167"/>
      <c r="APG102" s="167"/>
      <c r="APH102" s="167"/>
      <c r="API102" s="167"/>
      <c r="APJ102" s="167"/>
      <c r="APK102" s="167"/>
      <c r="APL102" s="167"/>
      <c r="APM102" s="167"/>
      <c r="APN102" s="167"/>
      <c r="APO102" s="167"/>
      <c r="APP102" s="167"/>
      <c r="APQ102" s="167"/>
      <c r="APR102" s="167"/>
      <c r="APS102" s="167"/>
      <c r="APT102" s="167"/>
      <c r="APU102" s="167"/>
      <c r="APV102" s="167"/>
      <c r="APW102" s="167"/>
      <c r="APX102" s="167"/>
      <c r="APY102" s="167"/>
      <c r="APZ102" s="167"/>
      <c r="AQA102" s="167"/>
      <c r="AQB102" s="167"/>
      <c r="AQC102" s="167"/>
      <c r="AQD102" s="167"/>
      <c r="AQE102" s="167"/>
      <c r="AQF102" s="167"/>
      <c r="AQG102" s="167"/>
      <c r="AQH102" s="167"/>
      <c r="AQI102" s="167"/>
      <c r="AQJ102" s="167"/>
      <c r="AQK102" s="167"/>
      <c r="AQL102" s="167"/>
      <c r="AQM102" s="167"/>
      <c r="AQN102" s="167"/>
      <c r="AQO102" s="167"/>
      <c r="AQP102" s="167"/>
      <c r="AQQ102" s="167"/>
      <c r="AQR102" s="167"/>
      <c r="AQS102" s="167"/>
      <c r="AQT102" s="167"/>
      <c r="AQU102" s="167"/>
      <c r="AQV102" s="167"/>
      <c r="AQW102" s="167"/>
      <c r="AQX102" s="167"/>
      <c r="AQY102" s="167"/>
      <c r="AQZ102" s="167"/>
      <c r="ARA102" s="167"/>
      <c r="ARB102" s="167"/>
      <c r="ARC102" s="167"/>
      <c r="ARD102" s="167"/>
      <c r="ARE102" s="167"/>
      <c r="ARF102" s="167"/>
      <c r="ARG102" s="167"/>
      <c r="ARH102" s="167"/>
      <c r="ARI102" s="167"/>
      <c r="ARJ102" s="167"/>
      <c r="ARK102" s="167"/>
      <c r="ARL102" s="167"/>
      <c r="ARM102" s="167"/>
      <c r="ARN102" s="167"/>
      <c r="ARO102" s="167"/>
      <c r="ARP102" s="167"/>
      <c r="ARQ102" s="167"/>
      <c r="ARR102" s="167"/>
      <c r="ARS102" s="167"/>
      <c r="ART102" s="167"/>
      <c r="ARU102" s="167"/>
      <c r="ARV102" s="167"/>
      <c r="ARW102" s="167"/>
      <c r="ARX102" s="167"/>
      <c r="ARY102" s="167"/>
      <c r="ARZ102" s="167"/>
      <c r="ASA102" s="167"/>
      <c r="ASB102" s="167"/>
      <c r="ASC102" s="167"/>
      <c r="ASD102" s="167"/>
      <c r="ASE102" s="167"/>
      <c r="ASF102" s="167"/>
      <c r="ASG102" s="167"/>
      <c r="ASH102" s="167"/>
      <c r="ASI102" s="167"/>
      <c r="ASJ102" s="167"/>
      <c r="ASK102" s="167"/>
      <c r="ASL102" s="167"/>
      <c r="ASM102" s="167"/>
      <c r="ASN102" s="167"/>
      <c r="ASO102" s="167"/>
      <c r="ASP102" s="167"/>
      <c r="ASQ102" s="167"/>
      <c r="ASR102" s="167"/>
      <c r="ASS102" s="167"/>
      <c r="AST102" s="167"/>
      <c r="ASU102" s="167"/>
      <c r="ASV102" s="167"/>
      <c r="ASW102" s="167"/>
      <c r="ASX102" s="167"/>
      <c r="ASY102" s="167"/>
      <c r="ASZ102" s="167"/>
      <c r="ATA102" s="167"/>
      <c r="ATB102" s="167"/>
      <c r="ATC102" s="167"/>
      <c r="ATD102" s="167"/>
      <c r="ATE102" s="167"/>
      <c r="ATF102" s="167"/>
      <c r="ATG102" s="167"/>
      <c r="ATH102" s="167"/>
      <c r="ATI102" s="167"/>
      <c r="ATJ102" s="167"/>
      <c r="ATK102" s="167"/>
      <c r="ATL102" s="167"/>
      <c r="ATM102" s="167"/>
      <c r="ATN102" s="167"/>
      <c r="ATO102" s="167"/>
      <c r="ATP102" s="167"/>
      <c r="ATQ102" s="167"/>
      <c r="ATR102" s="167"/>
      <c r="ATS102" s="167"/>
      <c r="ATT102" s="167"/>
      <c r="ATU102" s="167"/>
      <c r="ATV102" s="167"/>
      <c r="ATW102" s="167"/>
      <c r="ATX102" s="167"/>
      <c r="ATY102" s="167"/>
      <c r="ATZ102" s="167"/>
      <c r="AUA102" s="167"/>
      <c r="AUB102" s="167"/>
      <c r="AUC102" s="167"/>
      <c r="AUD102" s="167"/>
      <c r="AUE102" s="167"/>
      <c r="AUF102" s="167"/>
      <c r="AUG102" s="167"/>
      <c r="AUH102" s="167"/>
      <c r="AUI102" s="167"/>
      <c r="AUJ102" s="167"/>
      <c r="AUK102" s="167"/>
      <c r="AUL102" s="167"/>
      <c r="AUM102" s="167"/>
      <c r="AUN102" s="167"/>
      <c r="AUO102" s="167"/>
      <c r="AUP102" s="167"/>
      <c r="AUQ102" s="167"/>
      <c r="AUR102" s="167"/>
      <c r="AUS102" s="167"/>
      <c r="AUT102" s="167"/>
      <c r="AUU102" s="167"/>
      <c r="AUV102" s="167"/>
      <c r="AUW102" s="167"/>
      <c r="AUX102" s="167"/>
      <c r="AUY102" s="167"/>
      <c r="AUZ102" s="167"/>
      <c r="AVA102" s="167"/>
      <c r="AVB102" s="167"/>
      <c r="AVC102" s="167"/>
      <c r="AVD102" s="167"/>
      <c r="AVE102" s="167"/>
      <c r="AVF102" s="167"/>
      <c r="AVG102" s="167"/>
      <c r="AVH102" s="167"/>
      <c r="AVI102" s="167"/>
      <c r="AVJ102" s="167"/>
      <c r="AVK102" s="167"/>
      <c r="AVL102" s="167"/>
      <c r="AVM102" s="167"/>
      <c r="AVN102" s="167"/>
      <c r="AVO102" s="167"/>
      <c r="AVP102" s="167"/>
      <c r="AVQ102" s="167"/>
      <c r="AVR102" s="167"/>
      <c r="AVS102" s="167"/>
      <c r="AVT102" s="167"/>
      <c r="AVU102" s="167"/>
      <c r="AVV102" s="167"/>
      <c r="AVW102" s="167"/>
      <c r="AVX102" s="167"/>
      <c r="AVY102" s="167"/>
      <c r="AVZ102" s="167"/>
      <c r="AWA102" s="167"/>
      <c r="AWB102" s="167"/>
      <c r="AWC102" s="167"/>
      <c r="AWD102" s="167"/>
      <c r="AWE102" s="167"/>
      <c r="AWF102" s="167"/>
      <c r="AWG102" s="167"/>
      <c r="AWH102" s="167"/>
      <c r="AWI102" s="167"/>
      <c r="AWJ102" s="167"/>
      <c r="AWK102" s="167"/>
      <c r="AWL102" s="167"/>
      <c r="AWM102" s="167"/>
      <c r="AWN102" s="167"/>
      <c r="AWO102" s="167"/>
      <c r="AWP102" s="167"/>
      <c r="AWQ102" s="167"/>
      <c r="AWR102" s="167"/>
      <c r="AWS102" s="167"/>
      <c r="AWT102" s="167"/>
      <c r="AWU102" s="167"/>
      <c r="AWV102" s="167"/>
      <c r="AWW102" s="167"/>
      <c r="AWX102" s="167"/>
      <c r="AWY102" s="167"/>
      <c r="AWZ102" s="167"/>
      <c r="AXA102" s="167"/>
      <c r="AXB102" s="167"/>
      <c r="AXC102" s="167"/>
      <c r="AXD102" s="167"/>
      <c r="AXE102" s="167"/>
      <c r="AXF102" s="167"/>
      <c r="AXG102" s="167"/>
      <c r="AXH102" s="167"/>
      <c r="AXI102" s="167"/>
      <c r="AXJ102" s="167"/>
      <c r="AXK102" s="167"/>
      <c r="AXL102" s="167"/>
      <c r="AXM102" s="167"/>
      <c r="AXN102" s="167"/>
      <c r="AXO102" s="167"/>
      <c r="AXP102" s="167"/>
      <c r="AXQ102" s="167"/>
      <c r="AXR102" s="167"/>
      <c r="AXS102" s="167"/>
      <c r="AXT102" s="167"/>
      <c r="AXU102" s="167"/>
      <c r="AXV102" s="167"/>
      <c r="AXW102" s="167"/>
      <c r="AXX102" s="167"/>
      <c r="AXY102" s="167"/>
      <c r="AXZ102" s="167"/>
      <c r="AYA102" s="167"/>
      <c r="AYB102" s="167"/>
      <c r="AYC102" s="167"/>
      <c r="AYD102" s="167"/>
      <c r="AYE102" s="167"/>
      <c r="AYF102" s="167"/>
      <c r="AYG102" s="167"/>
      <c r="AYH102" s="167"/>
      <c r="AYI102" s="167"/>
      <c r="AYJ102" s="167"/>
      <c r="AYK102" s="167"/>
      <c r="AYL102" s="167"/>
      <c r="AYM102" s="167"/>
      <c r="AYN102" s="167"/>
      <c r="AYO102" s="167"/>
      <c r="AYP102" s="167"/>
      <c r="AYQ102" s="167"/>
      <c r="AYR102" s="167"/>
      <c r="AYS102" s="167"/>
      <c r="AYT102" s="167"/>
      <c r="AYU102" s="167"/>
      <c r="AYV102" s="167"/>
      <c r="AYW102" s="167"/>
      <c r="AYX102" s="167"/>
      <c r="AYY102" s="167"/>
      <c r="AYZ102" s="167"/>
      <c r="AZA102" s="167"/>
      <c r="AZB102" s="167"/>
      <c r="AZC102" s="167"/>
      <c r="AZD102" s="167"/>
      <c r="AZE102" s="167"/>
      <c r="AZF102" s="167"/>
      <c r="AZG102" s="167"/>
      <c r="AZH102" s="167"/>
      <c r="AZI102" s="167"/>
      <c r="AZJ102" s="167"/>
      <c r="AZK102" s="167"/>
      <c r="AZL102" s="167"/>
      <c r="AZM102" s="167"/>
      <c r="AZN102" s="167"/>
      <c r="AZO102" s="167"/>
      <c r="AZP102" s="167"/>
      <c r="AZQ102" s="167"/>
      <c r="AZR102" s="167"/>
      <c r="AZS102" s="167"/>
      <c r="AZT102" s="167"/>
      <c r="AZU102" s="167"/>
      <c r="AZV102" s="167"/>
      <c r="AZW102" s="167"/>
      <c r="AZX102" s="167"/>
      <c r="AZY102" s="167"/>
      <c r="AZZ102" s="167"/>
      <c r="BAA102" s="167"/>
      <c r="BAB102" s="167"/>
      <c r="BAC102" s="167"/>
      <c r="BAD102" s="167"/>
      <c r="BAE102" s="167"/>
      <c r="BAF102" s="167"/>
      <c r="BAG102" s="167"/>
      <c r="BAH102" s="167"/>
      <c r="BAI102" s="167"/>
      <c r="BAJ102" s="167"/>
      <c r="BAK102" s="167"/>
      <c r="BAL102" s="167"/>
      <c r="BAM102" s="167"/>
      <c r="BAN102" s="167"/>
      <c r="BAO102" s="167"/>
      <c r="BAP102" s="167"/>
      <c r="BAQ102" s="167"/>
      <c r="BAR102" s="167"/>
      <c r="BAS102" s="167"/>
      <c r="BAT102" s="167"/>
      <c r="BAU102" s="167"/>
      <c r="BAV102" s="167"/>
      <c r="BAW102" s="167"/>
      <c r="BAX102" s="167"/>
      <c r="BAY102" s="167"/>
      <c r="BAZ102" s="167"/>
      <c r="BBA102" s="167"/>
      <c r="BBB102" s="167"/>
      <c r="BBC102" s="167"/>
      <c r="BBD102" s="167"/>
      <c r="BBE102" s="167"/>
      <c r="BBF102" s="167"/>
      <c r="BBG102" s="167"/>
      <c r="BBH102" s="167"/>
      <c r="BBI102" s="167"/>
      <c r="BBJ102" s="167"/>
      <c r="BBK102" s="167"/>
      <c r="BBL102" s="167"/>
      <c r="BBM102" s="167"/>
      <c r="BBN102" s="167"/>
      <c r="BBO102" s="167"/>
      <c r="BBP102" s="167"/>
      <c r="BBQ102" s="167"/>
      <c r="BBR102" s="167"/>
      <c r="BBS102" s="167"/>
      <c r="BBT102" s="167"/>
      <c r="BBU102" s="167"/>
      <c r="BBV102" s="167"/>
      <c r="BBW102" s="167"/>
      <c r="BBX102" s="167"/>
      <c r="BBY102" s="167"/>
      <c r="BBZ102" s="167"/>
      <c r="BCA102" s="167"/>
      <c r="BCB102" s="167"/>
      <c r="BCC102" s="167"/>
      <c r="BCD102" s="167"/>
      <c r="BCE102" s="167"/>
      <c r="BCF102" s="167"/>
      <c r="BCG102" s="167"/>
      <c r="BCH102" s="167"/>
      <c r="BCI102" s="167"/>
      <c r="BCJ102" s="167"/>
      <c r="BCK102" s="167"/>
      <c r="BCL102" s="167"/>
      <c r="BCM102" s="167"/>
      <c r="BCN102" s="167"/>
      <c r="BCO102" s="167"/>
      <c r="BCP102" s="167"/>
      <c r="BCQ102" s="167"/>
      <c r="BCR102" s="167"/>
      <c r="BCS102" s="167"/>
      <c r="BCT102" s="167"/>
      <c r="BCU102" s="167"/>
      <c r="BCV102" s="167"/>
      <c r="BCW102" s="167"/>
      <c r="BCX102" s="167"/>
      <c r="BCY102" s="167"/>
      <c r="BCZ102" s="167"/>
      <c r="BDA102" s="167"/>
      <c r="BDB102" s="167"/>
      <c r="BDC102" s="167"/>
      <c r="BDD102" s="167"/>
      <c r="BDE102" s="167"/>
      <c r="BDF102" s="167"/>
      <c r="BDG102" s="167"/>
      <c r="BDH102" s="167"/>
      <c r="BDI102" s="167"/>
      <c r="BDJ102" s="167"/>
      <c r="BDK102" s="167"/>
      <c r="BDL102" s="167"/>
      <c r="BDM102" s="167"/>
      <c r="BDN102" s="167"/>
      <c r="BDO102" s="167"/>
      <c r="BDP102" s="167"/>
      <c r="BDQ102" s="167"/>
      <c r="BDR102" s="167"/>
      <c r="BDS102" s="167"/>
      <c r="BDT102" s="167"/>
      <c r="BDU102" s="167"/>
      <c r="BDV102" s="167"/>
      <c r="BDW102" s="167"/>
      <c r="BDX102" s="167"/>
      <c r="BDY102" s="167"/>
      <c r="BDZ102" s="167"/>
      <c r="BEA102" s="167"/>
      <c r="BEB102" s="167"/>
      <c r="BEC102" s="167"/>
      <c r="BED102" s="167"/>
      <c r="BEE102" s="167"/>
      <c r="BEF102" s="167"/>
      <c r="BEG102" s="167"/>
      <c r="BEH102" s="167"/>
      <c r="BEI102" s="167"/>
      <c r="BEJ102" s="167"/>
      <c r="BEK102" s="167"/>
      <c r="BEL102" s="167"/>
      <c r="BEM102" s="167"/>
      <c r="BEN102" s="167"/>
      <c r="BEO102" s="167"/>
      <c r="BEP102" s="167"/>
      <c r="BEQ102" s="167"/>
      <c r="BER102" s="167"/>
      <c r="BES102" s="167"/>
      <c r="BET102" s="167"/>
      <c r="BEU102" s="167"/>
      <c r="BEV102" s="167"/>
      <c r="BEW102" s="167"/>
      <c r="BEX102" s="167"/>
      <c r="BEY102" s="167"/>
      <c r="BEZ102" s="167"/>
      <c r="BFA102" s="167"/>
      <c r="BFB102" s="167"/>
      <c r="BFC102" s="167"/>
      <c r="BFD102" s="167"/>
      <c r="BFE102" s="167"/>
      <c r="BFF102" s="167"/>
      <c r="BFG102" s="167"/>
      <c r="BFH102" s="167"/>
      <c r="BFI102" s="167"/>
      <c r="BFJ102" s="167"/>
      <c r="BFK102" s="167"/>
      <c r="BFL102" s="167"/>
      <c r="BFM102" s="167"/>
      <c r="BFN102" s="167"/>
      <c r="BFO102" s="167"/>
      <c r="BFP102" s="167"/>
      <c r="BFQ102" s="167"/>
      <c r="BFR102" s="167"/>
      <c r="BFS102" s="167"/>
      <c r="BFT102" s="167"/>
      <c r="BFU102" s="167"/>
      <c r="BFV102" s="167"/>
      <c r="BFW102" s="167"/>
      <c r="BFX102" s="167"/>
      <c r="BFY102" s="167"/>
      <c r="BFZ102" s="167"/>
      <c r="BGA102" s="167"/>
      <c r="BGB102" s="167"/>
      <c r="BGC102" s="167"/>
      <c r="BGD102" s="167"/>
      <c r="BGE102" s="167"/>
      <c r="BGF102" s="167"/>
      <c r="BGG102" s="167"/>
      <c r="BGH102" s="167"/>
      <c r="BGI102" s="167"/>
      <c r="BGJ102" s="167"/>
      <c r="BGK102" s="167"/>
      <c r="BGL102" s="167"/>
      <c r="BGM102" s="167"/>
      <c r="BGN102" s="167"/>
      <c r="BGO102" s="167"/>
      <c r="BGP102" s="167"/>
      <c r="BGQ102" s="167"/>
      <c r="BGR102" s="167"/>
      <c r="BGS102" s="167"/>
      <c r="BGT102" s="167"/>
      <c r="BGU102" s="167"/>
      <c r="BGV102" s="167"/>
      <c r="BGW102" s="167"/>
      <c r="BGX102" s="167"/>
      <c r="BGY102" s="167"/>
      <c r="BGZ102" s="167"/>
      <c r="BHA102" s="167"/>
      <c r="BHB102" s="167"/>
      <c r="BHC102" s="167"/>
      <c r="BHD102" s="167"/>
      <c r="BHE102" s="167"/>
      <c r="BHF102" s="167"/>
      <c r="BHG102" s="167"/>
      <c r="BHH102" s="167"/>
      <c r="BHI102" s="167"/>
      <c r="BHJ102" s="167"/>
      <c r="BHK102" s="167"/>
      <c r="BHL102" s="167"/>
      <c r="BHM102" s="167"/>
      <c r="BHN102" s="167"/>
      <c r="BHO102" s="167"/>
      <c r="BHP102" s="167"/>
      <c r="BHQ102" s="167"/>
      <c r="BHR102" s="167"/>
      <c r="BHS102" s="167"/>
      <c r="BHT102" s="167"/>
      <c r="BHU102" s="167"/>
      <c r="BHV102" s="167"/>
      <c r="BHW102" s="167"/>
      <c r="BHX102" s="167"/>
      <c r="BHY102" s="167"/>
      <c r="BHZ102" s="167"/>
      <c r="BIA102" s="167"/>
      <c r="BIB102" s="167"/>
      <c r="BIC102" s="167"/>
      <c r="BID102" s="167"/>
      <c r="BIE102" s="167"/>
      <c r="BIF102" s="167"/>
      <c r="BIG102" s="167"/>
      <c r="BIH102" s="167"/>
      <c r="BII102" s="167"/>
      <c r="BIJ102" s="167"/>
      <c r="BIK102" s="167"/>
      <c r="BIL102" s="167"/>
      <c r="BIM102" s="167"/>
      <c r="BIN102" s="167"/>
      <c r="BIO102" s="167"/>
      <c r="BIP102" s="167"/>
      <c r="BIQ102" s="167"/>
      <c r="BIR102" s="167"/>
      <c r="BIS102" s="167"/>
      <c r="BIT102" s="167"/>
      <c r="BIU102" s="167"/>
      <c r="BIV102" s="167"/>
      <c r="BIW102" s="167"/>
      <c r="BIX102" s="167"/>
      <c r="BIY102" s="167"/>
      <c r="BIZ102" s="167"/>
      <c r="BJA102" s="167"/>
      <c r="BJB102" s="167"/>
      <c r="BJC102" s="167"/>
      <c r="BJD102" s="167"/>
      <c r="BJE102" s="167"/>
      <c r="BJF102" s="167"/>
      <c r="BJG102" s="167"/>
      <c r="BJH102" s="167"/>
      <c r="BJI102" s="167"/>
      <c r="BJJ102" s="167"/>
      <c r="BJK102" s="167"/>
      <c r="BJL102" s="167"/>
      <c r="BJM102" s="167"/>
      <c r="BJN102" s="167"/>
      <c r="BJO102" s="167"/>
      <c r="BJP102" s="167"/>
      <c r="BJQ102" s="167"/>
      <c r="BJR102" s="167"/>
      <c r="BJS102" s="167"/>
      <c r="BJT102" s="167"/>
      <c r="BJU102" s="167"/>
      <c r="BJV102" s="167"/>
      <c r="BJW102" s="167"/>
      <c r="BJX102" s="167"/>
      <c r="BJY102" s="167"/>
      <c r="BJZ102" s="167"/>
      <c r="BKA102" s="167"/>
      <c r="BKB102" s="167"/>
      <c r="BKC102" s="167"/>
      <c r="BKD102" s="167"/>
      <c r="BKE102" s="167"/>
      <c r="BKF102" s="167"/>
      <c r="BKG102" s="167"/>
      <c r="BKH102" s="167"/>
      <c r="BKI102" s="167"/>
      <c r="BKJ102" s="167"/>
      <c r="BKK102" s="167"/>
      <c r="BKL102" s="167"/>
      <c r="BKM102" s="167"/>
      <c r="BKN102" s="167"/>
      <c r="BKO102" s="167"/>
      <c r="BKP102" s="167"/>
      <c r="BKQ102" s="167"/>
      <c r="BKR102" s="167"/>
      <c r="BKS102" s="167"/>
      <c r="BKT102" s="167"/>
      <c r="BKU102" s="167"/>
      <c r="BKV102" s="167"/>
      <c r="BKW102" s="167"/>
      <c r="BKX102" s="167"/>
      <c r="BKY102" s="167"/>
      <c r="BKZ102" s="167"/>
      <c r="BLA102" s="167"/>
      <c r="BLB102" s="167"/>
      <c r="BLC102" s="167"/>
      <c r="BLD102" s="167"/>
      <c r="BLE102" s="167"/>
      <c r="BLF102" s="167"/>
      <c r="BLG102" s="167"/>
      <c r="BLH102" s="167"/>
      <c r="BLI102" s="167"/>
      <c r="BLJ102" s="167"/>
      <c r="BLK102" s="167"/>
      <c r="BLL102" s="167"/>
      <c r="BLM102" s="167"/>
      <c r="BLN102" s="167"/>
      <c r="BLO102" s="167"/>
      <c r="BLP102" s="167"/>
      <c r="BLQ102" s="167"/>
      <c r="BLR102" s="167"/>
      <c r="BLS102" s="167"/>
      <c r="BLT102" s="167"/>
      <c r="BLU102" s="167"/>
      <c r="BLV102" s="167"/>
      <c r="BLW102" s="167"/>
      <c r="BLX102" s="167"/>
      <c r="BLY102" s="167"/>
      <c r="BLZ102" s="167"/>
      <c r="BMA102" s="167"/>
      <c r="BMB102" s="167"/>
      <c r="BMC102" s="167"/>
      <c r="BMD102" s="167"/>
      <c r="BME102" s="167"/>
      <c r="BMF102" s="167"/>
      <c r="BMG102" s="167"/>
      <c r="BMH102" s="167"/>
      <c r="BMI102" s="167"/>
      <c r="BMJ102" s="167"/>
      <c r="BMK102" s="167"/>
      <c r="BML102" s="167"/>
      <c r="BMM102" s="167"/>
      <c r="BMN102" s="167"/>
      <c r="BMO102" s="167"/>
      <c r="BMP102" s="167"/>
      <c r="BMQ102" s="167"/>
      <c r="BMR102" s="167"/>
      <c r="BMS102" s="167"/>
      <c r="BMT102" s="167"/>
      <c r="BMU102" s="167"/>
      <c r="BMV102" s="167"/>
      <c r="BMW102" s="167"/>
      <c r="BMX102" s="167"/>
      <c r="BMY102" s="167"/>
      <c r="BMZ102" s="167"/>
      <c r="BNA102" s="167"/>
      <c r="BNB102" s="167"/>
      <c r="BNC102" s="167"/>
      <c r="BND102" s="167"/>
      <c r="BNE102" s="167"/>
      <c r="BNF102" s="167"/>
      <c r="BNG102" s="167"/>
      <c r="BNH102" s="167"/>
      <c r="BNI102" s="167"/>
      <c r="BNJ102" s="167"/>
      <c r="BNK102" s="167"/>
      <c r="BNL102" s="167"/>
      <c r="BNM102" s="167"/>
      <c r="BNN102" s="167"/>
      <c r="BNO102" s="167"/>
      <c r="BNP102" s="167"/>
      <c r="BNQ102" s="167"/>
      <c r="BNR102" s="167"/>
      <c r="BNS102" s="167"/>
      <c r="BNT102" s="167"/>
      <c r="BNU102" s="167"/>
      <c r="BNV102" s="167"/>
      <c r="BNW102" s="167"/>
      <c r="BNX102" s="167"/>
      <c r="BNY102" s="167"/>
      <c r="BNZ102" s="167"/>
      <c r="BOA102" s="167"/>
      <c r="BOB102" s="167"/>
      <c r="BOC102" s="167"/>
      <c r="BOD102" s="167"/>
      <c r="BOE102" s="167"/>
      <c r="BOF102" s="167"/>
      <c r="BOG102" s="167"/>
      <c r="BOH102" s="167"/>
      <c r="BOI102" s="167"/>
      <c r="BOJ102" s="167"/>
      <c r="BOK102" s="167"/>
      <c r="BOL102" s="167"/>
      <c r="BOM102" s="167"/>
      <c r="BON102" s="167"/>
      <c r="BOO102" s="167"/>
      <c r="BOP102" s="167"/>
      <c r="BOQ102" s="167"/>
      <c r="BOR102" s="167"/>
      <c r="BOS102" s="167"/>
      <c r="BOT102" s="167"/>
      <c r="BOU102" s="167"/>
      <c r="BOV102" s="167"/>
      <c r="BOW102" s="167"/>
      <c r="BOX102" s="167"/>
      <c r="BOY102" s="167"/>
      <c r="BOZ102" s="167"/>
      <c r="BPA102" s="167"/>
      <c r="BPB102" s="167"/>
      <c r="BPC102" s="167"/>
      <c r="BPD102" s="167"/>
      <c r="BPE102" s="167"/>
      <c r="BPF102" s="167"/>
      <c r="BPG102" s="167"/>
      <c r="BPH102" s="167"/>
      <c r="BPI102" s="167"/>
      <c r="BPJ102" s="167"/>
      <c r="BPK102" s="167"/>
      <c r="BPL102" s="167"/>
      <c r="BPM102" s="167"/>
      <c r="BPN102" s="167"/>
      <c r="BPO102" s="167"/>
      <c r="BPP102" s="167"/>
      <c r="BPQ102" s="167"/>
      <c r="BPR102" s="167"/>
      <c r="BPS102" s="167"/>
      <c r="BPT102" s="167"/>
      <c r="BPU102" s="167"/>
      <c r="BPV102" s="167"/>
      <c r="BPW102" s="167"/>
      <c r="BPX102" s="167"/>
      <c r="BPY102" s="167"/>
      <c r="BPZ102" s="167"/>
      <c r="BQA102" s="167"/>
      <c r="BQB102" s="167"/>
      <c r="BQC102" s="167"/>
      <c r="BQD102" s="167"/>
      <c r="BQE102" s="167"/>
      <c r="BQF102" s="167"/>
      <c r="BQG102" s="167"/>
      <c r="BQH102" s="167"/>
      <c r="BQI102" s="167"/>
      <c r="BQJ102" s="167"/>
      <c r="BQK102" s="167"/>
      <c r="BQL102" s="167"/>
      <c r="BQM102" s="167"/>
      <c r="BQN102" s="167"/>
      <c r="BQO102" s="167"/>
      <c r="BQP102" s="167"/>
      <c r="BQQ102" s="167"/>
      <c r="BQR102" s="167"/>
      <c r="BQS102" s="167"/>
      <c r="BQT102" s="167"/>
      <c r="BQU102" s="167"/>
      <c r="BQV102" s="167"/>
      <c r="BQW102" s="167"/>
      <c r="BQX102" s="167"/>
      <c r="BQY102" s="167"/>
      <c r="BQZ102" s="167"/>
      <c r="BRA102" s="167"/>
      <c r="BRB102" s="167"/>
      <c r="BRC102" s="167"/>
      <c r="BRD102" s="167"/>
      <c r="BRE102" s="167"/>
      <c r="BRF102" s="167"/>
      <c r="BRG102" s="167"/>
      <c r="BRH102" s="167"/>
      <c r="BRI102" s="167"/>
      <c r="BRJ102" s="167"/>
      <c r="BRK102" s="167"/>
      <c r="BRL102" s="167"/>
      <c r="BRM102" s="167"/>
      <c r="BRN102" s="167"/>
      <c r="BRO102" s="167"/>
      <c r="BRP102" s="167"/>
      <c r="BRQ102" s="167"/>
      <c r="BRR102" s="167"/>
      <c r="BRS102" s="167"/>
      <c r="BRT102" s="167"/>
      <c r="BRU102" s="167"/>
      <c r="BRV102" s="167"/>
      <c r="BRW102" s="167"/>
      <c r="BRX102" s="167"/>
      <c r="BRY102" s="167"/>
      <c r="BRZ102" s="167"/>
      <c r="BSA102" s="167"/>
      <c r="BSB102" s="167"/>
      <c r="BSC102" s="167"/>
      <c r="BSD102" s="167"/>
      <c r="BSE102" s="167"/>
      <c r="BSF102" s="167"/>
      <c r="BSG102" s="167"/>
      <c r="BSH102" s="167"/>
      <c r="BSI102" s="167"/>
      <c r="BSJ102" s="167"/>
      <c r="BSK102" s="167"/>
      <c r="BSL102" s="167"/>
      <c r="BSM102" s="167"/>
      <c r="BSN102" s="167"/>
      <c r="BSO102" s="167"/>
      <c r="BSP102" s="167"/>
      <c r="BSQ102" s="167"/>
      <c r="BSR102" s="167"/>
      <c r="BSS102" s="167"/>
      <c r="BST102" s="167"/>
      <c r="BSU102" s="167"/>
      <c r="BSV102" s="167"/>
      <c r="BSW102" s="167"/>
      <c r="BSX102" s="167"/>
      <c r="BSY102" s="167"/>
      <c r="BSZ102" s="167"/>
      <c r="BTA102" s="167"/>
      <c r="BTB102" s="167"/>
      <c r="BTC102" s="167"/>
      <c r="BTD102" s="167"/>
      <c r="BTE102" s="167"/>
      <c r="BTF102" s="167"/>
      <c r="BTG102" s="167"/>
      <c r="BTH102" s="167"/>
      <c r="BTI102" s="167"/>
      <c r="BTJ102" s="167"/>
      <c r="BTK102" s="167"/>
      <c r="BTL102" s="167"/>
      <c r="BTM102" s="167"/>
      <c r="BTN102" s="167"/>
      <c r="BTO102" s="167"/>
      <c r="BTP102" s="167"/>
      <c r="BTQ102" s="167"/>
      <c r="BTR102" s="167"/>
      <c r="BTS102" s="167"/>
      <c r="BTT102" s="167"/>
      <c r="BTU102" s="167"/>
      <c r="BTV102" s="167"/>
      <c r="BTW102" s="167"/>
      <c r="BTX102" s="167"/>
      <c r="BTY102" s="167"/>
      <c r="BTZ102" s="167"/>
      <c r="BUA102" s="167"/>
      <c r="BUB102" s="167"/>
      <c r="BUC102" s="167"/>
      <c r="BUD102" s="167"/>
      <c r="BUE102" s="167"/>
      <c r="BUF102" s="167"/>
      <c r="BUG102" s="167"/>
      <c r="BUH102" s="167"/>
      <c r="BUI102" s="167"/>
      <c r="BUJ102" s="167"/>
      <c r="BUK102" s="167"/>
      <c r="BUL102" s="167"/>
      <c r="BUM102" s="167"/>
      <c r="BUN102" s="167"/>
      <c r="BUO102" s="167"/>
      <c r="BUP102" s="167"/>
      <c r="BUQ102" s="167"/>
      <c r="BUR102" s="167"/>
      <c r="BUS102" s="167"/>
      <c r="BUT102" s="167"/>
      <c r="BUU102" s="167"/>
      <c r="BUV102" s="167"/>
      <c r="BUW102" s="167"/>
      <c r="BUX102" s="167"/>
      <c r="BUY102" s="167"/>
      <c r="BUZ102" s="167"/>
      <c r="BVA102" s="167"/>
      <c r="BVB102" s="167"/>
      <c r="BVC102" s="167"/>
      <c r="BVD102" s="167"/>
      <c r="BVE102" s="167"/>
      <c r="BVF102" s="167"/>
      <c r="BVG102" s="167"/>
      <c r="BVH102" s="167"/>
      <c r="BVI102" s="167"/>
      <c r="BVJ102" s="167"/>
      <c r="BVK102" s="167"/>
      <c r="BVL102" s="167"/>
      <c r="BVM102" s="167"/>
      <c r="BVN102" s="167"/>
      <c r="BVO102" s="167"/>
      <c r="BVP102" s="167"/>
      <c r="BVQ102" s="167"/>
      <c r="BVR102" s="167"/>
      <c r="BVS102" s="167"/>
      <c r="BVT102" s="167"/>
      <c r="BVU102" s="167"/>
      <c r="BVV102" s="167"/>
      <c r="BVW102" s="167"/>
      <c r="BVX102" s="167"/>
      <c r="BVY102" s="167"/>
      <c r="BVZ102" s="167"/>
      <c r="BWA102" s="167"/>
      <c r="BWB102" s="167"/>
      <c r="BWC102" s="167"/>
      <c r="BWD102" s="167"/>
      <c r="BWE102" s="167"/>
      <c r="BWF102" s="167"/>
      <c r="BWG102" s="167"/>
      <c r="BWH102" s="167"/>
      <c r="BWI102" s="167"/>
      <c r="BWJ102" s="167"/>
      <c r="BWK102" s="167"/>
      <c r="BWL102" s="167"/>
      <c r="BWM102" s="167"/>
      <c r="BWN102" s="167"/>
      <c r="BWO102" s="167"/>
      <c r="BWP102" s="167"/>
      <c r="BWQ102" s="167"/>
      <c r="BWR102" s="167"/>
      <c r="BWS102" s="167"/>
      <c r="BWT102" s="167"/>
      <c r="BWU102" s="167"/>
      <c r="BWV102" s="167"/>
      <c r="BWW102" s="167"/>
      <c r="BWX102" s="167"/>
      <c r="BWY102" s="167"/>
      <c r="BWZ102" s="167"/>
      <c r="BXA102" s="167"/>
      <c r="BXB102" s="167"/>
      <c r="BXC102" s="167"/>
      <c r="BXD102" s="167"/>
      <c r="BXE102" s="167"/>
      <c r="BXF102" s="167"/>
      <c r="BXG102" s="167"/>
      <c r="BXH102" s="167"/>
      <c r="BXI102" s="167"/>
      <c r="BXJ102" s="167"/>
      <c r="BXK102" s="167"/>
      <c r="BXL102" s="167"/>
      <c r="BXM102" s="167"/>
      <c r="BXN102" s="167"/>
      <c r="BXO102" s="167"/>
      <c r="BXP102" s="167"/>
      <c r="BXQ102" s="167"/>
      <c r="BXR102" s="167"/>
      <c r="BXS102" s="167"/>
      <c r="BXT102" s="167"/>
      <c r="BXU102" s="167"/>
      <c r="BXV102" s="167"/>
      <c r="BXW102" s="167"/>
      <c r="BXX102" s="167"/>
      <c r="BXY102" s="167"/>
      <c r="BXZ102" s="167"/>
      <c r="BYA102" s="167"/>
      <c r="BYB102" s="167"/>
      <c r="BYC102" s="167"/>
      <c r="BYD102" s="167"/>
      <c r="BYE102" s="167"/>
      <c r="BYF102" s="167"/>
      <c r="BYG102" s="167"/>
      <c r="BYH102" s="167"/>
      <c r="BYI102" s="167"/>
      <c r="BYJ102" s="167"/>
      <c r="BYK102" s="167"/>
      <c r="BYL102" s="167"/>
      <c r="BYM102" s="167"/>
      <c r="BYN102" s="167"/>
      <c r="BYO102" s="167"/>
      <c r="BYP102" s="167"/>
      <c r="BYQ102" s="167"/>
      <c r="BYR102" s="167"/>
      <c r="BYS102" s="167"/>
      <c r="BYT102" s="167"/>
      <c r="BYU102" s="167"/>
      <c r="BYV102" s="167"/>
      <c r="BYW102" s="167"/>
      <c r="BYX102" s="167"/>
      <c r="BYY102" s="167"/>
      <c r="BYZ102" s="167"/>
      <c r="BZA102" s="167"/>
      <c r="BZB102" s="167"/>
      <c r="BZC102" s="167"/>
      <c r="BZD102" s="167"/>
      <c r="BZE102" s="167"/>
      <c r="BZF102" s="167"/>
      <c r="BZG102" s="167"/>
      <c r="BZH102" s="167"/>
      <c r="BZI102" s="167"/>
      <c r="BZJ102" s="167"/>
      <c r="BZK102" s="167"/>
      <c r="BZL102" s="167"/>
      <c r="BZM102" s="167"/>
      <c r="BZN102" s="167"/>
      <c r="BZO102" s="167"/>
      <c r="BZP102" s="167"/>
      <c r="BZQ102" s="167"/>
      <c r="BZR102" s="167"/>
      <c r="BZS102" s="167"/>
      <c r="BZT102" s="167"/>
      <c r="BZU102" s="167"/>
      <c r="BZV102" s="167"/>
      <c r="BZW102" s="167"/>
      <c r="BZX102" s="167"/>
      <c r="BZY102" s="167"/>
      <c r="BZZ102" s="167"/>
      <c r="CAA102" s="167"/>
      <c r="CAB102" s="167"/>
      <c r="CAC102" s="167"/>
      <c r="CAD102" s="167"/>
      <c r="CAE102" s="167"/>
      <c r="CAF102" s="167"/>
      <c r="CAG102" s="167"/>
      <c r="CAH102" s="167"/>
      <c r="CAI102" s="167"/>
      <c r="CAJ102" s="167"/>
      <c r="CAK102" s="167"/>
      <c r="CAL102" s="167"/>
      <c r="CAM102" s="167"/>
      <c r="CAN102" s="167"/>
      <c r="CAO102" s="167"/>
      <c r="CAP102" s="167"/>
      <c r="CAQ102" s="167"/>
      <c r="CAR102" s="167"/>
      <c r="CAS102" s="167"/>
      <c r="CAT102" s="167"/>
      <c r="CAU102" s="167"/>
      <c r="CAV102" s="167"/>
      <c r="CAW102" s="167"/>
      <c r="CAX102" s="167"/>
      <c r="CAY102" s="167"/>
      <c r="CAZ102" s="167"/>
      <c r="CBA102" s="167"/>
      <c r="CBB102" s="167"/>
      <c r="CBC102" s="167"/>
      <c r="CBD102" s="167"/>
      <c r="CBE102" s="167"/>
      <c r="CBF102" s="167"/>
      <c r="CBG102" s="167"/>
      <c r="CBH102" s="167"/>
      <c r="CBI102" s="167"/>
      <c r="CBJ102" s="167"/>
      <c r="CBK102" s="167"/>
      <c r="CBL102" s="167"/>
      <c r="CBM102" s="167"/>
      <c r="CBN102" s="167"/>
      <c r="CBO102" s="167"/>
      <c r="CBP102" s="167"/>
      <c r="CBQ102" s="167"/>
      <c r="CBR102" s="167"/>
      <c r="CBS102" s="167"/>
      <c r="CBT102" s="167"/>
      <c r="CBU102" s="167"/>
      <c r="CBV102" s="167"/>
      <c r="CBW102" s="167"/>
      <c r="CBX102" s="167"/>
      <c r="CBY102" s="167"/>
      <c r="CBZ102" s="167"/>
      <c r="CCA102" s="167"/>
      <c r="CCB102" s="167"/>
      <c r="CCC102" s="167"/>
      <c r="CCD102" s="167"/>
      <c r="CCE102" s="167"/>
      <c r="CCF102" s="167"/>
      <c r="CCG102" s="167"/>
      <c r="CCH102" s="167"/>
      <c r="CCI102" s="167"/>
      <c r="CCJ102" s="167"/>
      <c r="CCK102" s="167"/>
      <c r="CCL102" s="167"/>
      <c r="CCM102" s="167"/>
      <c r="CCN102" s="167"/>
      <c r="CCO102" s="167"/>
      <c r="CCP102" s="167"/>
      <c r="CCQ102" s="167"/>
      <c r="CCR102" s="167"/>
      <c r="CCS102" s="167"/>
      <c r="CCT102" s="167"/>
      <c r="CCU102" s="167"/>
      <c r="CCV102" s="167"/>
      <c r="CCW102" s="167"/>
      <c r="CCX102" s="167"/>
      <c r="CCY102" s="167"/>
      <c r="CCZ102" s="167"/>
      <c r="CDA102" s="167"/>
      <c r="CDB102" s="167"/>
      <c r="CDC102" s="167"/>
      <c r="CDD102" s="167"/>
      <c r="CDE102" s="167"/>
      <c r="CDF102" s="167"/>
      <c r="CDG102" s="167"/>
      <c r="CDH102" s="167"/>
      <c r="CDI102" s="167"/>
      <c r="CDJ102" s="167"/>
      <c r="CDK102" s="167"/>
      <c r="CDL102" s="167"/>
      <c r="CDM102" s="167"/>
      <c r="CDN102" s="167"/>
      <c r="CDO102" s="167"/>
      <c r="CDP102" s="167"/>
      <c r="CDQ102" s="167"/>
      <c r="CDR102" s="167"/>
      <c r="CDS102" s="167"/>
      <c r="CDT102" s="167"/>
      <c r="CDU102" s="167"/>
      <c r="CDV102" s="167"/>
      <c r="CDW102" s="167"/>
      <c r="CDX102" s="167"/>
      <c r="CDY102" s="167"/>
      <c r="CDZ102" s="167"/>
      <c r="CEA102" s="167"/>
      <c r="CEB102" s="167"/>
      <c r="CEC102" s="167"/>
      <c r="CED102" s="167"/>
      <c r="CEE102" s="167"/>
      <c r="CEF102" s="167"/>
      <c r="CEG102" s="167"/>
      <c r="CEH102" s="167"/>
      <c r="CEI102" s="167"/>
      <c r="CEJ102" s="167"/>
      <c r="CEK102" s="167"/>
      <c r="CEL102" s="167"/>
      <c r="CEM102" s="167"/>
      <c r="CEN102" s="167"/>
      <c r="CEO102" s="167"/>
      <c r="CEP102" s="167"/>
      <c r="CEQ102" s="167"/>
      <c r="CER102" s="167"/>
      <c r="CES102" s="167"/>
      <c r="CET102" s="167"/>
      <c r="CEU102" s="167"/>
      <c r="CEV102" s="167"/>
      <c r="CEW102" s="167"/>
      <c r="CEX102" s="167"/>
      <c r="CEY102" s="167"/>
      <c r="CEZ102" s="167"/>
      <c r="CFA102" s="167"/>
      <c r="CFB102" s="167"/>
      <c r="CFC102" s="167"/>
      <c r="CFD102" s="167"/>
      <c r="CFE102" s="167"/>
      <c r="CFF102" s="167"/>
      <c r="CFG102" s="167"/>
      <c r="CFH102" s="167"/>
      <c r="CFI102" s="167"/>
      <c r="CFJ102" s="167"/>
      <c r="CFK102" s="167"/>
      <c r="CFL102" s="167"/>
      <c r="CFM102" s="167"/>
      <c r="CFN102" s="167"/>
      <c r="CFO102" s="167"/>
      <c r="CFP102" s="167"/>
      <c r="CFQ102" s="167"/>
      <c r="CFR102" s="167"/>
      <c r="CFS102" s="167"/>
      <c r="CFT102" s="167"/>
      <c r="CFU102" s="167"/>
      <c r="CFV102" s="167"/>
      <c r="CFW102" s="167"/>
      <c r="CFX102" s="167"/>
      <c r="CFY102" s="167"/>
      <c r="CFZ102" s="167"/>
      <c r="CGA102" s="167"/>
      <c r="CGB102" s="167"/>
      <c r="CGC102" s="167"/>
      <c r="CGD102" s="167"/>
      <c r="CGE102" s="167"/>
      <c r="CGF102" s="167"/>
      <c r="CGG102" s="167"/>
      <c r="CGH102" s="167"/>
      <c r="CGI102" s="167"/>
      <c r="CGJ102" s="167"/>
      <c r="CGK102" s="167"/>
      <c r="CGL102" s="167"/>
      <c r="CGM102" s="167"/>
      <c r="CGN102" s="167"/>
      <c r="CGO102" s="167"/>
      <c r="CGP102" s="167"/>
      <c r="CGQ102" s="167"/>
      <c r="CGR102" s="167"/>
      <c r="CGS102" s="167"/>
      <c r="CGT102" s="167"/>
      <c r="CGU102" s="167"/>
      <c r="CGV102" s="167"/>
      <c r="CGW102" s="167"/>
      <c r="CGX102" s="167"/>
      <c r="CGY102" s="167"/>
      <c r="CGZ102" s="167"/>
      <c r="CHA102" s="167"/>
      <c r="CHB102" s="167"/>
      <c r="CHC102" s="167"/>
      <c r="CHD102" s="167"/>
      <c r="CHE102" s="167"/>
      <c r="CHF102" s="167"/>
      <c r="CHG102" s="167"/>
      <c r="CHH102" s="167"/>
      <c r="CHI102" s="167"/>
      <c r="CHJ102" s="167"/>
      <c r="CHK102" s="167"/>
      <c r="CHL102" s="167"/>
      <c r="CHM102" s="167"/>
      <c r="CHN102" s="167"/>
      <c r="CHO102" s="167"/>
      <c r="CHP102" s="167"/>
      <c r="CHQ102" s="167"/>
      <c r="CHR102" s="167"/>
      <c r="CHS102" s="167"/>
      <c r="CHT102" s="167"/>
      <c r="CHU102" s="167"/>
      <c r="CHV102" s="167"/>
      <c r="CHW102" s="167"/>
      <c r="CHX102" s="167"/>
      <c r="CHY102" s="167"/>
      <c r="CHZ102" s="167"/>
      <c r="CIA102" s="167"/>
      <c r="CIB102" s="167"/>
      <c r="CIC102" s="167"/>
      <c r="CID102" s="167"/>
      <c r="CIE102" s="167"/>
      <c r="CIF102" s="167"/>
      <c r="CIG102" s="167"/>
      <c r="CIH102" s="167"/>
      <c r="CII102" s="167"/>
      <c r="CIJ102" s="167"/>
      <c r="CIK102" s="167"/>
      <c r="CIL102" s="167"/>
      <c r="CIM102" s="167"/>
      <c r="CIN102" s="167"/>
      <c r="CIO102" s="167"/>
      <c r="CIP102" s="167"/>
      <c r="CIQ102" s="167"/>
      <c r="CIR102" s="167"/>
      <c r="CIS102" s="167"/>
      <c r="CIT102" s="167"/>
      <c r="CIU102" s="167"/>
      <c r="CIV102" s="167"/>
      <c r="CIW102" s="167"/>
      <c r="CIX102" s="167"/>
      <c r="CIY102" s="167"/>
      <c r="CIZ102" s="167"/>
      <c r="CJA102" s="167"/>
      <c r="CJB102" s="167"/>
      <c r="CJC102" s="167"/>
      <c r="CJD102" s="167"/>
      <c r="CJE102" s="167"/>
      <c r="CJF102" s="167"/>
      <c r="CJG102" s="167"/>
      <c r="CJH102" s="167"/>
      <c r="CJI102" s="167"/>
      <c r="CJJ102" s="167"/>
      <c r="CJK102" s="167"/>
      <c r="CJL102" s="167"/>
      <c r="CJM102" s="167"/>
      <c r="CJN102" s="167"/>
      <c r="CJO102" s="167"/>
      <c r="CJP102" s="167"/>
      <c r="CJQ102" s="167"/>
      <c r="CJR102" s="167"/>
      <c r="CJS102" s="167"/>
      <c r="CJT102" s="167"/>
      <c r="CJU102" s="167"/>
      <c r="CJV102" s="167"/>
      <c r="CJW102" s="167"/>
      <c r="CJX102" s="167"/>
      <c r="CJY102" s="167"/>
      <c r="CJZ102" s="167"/>
      <c r="CKA102" s="167"/>
      <c r="CKB102" s="167"/>
      <c r="CKC102" s="167"/>
      <c r="CKD102" s="167"/>
      <c r="CKE102" s="167"/>
      <c r="CKF102" s="167"/>
      <c r="CKG102" s="167"/>
      <c r="CKH102" s="167"/>
      <c r="CKI102" s="167"/>
      <c r="CKJ102" s="167"/>
      <c r="CKK102" s="167"/>
      <c r="CKL102" s="167"/>
      <c r="CKM102" s="167"/>
      <c r="CKN102" s="167"/>
      <c r="CKO102" s="167"/>
      <c r="CKP102" s="167"/>
      <c r="CKQ102" s="167"/>
      <c r="CKR102" s="167"/>
      <c r="CKS102" s="167"/>
      <c r="CKT102" s="167"/>
      <c r="CKU102" s="167"/>
      <c r="CKV102" s="167"/>
      <c r="CKW102" s="167"/>
      <c r="CKX102" s="167"/>
      <c r="CKY102" s="167"/>
      <c r="CKZ102" s="167"/>
      <c r="CLA102" s="167"/>
      <c r="CLB102" s="167"/>
      <c r="CLC102" s="167"/>
      <c r="CLD102" s="167"/>
      <c r="CLE102" s="167"/>
      <c r="CLF102" s="167"/>
      <c r="CLG102" s="167"/>
      <c r="CLH102" s="167"/>
      <c r="CLI102" s="167"/>
      <c r="CLJ102" s="167"/>
      <c r="CLK102" s="167"/>
      <c r="CLL102" s="167"/>
      <c r="CLM102" s="167"/>
      <c r="CLN102" s="167"/>
      <c r="CLO102" s="167"/>
      <c r="CLP102" s="167"/>
      <c r="CLQ102" s="167"/>
      <c r="CLR102" s="167"/>
      <c r="CLS102" s="167"/>
      <c r="CLT102" s="167"/>
      <c r="CLU102" s="167"/>
      <c r="CLV102" s="167"/>
      <c r="CLW102" s="167"/>
      <c r="CLX102" s="167"/>
      <c r="CLY102" s="167"/>
      <c r="CLZ102" s="167"/>
      <c r="CMA102" s="167"/>
      <c r="CMB102" s="167"/>
      <c r="CMC102" s="167"/>
      <c r="CMD102" s="167"/>
      <c r="CME102" s="167"/>
      <c r="CMF102" s="167"/>
      <c r="CMG102" s="167"/>
      <c r="CMH102" s="167"/>
      <c r="CMI102" s="167"/>
      <c r="CMJ102" s="167"/>
      <c r="CMK102" s="167"/>
      <c r="CML102" s="167"/>
      <c r="CMM102" s="167"/>
      <c r="CMN102" s="167"/>
      <c r="CMO102" s="167"/>
      <c r="CMP102" s="167"/>
      <c r="CMQ102" s="167"/>
      <c r="CMR102" s="167"/>
      <c r="CMS102" s="167"/>
      <c r="CMT102" s="167"/>
      <c r="CMU102" s="167"/>
      <c r="CMV102" s="167"/>
      <c r="CMW102" s="167"/>
      <c r="CMX102" s="167"/>
      <c r="CMY102" s="167"/>
      <c r="CMZ102" s="167"/>
      <c r="CNA102" s="167"/>
      <c r="CNB102" s="167"/>
      <c r="CNC102" s="167"/>
      <c r="CND102" s="167"/>
      <c r="CNE102" s="167"/>
      <c r="CNF102" s="167"/>
      <c r="CNG102" s="167"/>
      <c r="CNH102" s="167"/>
      <c r="CNI102" s="167"/>
      <c r="CNJ102" s="167"/>
      <c r="CNK102" s="167"/>
      <c r="CNL102" s="167"/>
      <c r="CNM102" s="167"/>
      <c r="CNN102" s="167"/>
      <c r="CNO102" s="167"/>
      <c r="CNP102" s="167"/>
      <c r="CNQ102" s="167"/>
      <c r="CNR102" s="167"/>
      <c r="CNS102" s="167"/>
      <c r="CNT102" s="167"/>
      <c r="CNU102" s="167"/>
      <c r="CNV102" s="167"/>
      <c r="CNW102" s="167"/>
      <c r="CNX102" s="167"/>
      <c r="CNY102" s="167"/>
      <c r="CNZ102" s="167"/>
      <c r="COA102" s="167"/>
      <c r="COB102" s="167"/>
      <c r="COC102" s="167"/>
      <c r="COD102" s="167"/>
      <c r="COE102" s="167"/>
      <c r="COF102" s="167"/>
      <c r="COG102" s="167"/>
      <c r="COH102" s="167"/>
      <c r="COI102" s="167"/>
      <c r="COJ102" s="167"/>
      <c r="COK102" s="167"/>
      <c r="COL102" s="167"/>
      <c r="COM102" s="167"/>
      <c r="CON102" s="167"/>
      <c r="COO102" s="167"/>
      <c r="COP102" s="167"/>
      <c r="COQ102" s="167"/>
      <c r="COR102" s="167"/>
      <c r="COS102" s="167"/>
      <c r="COT102" s="167"/>
      <c r="COU102" s="167"/>
      <c r="COV102" s="167"/>
      <c r="COW102" s="167"/>
      <c r="COX102" s="167"/>
      <c r="COY102" s="167"/>
      <c r="COZ102" s="167"/>
      <c r="CPA102" s="167"/>
      <c r="CPB102" s="167"/>
      <c r="CPC102" s="167"/>
      <c r="CPD102" s="167"/>
      <c r="CPE102" s="167"/>
      <c r="CPF102" s="167"/>
      <c r="CPG102" s="167"/>
      <c r="CPH102" s="167"/>
      <c r="CPI102" s="167"/>
      <c r="CPJ102" s="167"/>
      <c r="CPK102" s="167"/>
      <c r="CPL102" s="167"/>
      <c r="CPM102" s="167"/>
      <c r="CPN102" s="167"/>
      <c r="CPO102" s="167"/>
      <c r="CPP102" s="167"/>
      <c r="CPQ102" s="167"/>
      <c r="CPR102" s="167"/>
      <c r="CPS102" s="167"/>
      <c r="CPT102" s="167"/>
      <c r="CPU102" s="167"/>
      <c r="CPV102" s="167"/>
      <c r="CPW102" s="167"/>
      <c r="CPX102" s="167"/>
      <c r="CPY102" s="167"/>
      <c r="CPZ102" s="167"/>
      <c r="CQA102" s="167"/>
      <c r="CQB102" s="167"/>
      <c r="CQC102" s="167"/>
      <c r="CQD102" s="167"/>
      <c r="CQE102" s="167"/>
      <c r="CQF102" s="167"/>
      <c r="CQG102" s="167"/>
      <c r="CQH102" s="167"/>
      <c r="CQI102" s="167"/>
      <c r="CQJ102" s="167"/>
      <c r="CQK102" s="167"/>
      <c r="CQL102" s="167"/>
      <c r="CQM102" s="167"/>
      <c r="CQN102" s="167"/>
      <c r="CQO102" s="167"/>
      <c r="CQP102" s="167"/>
      <c r="CQQ102" s="167"/>
      <c r="CQR102" s="167"/>
      <c r="CQS102" s="167"/>
      <c r="CQT102" s="167"/>
      <c r="CQU102" s="167"/>
      <c r="CQV102" s="167"/>
      <c r="CQW102" s="167"/>
      <c r="CQX102" s="167"/>
      <c r="CQY102" s="167"/>
      <c r="CQZ102" s="167"/>
      <c r="CRA102" s="167"/>
      <c r="CRB102" s="167"/>
      <c r="CRC102" s="167"/>
      <c r="CRD102" s="167"/>
      <c r="CRE102" s="167"/>
      <c r="CRF102" s="167"/>
      <c r="CRG102" s="167"/>
      <c r="CRH102" s="167"/>
      <c r="CRI102" s="167"/>
      <c r="CRJ102" s="167"/>
      <c r="CRK102" s="167"/>
      <c r="CRL102" s="167"/>
      <c r="CRM102" s="167"/>
      <c r="CRN102" s="167"/>
      <c r="CRO102" s="167"/>
      <c r="CRP102" s="167"/>
      <c r="CRQ102" s="167"/>
      <c r="CRR102" s="167"/>
      <c r="CRS102" s="167"/>
      <c r="CRT102" s="167"/>
      <c r="CRU102" s="167"/>
      <c r="CRV102" s="167"/>
      <c r="CRW102" s="167"/>
      <c r="CRX102" s="167"/>
      <c r="CRY102" s="167"/>
      <c r="CRZ102" s="167"/>
      <c r="CSA102" s="167"/>
      <c r="CSB102" s="167"/>
      <c r="CSC102" s="167"/>
      <c r="CSD102" s="167"/>
      <c r="CSE102" s="167"/>
      <c r="CSF102" s="167"/>
      <c r="CSG102" s="167"/>
      <c r="CSH102" s="167"/>
      <c r="CSI102" s="167"/>
      <c r="CSJ102" s="167"/>
      <c r="CSK102" s="167"/>
      <c r="CSL102" s="167"/>
      <c r="CSM102" s="167"/>
      <c r="CSN102" s="167"/>
      <c r="CSO102" s="167"/>
      <c r="CSP102" s="167"/>
      <c r="CSQ102" s="167"/>
      <c r="CSR102" s="167"/>
      <c r="CSS102" s="167"/>
      <c r="CST102" s="167"/>
      <c r="CSU102" s="167"/>
      <c r="CSV102" s="167"/>
      <c r="CSW102" s="167"/>
      <c r="CSX102" s="167"/>
      <c r="CSY102" s="167"/>
      <c r="CSZ102" s="167"/>
      <c r="CTA102" s="167"/>
      <c r="CTB102" s="167"/>
      <c r="CTC102" s="167"/>
      <c r="CTD102" s="167"/>
      <c r="CTE102" s="167"/>
      <c r="CTF102" s="167"/>
      <c r="CTG102" s="167"/>
      <c r="CTH102" s="167"/>
      <c r="CTI102" s="167"/>
      <c r="CTJ102" s="167"/>
      <c r="CTK102" s="167"/>
      <c r="CTL102" s="167"/>
      <c r="CTM102" s="167"/>
      <c r="CTN102" s="167"/>
      <c r="CTO102" s="167"/>
      <c r="CTP102" s="167"/>
      <c r="CTQ102" s="167"/>
      <c r="CTR102" s="167"/>
      <c r="CTS102" s="167"/>
      <c r="CTT102" s="167"/>
      <c r="CTU102" s="167"/>
      <c r="CTV102" s="167"/>
      <c r="CTW102" s="167"/>
      <c r="CTX102" s="167"/>
      <c r="CTY102" s="167"/>
      <c r="CTZ102" s="167"/>
      <c r="CUA102" s="167"/>
      <c r="CUB102" s="167"/>
      <c r="CUC102" s="167"/>
      <c r="CUD102" s="167"/>
      <c r="CUE102" s="167"/>
      <c r="CUF102" s="167"/>
      <c r="CUG102" s="167"/>
      <c r="CUH102" s="167"/>
      <c r="CUI102" s="167"/>
      <c r="CUJ102" s="167"/>
      <c r="CUK102" s="167"/>
      <c r="CUL102" s="167"/>
      <c r="CUM102" s="167"/>
      <c r="CUN102" s="167"/>
      <c r="CUO102" s="167"/>
      <c r="CUP102" s="167"/>
      <c r="CUQ102" s="167"/>
      <c r="CUR102" s="167"/>
      <c r="CUS102" s="167"/>
      <c r="CUT102" s="167"/>
      <c r="CUU102" s="167"/>
      <c r="CUV102" s="167"/>
      <c r="CUW102" s="167"/>
      <c r="CUX102" s="167"/>
      <c r="CUY102" s="167"/>
      <c r="CUZ102" s="167"/>
      <c r="CVA102" s="167"/>
      <c r="CVB102" s="167"/>
      <c r="CVC102" s="167"/>
      <c r="CVD102" s="167"/>
      <c r="CVE102" s="167"/>
      <c r="CVF102" s="167"/>
      <c r="CVG102" s="167"/>
      <c r="CVH102" s="167"/>
      <c r="CVI102" s="167"/>
      <c r="CVJ102" s="167"/>
      <c r="CVK102" s="167"/>
      <c r="CVL102" s="167"/>
      <c r="CVM102" s="167"/>
      <c r="CVN102" s="167"/>
      <c r="CVO102" s="167"/>
      <c r="CVP102" s="167"/>
      <c r="CVQ102" s="167"/>
      <c r="CVR102" s="167"/>
      <c r="CVS102" s="167"/>
      <c r="CVT102" s="167"/>
      <c r="CVU102" s="167"/>
      <c r="CVV102" s="167"/>
      <c r="CVW102" s="167"/>
      <c r="CVX102" s="167"/>
      <c r="CVY102" s="167"/>
      <c r="CVZ102" s="167"/>
      <c r="CWA102" s="167"/>
      <c r="CWB102" s="167"/>
      <c r="CWC102" s="167"/>
      <c r="CWD102" s="167"/>
      <c r="CWE102" s="167"/>
      <c r="CWF102" s="167"/>
      <c r="CWG102" s="167"/>
      <c r="CWH102" s="167"/>
      <c r="CWI102" s="167"/>
      <c r="CWJ102" s="167"/>
      <c r="CWK102" s="167"/>
      <c r="CWL102" s="167"/>
      <c r="CWM102" s="167"/>
      <c r="CWN102" s="167"/>
      <c r="CWO102" s="167"/>
      <c r="CWP102" s="167"/>
      <c r="CWQ102" s="167"/>
      <c r="CWR102" s="167"/>
      <c r="CWS102" s="167"/>
      <c r="CWT102" s="167"/>
      <c r="CWU102" s="167"/>
      <c r="CWV102" s="167"/>
      <c r="CWW102" s="167"/>
      <c r="CWX102" s="167"/>
      <c r="CWY102" s="167"/>
      <c r="CWZ102" s="167"/>
      <c r="CXA102" s="167"/>
      <c r="CXB102" s="167"/>
      <c r="CXC102" s="167"/>
      <c r="CXD102" s="167"/>
      <c r="CXE102" s="167"/>
      <c r="CXF102" s="167"/>
      <c r="CXG102" s="167"/>
      <c r="CXH102" s="167"/>
      <c r="CXI102" s="167"/>
      <c r="CXJ102" s="167"/>
      <c r="CXK102" s="167"/>
      <c r="CXL102" s="167"/>
      <c r="CXM102" s="167"/>
      <c r="CXN102" s="167"/>
      <c r="CXO102" s="167"/>
      <c r="CXP102" s="167"/>
      <c r="CXQ102" s="167"/>
      <c r="CXR102" s="167"/>
      <c r="CXS102" s="167"/>
      <c r="CXT102" s="167"/>
      <c r="CXU102" s="167"/>
      <c r="CXV102" s="167"/>
      <c r="CXW102" s="167"/>
      <c r="CXX102" s="167"/>
      <c r="CXY102" s="167"/>
      <c r="CXZ102" s="167"/>
      <c r="CYA102" s="167"/>
      <c r="CYB102" s="167"/>
      <c r="CYC102" s="167"/>
      <c r="CYD102" s="167"/>
      <c r="CYE102" s="167"/>
      <c r="CYF102" s="167"/>
      <c r="CYG102" s="167"/>
      <c r="CYH102" s="167"/>
      <c r="CYI102" s="167"/>
      <c r="CYJ102" s="167"/>
      <c r="CYK102" s="167"/>
      <c r="CYL102" s="167"/>
      <c r="CYM102" s="167"/>
      <c r="CYN102" s="167"/>
      <c r="CYO102" s="167"/>
      <c r="CYP102" s="167"/>
      <c r="CYQ102" s="167"/>
      <c r="CYR102" s="167"/>
      <c r="CYS102" s="167"/>
      <c r="CYT102" s="167"/>
      <c r="CYU102" s="167"/>
      <c r="CYV102" s="167"/>
      <c r="CYW102" s="167"/>
      <c r="CYX102" s="167"/>
      <c r="CYY102" s="167"/>
      <c r="CYZ102" s="167"/>
      <c r="CZA102" s="167"/>
      <c r="CZB102" s="167"/>
      <c r="CZC102" s="167"/>
      <c r="CZD102" s="167"/>
      <c r="CZE102" s="167"/>
      <c r="CZF102" s="167"/>
      <c r="CZG102" s="167"/>
      <c r="CZH102" s="167"/>
      <c r="CZI102" s="167"/>
      <c r="CZJ102" s="167"/>
      <c r="CZK102" s="167"/>
      <c r="CZL102" s="167"/>
      <c r="CZM102" s="167"/>
      <c r="CZN102" s="167"/>
      <c r="CZO102" s="167"/>
      <c r="CZP102" s="167"/>
      <c r="CZQ102" s="167"/>
      <c r="CZR102" s="167"/>
      <c r="CZS102" s="167"/>
      <c r="CZT102" s="167"/>
      <c r="CZU102" s="167"/>
      <c r="CZV102" s="167"/>
      <c r="CZW102" s="167"/>
      <c r="CZX102" s="167"/>
      <c r="CZY102" s="167"/>
      <c r="CZZ102" s="167"/>
      <c r="DAA102" s="167"/>
      <c r="DAB102" s="167"/>
      <c r="DAC102" s="167"/>
      <c r="DAD102" s="167"/>
      <c r="DAE102" s="167"/>
      <c r="DAF102" s="167"/>
      <c r="DAG102" s="167"/>
      <c r="DAH102" s="167"/>
      <c r="DAI102" s="167"/>
      <c r="DAJ102" s="167"/>
      <c r="DAK102" s="167"/>
      <c r="DAL102" s="167"/>
      <c r="DAM102" s="167"/>
      <c r="DAN102" s="167"/>
      <c r="DAO102" s="167"/>
      <c r="DAP102" s="167"/>
      <c r="DAQ102" s="167"/>
      <c r="DAR102" s="167"/>
      <c r="DAS102" s="167"/>
      <c r="DAT102" s="167"/>
      <c r="DAU102" s="167"/>
      <c r="DAV102" s="167"/>
      <c r="DAW102" s="167"/>
      <c r="DAX102" s="167"/>
      <c r="DAY102" s="167"/>
      <c r="DAZ102" s="167"/>
      <c r="DBA102" s="167"/>
      <c r="DBB102" s="167"/>
      <c r="DBC102" s="167"/>
      <c r="DBD102" s="167"/>
      <c r="DBE102" s="167"/>
      <c r="DBF102" s="167"/>
      <c r="DBG102" s="167"/>
      <c r="DBH102" s="167"/>
      <c r="DBI102" s="167"/>
      <c r="DBJ102" s="167"/>
      <c r="DBK102" s="167"/>
      <c r="DBL102" s="167"/>
      <c r="DBM102" s="167"/>
      <c r="DBN102" s="167"/>
      <c r="DBO102" s="167"/>
      <c r="DBP102" s="167"/>
      <c r="DBQ102" s="167"/>
      <c r="DBR102" s="167"/>
      <c r="DBS102" s="167"/>
      <c r="DBT102" s="167"/>
      <c r="DBU102" s="167"/>
      <c r="DBV102" s="167"/>
      <c r="DBW102" s="167"/>
      <c r="DBX102" s="167"/>
      <c r="DBY102" s="167"/>
      <c r="DBZ102" s="167"/>
      <c r="DCA102" s="167"/>
      <c r="DCB102" s="167"/>
      <c r="DCC102" s="167"/>
      <c r="DCD102" s="167"/>
      <c r="DCE102" s="167"/>
      <c r="DCF102" s="167"/>
      <c r="DCG102" s="167"/>
      <c r="DCH102" s="167"/>
      <c r="DCI102" s="167"/>
      <c r="DCJ102" s="167"/>
      <c r="DCK102" s="167"/>
      <c r="DCL102" s="167"/>
      <c r="DCM102" s="167"/>
      <c r="DCN102" s="167"/>
      <c r="DCO102" s="167"/>
      <c r="DCP102" s="167"/>
      <c r="DCQ102" s="167"/>
      <c r="DCR102" s="167"/>
      <c r="DCS102" s="167"/>
      <c r="DCT102" s="167"/>
      <c r="DCU102" s="167"/>
      <c r="DCV102" s="167"/>
      <c r="DCW102" s="167"/>
      <c r="DCX102" s="167"/>
      <c r="DCY102" s="167"/>
      <c r="DCZ102" s="167"/>
      <c r="DDA102" s="167"/>
      <c r="DDB102" s="167"/>
      <c r="DDC102" s="167"/>
      <c r="DDD102" s="167"/>
      <c r="DDE102" s="167"/>
      <c r="DDF102" s="167"/>
      <c r="DDG102" s="167"/>
      <c r="DDH102" s="167"/>
      <c r="DDI102" s="167"/>
      <c r="DDJ102" s="167"/>
      <c r="DDK102" s="167"/>
      <c r="DDL102" s="167"/>
      <c r="DDM102" s="167"/>
      <c r="DDN102" s="167"/>
      <c r="DDO102" s="167"/>
      <c r="DDP102" s="167"/>
      <c r="DDQ102" s="167"/>
      <c r="DDR102" s="167"/>
      <c r="DDS102" s="167"/>
      <c r="DDT102" s="167"/>
      <c r="DDU102" s="167"/>
      <c r="DDV102" s="167"/>
      <c r="DDW102" s="167"/>
      <c r="DDX102" s="167"/>
      <c r="DDY102" s="167"/>
      <c r="DDZ102" s="167"/>
      <c r="DEA102" s="167"/>
      <c r="DEB102" s="167"/>
      <c r="DEC102" s="167"/>
      <c r="DED102" s="167"/>
      <c r="DEE102" s="167"/>
      <c r="DEF102" s="167"/>
      <c r="DEG102" s="167"/>
      <c r="DEH102" s="167"/>
      <c r="DEI102" s="167"/>
      <c r="DEJ102" s="167"/>
      <c r="DEK102" s="167"/>
      <c r="DEL102" s="167"/>
      <c r="DEM102" s="167"/>
      <c r="DEN102" s="167"/>
      <c r="DEO102" s="167"/>
      <c r="DEP102" s="167"/>
      <c r="DEQ102" s="167"/>
      <c r="DER102" s="167"/>
      <c r="DES102" s="167"/>
      <c r="DET102" s="167"/>
      <c r="DEU102" s="167"/>
      <c r="DEV102" s="167"/>
      <c r="DEW102" s="167"/>
      <c r="DEX102" s="167"/>
      <c r="DEY102" s="167"/>
      <c r="DEZ102" s="167"/>
      <c r="DFA102" s="167"/>
      <c r="DFB102" s="167"/>
      <c r="DFC102" s="167"/>
      <c r="DFD102" s="167"/>
      <c r="DFE102" s="167"/>
      <c r="DFF102" s="167"/>
      <c r="DFG102" s="167"/>
      <c r="DFH102" s="167"/>
      <c r="DFI102" s="167"/>
      <c r="DFJ102" s="167"/>
      <c r="DFK102" s="167"/>
      <c r="DFL102" s="167"/>
      <c r="DFM102" s="167"/>
      <c r="DFN102" s="167"/>
      <c r="DFO102" s="167"/>
      <c r="DFP102" s="167"/>
      <c r="DFQ102" s="167"/>
      <c r="DFR102" s="167"/>
      <c r="DFS102" s="167"/>
      <c r="DFT102" s="167"/>
      <c r="DFU102" s="167"/>
      <c r="DFV102" s="167"/>
      <c r="DFW102" s="167"/>
      <c r="DFX102" s="167"/>
      <c r="DFY102" s="167"/>
      <c r="DFZ102" s="167"/>
      <c r="DGA102" s="167"/>
      <c r="DGB102" s="167"/>
      <c r="DGC102" s="167"/>
      <c r="DGD102" s="167"/>
      <c r="DGE102" s="167"/>
      <c r="DGF102" s="167"/>
      <c r="DGG102" s="167"/>
      <c r="DGH102" s="167"/>
      <c r="DGI102" s="167"/>
      <c r="DGJ102" s="167"/>
      <c r="DGK102" s="167"/>
      <c r="DGL102" s="167"/>
      <c r="DGM102" s="167"/>
      <c r="DGN102" s="167"/>
      <c r="DGO102" s="167"/>
      <c r="DGP102" s="167"/>
      <c r="DGQ102" s="167"/>
      <c r="DGR102" s="167"/>
      <c r="DGS102" s="167"/>
      <c r="DGT102" s="167"/>
      <c r="DGU102" s="167"/>
      <c r="DGV102" s="167"/>
      <c r="DGW102" s="167"/>
      <c r="DGX102" s="167"/>
      <c r="DGY102" s="167"/>
      <c r="DGZ102" s="167"/>
      <c r="DHA102" s="167"/>
      <c r="DHB102" s="167"/>
      <c r="DHC102" s="167"/>
      <c r="DHD102" s="167"/>
      <c r="DHE102" s="167"/>
      <c r="DHF102" s="167"/>
      <c r="DHG102" s="167"/>
      <c r="DHH102" s="167"/>
      <c r="DHI102" s="167"/>
      <c r="DHJ102" s="167"/>
      <c r="DHK102" s="167"/>
      <c r="DHL102" s="167"/>
      <c r="DHM102" s="167"/>
      <c r="DHN102" s="167"/>
      <c r="DHO102" s="167"/>
      <c r="DHP102" s="167"/>
      <c r="DHQ102" s="167"/>
      <c r="DHR102" s="167"/>
      <c r="DHS102" s="167"/>
      <c r="DHT102" s="167"/>
      <c r="DHU102" s="167"/>
      <c r="DHV102" s="167"/>
      <c r="DHW102" s="167"/>
      <c r="DHX102" s="167"/>
      <c r="DHY102" s="167"/>
      <c r="DHZ102" s="167"/>
      <c r="DIA102" s="167"/>
      <c r="DIB102" s="167"/>
      <c r="DIC102" s="167"/>
      <c r="DID102" s="167"/>
      <c r="DIE102" s="167"/>
      <c r="DIF102" s="167"/>
      <c r="DIG102" s="167"/>
      <c r="DIH102" s="167"/>
      <c r="DII102" s="167"/>
      <c r="DIJ102" s="167"/>
      <c r="DIK102" s="167"/>
      <c r="DIL102" s="167"/>
      <c r="DIM102" s="167"/>
      <c r="DIN102" s="167"/>
      <c r="DIO102" s="167"/>
      <c r="DIP102" s="167"/>
      <c r="DIQ102" s="167"/>
      <c r="DIR102" s="167"/>
      <c r="DIS102" s="167"/>
      <c r="DIT102" s="167"/>
      <c r="DIU102" s="167"/>
      <c r="DIV102" s="167"/>
      <c r="DIW102" s="167"/>
      <c r="DIX102" s="167"/>
      <c r="DIY102" s="167"/>
      <c r="DIZ102" s="167"/>
      <c r="DJA102" s="167"/>
      <c r="DJB102" s="167"/>
      <c r="DJC102" s="167"/>
      <c r="DJD102" s="167"/>
      <c r="DJE102" s="167"/>
      <c r="DJF102" s="167"/>
      <c r="DJG102" s="167"/>
      <c r="DJH102" s="167"/>
      <c r="DJI102" s="167"/>
      <c r="DJJ102" s="167"/>
      <c r="DJK102" s="167"/>
      <c r="DJL102" s="167"/>
      <c r="DJM102" s="167"/>
      <c r="DJN102" s="167"/>
      <c r="DJO102" s="167"/>
      <c r="DJP102" s="167"/>
      <c r="DJQ102" s="167"/>
      <c r="DJR102" s="167"/>
      <c r="DJS102" s="167"/>
      <c r="DJT102" s="167"/>
      <c r="DJU102" s="167"/>
      <c r="DJV102" s="167"/>
      <c r="DJW102" s="167"/>
      <c r="DJX102" s="167"/>
      <c r="DJY102" s="167"/>
      <c r="DJZ102" s="167"/>
      <c r="DKA102" s="167"/>
      <c r="DKB102" s="167"/>
      <c r="DKC102" s="167"/>
      <c r="DKD102" s="167"/>
      <c r="DKE102" s="167"/>
      <c r="DKF102" s="167"/>
      <c r="DKG102" s="167"/>
      <c r="DKH102" s="167"/>
      <c r="DKI102" s="167"/>
      <c r="DKJ102" s="167"/>
      <c r="DKK102" s="167"/>
      <c r="DKL102" s="167"/>
      <c r="DKM102" s="167"/>
      <c r="DKN102" s="167"/>
      <c r="DKO102" s="167"/>
      <c r="DKP102" s="167"/>
      <c r="DKQ102" s="167"/>
      <c r="DKR102" s="167"/>
      <c r="DKS102" s="167"/>
      <c r="DKT102" s="167"/>
      <c r="DKU102" s="167"/>
      <c r="DKV102" s="167"/>
      <c r="DKW102" s="167"/>
      <c r="DKX102" s="167"/>
      <c r="DKY102" s="167"/>
      <c r="DKZ102" s="167"/>
      <c r="DLA102" s="167"/>
      <c r="DLB102" s="167"/>
      <c r="DLC102" s="167"/>
      <c r="DLD102" s="167"/>
      <c r="DLE102" s="167"/>
      <c r="DLF102" s="167"/>
      <c r="DLG102" s="167"/>
      <c r="DLH102" s="167"/>
      <c r="DLI102" s="167"/>
      <c r="DLJ102" s="167"/>
      <c r="DLK102" s="167"/>
      <c r="DLL102" s="167"/>
      <c r="DLM102" s="167"/>
      <c r="DLN102" s="167"/>
      <c r="DLO102" s="167"/>
      <c r="DLP102" s="167"/>
      <c r="DLQ102" s="167"/>
      <c r="DLR102" s="167"/>
      <c r="DLS102" s="167"/>
      <c r="DLT102" s="167"/>
      <c r="DLU102" s="167"/>
      <c r="DLV102" s="167"/>
      <c r="DLW102" s="167"/>
      <c r="DLX102" s="167"/>
      <c r="DLY102" s="167"/>
      <c r="DLZ102" s="167"/>
      <c r="DMA102" s="167"/>
      <c r="DMB102" s="167"/>
      <c r="DMC102" s="167"/>
      <c r="DMD102" s="167"/>
      <c r="DME102" s="167"/>
      <c r="DMF102" s="167"/>
      <c r="DMG102" s="167"/>
      <c r="DMH102" s="167"/>
      <c r="DMI102" s="167"/>
      <c r="DMJ102" s="167"/>
      <c r="DMK102" s="167"/>
      <c r="DML102" s="167"/>
      <c r="DMM102" s="167"/>
      <c r="DMN102" s="167"/>
      <c r="DMO102" s="167"/>
      <c r="DMP102" s="167"/>
      <c r="DMQ102" s="167"/>
      <c r="DMR102" s="167"/>
      <c r="DMS102" s="167"/>
      <c r="DMT102" s="167"/>
      <c r="DMU102" s="167"/>
      <c r="DMV102" s="167"/>
      <c r="DMW102" s="167"/>
      <c r="DMX102" s="167"/>
      <c r="DMY102" s="167"/>
      <c r="DMZ102" s="167"/>
      <c r="DNA102" s="167"/>
      <c r="DNB102" s="167"/>
      <c r="DNC102" s="167"/>
      <c r="DND102" s="167"/>
      <c r="DNE102" s="167"/>
      <c r="DNF102" s="167"/>
      <c r="DNG102" s="167"/>
      <c r="DNH102" s="167"/>
      <c r="DNI102" s="167"/>
      <c r="DNJ102" s="167"/>
      <c r="DNK102" s="167"/>
      <c r="DNL102" s="167"/>
      <c r="DNM102" s="167"/>
      <c r="DNN102" s="167"/>
      <c r="DNO102" s="167"/>
      <c r="DNP102" s="167"/>
      <c r="DNQ102" s="167"/>
      <c r="DNR102" s="167"/>
      <c r="DNS102" s="167"/>
      <c r="DNT102" s="167"/>
      <c r="DNU102" s="167"/>
      <c r="DNV102" s="167"/>
      <c r="DNW102" s="167"/>
      <c r="DNX102" s="167"/>
      <c r="DNY102" s="167"/>
      <c r="DNZ102" s="167"/>
      <c r="DOA102" s="167"/>
      <c r="DOB102" s="167"/>
      <c r="DOC102" s="167"/>
      <c r="DOD102" s="167"/>
      <c r="DOE102" s="167"/>
      <c r="DOF102" s="167"/>
      <c r="DOG102" s="167"/>
      <c r="DOH102" s="167"/>
      <c r="DOI102" s="167"/>
      <c r="DOJ102" s="167"/>
      <c r="DOK102" s="167"/>
      <c r="DOL102" s="167"/>
      <c r="DOM102" s="167"/>
      <c r="DON102" s="167"/>
      <c r="DOO102" s="167"/>
      <c r="DOP102" s="167"/>
      <c r="DOQ102" s="167"/>
      <c r="DOR102" s="167"/>
      <c r="DOS102" s="167"/>
      <c r="DOT102" s="167"/>
      <c r="DOU102" s="167"/>
      <c r="DOV102" s="167"/>
      <c r="DOW102" s="167"/>
      <c r="DOX102" s="167"/>
      <c r="DOY102" s="167"/>
      <c r="DOZ102" s="167"/>
      <c r="DPA102" s="167"/>
      <c r="DPB102" s="167"/>
      <c r="DPC102" s="167"/>
      <c r="DPD102" s="167"/>
      <c r="DPE102" s="167"/>
      <c r="DPF102" s="167"/>
      <c r="DPG102" s="167"/>
      <c r="DPH102" s="167"/>
      <c r="DPI102" s="167"/>
      <c r="DPJ102" s="167"/>
      <c r="DPK102" s="167"/>
      <c r="DPL102" s="167"/>
      <c r="DPM102" s="167"/>
      <c r="DPN102" s="167"/>
      <c r="DPO102" s="167"/>
      <c r="DPP102" s="167"/>
      <c r="DPQ102" s="167"/>
      <c r="DPR102" s="167"/>
      <c r="DPS102" s="167"/>
      <c r="DPT102" s="167"/>
      <c r="DPU102" s="167"/>
      <c r="DPV102" s="167"/>
      <c r="DPW102" s="167"/>
      <c r="DPX102" s="167"/>
      <c r="DPY102" s="167"/>
      <c r="DPZ102" s="167"/>
      <c r="DQA102" s="167"/>
      <c r="DQB102" s="167"/>
      <c r="DQC102" s="167"/>
      <c r="DQD102" s="167"/>
      <c r="DQE102" s="167"/>
      <c r="DQF102" s="167"/>
      <c r="DQG102" s="167"/>
      <c r="DQH102" s="167"/>
      <c r="DQI102" s="167"/>
      <c r="DQJ102" s="167"/>
      <c r="DQK102" s="167"/>
      <c r="DQL102" s="167"/>
      <c r="DQM102" s="167"/>
      <c r="DQN102" s="167"/>
      <c r="DQO102" s="167"/>
      <c r="DQP102" s="167"/>
      <c r="DQQ102" s="167"/>
      <c r="DQR102" s="167"/>
      <c r="DQS102" s="167"/>
      <c r="DQT102" s="167"/>
      <c r="DQU102" s="167"/>
      <c r="DQV102" s="167"/>
      <c r="DQW102" s="167"/>
      <c r="DQX102" s="167"/>
      <c r="DQY102" s="167"/>
      <c r="DQZ102" s="167"/>
      <c r="DRA102" s="167"/>
      <c r="DRB102" s="167"/>
      <c r="DRC102" s="167"/>
      <c r="DRD102" s="167"/>
      <c r="DRE102" s="167"/>
      <c r="DRF102" s="167"/>
      <c r="DRG102" s="167"/>
      <c r="DRH102" s="167"/>
      <c r="DRI102" s="167"/>
      <c r="DRJ102" s="167"/>
      <c r="DRK102" s="167"/>
      <c r="DRL102" s="167"/>
      <c r="DRM102" s="167"/>
      <c r="DRN102" s="167"/>
      <c r="DRO102" s="167"/>
      <c r="DRP102" s="167"/>
      <c r="DRQ102" s="167"/>
      <c r="DRR102" s="167"/>
      <c r="DRS102" s="167"/>
      <c r="DRT102" s="167"/>
      <c r="DRU102" s="167"/>
      <c r="DRV102" s="167"/>
      <c r="DRW102" s="167"/>
      <c r="DRX102" s="167"/>
      <c r="DRY102" s="167"/>
      <c r="DRZ102" s="167"/>
      <c r="DSA102" s="167"/>
      <c r="DSB102" s="167"/>
      <c r="DSC102" s="167"/>
      <c r="DSD102" s="167"/>
      <c r="DSE102" s="167"/>
      <c r="DSF102" s="167"/>
      <c r="DSG102" s="167"/>
      <c r="DSH102" s="167"/>
      <c r="DSI102" s="167"/>
      <c r="DSJ102" s="167"/>
      <c r="DSK102" s="167"/>
      <c r="DSL102" s="167"/>
      <c r="DSM102" s="167"/>
      <c r="DSN102" s="167"/>
      <c r="DSO102" s="167"/>
      <c r="DSP102" s="167"/>
      <c r="DSQ102" s="167"/>
      <c r="DSR102" s="167"/>
      <c r="DSS102" s="167"/>
      <c r="DST102" s="167"/>
      <c r="DSU102" s="167"/>
      <c r="DSV102" s="167"/>
      <c r="DSW102" s="167"/>
      <c r="DSX102" s="167"/>
      <c r="DSY102" s="167"/>
      <c r="DSZ102" s="167"/>
      <c r="DTA102" s="167"/>
      <c r="DTB102" s="167"/>
      <c r="DTC102" s="167"/>
      <c r="DTD102" s="167"/>
      <c r="DTE102" s="167"/>
      <c r="DTF102" s="167"/>
      <c r="DTG102" s="167"/>
      <c r="DTH102" s="167"/>
      <c r="DTI102" s="167"/>
      <c r="DTJ102" s="167"/>
      <c r="DTK102" s="167"/>
      <c r="DTL102" s="167"/>
      <c r="DTM102" s="167"/>
      <c r="DTN102" s="167"/>
      <c r="DTO102" s="167"/>
      <c r="DTP102" s="167"/>
      <c r="DTQ102" s="167"/>
      <c r="DTR102" s="167"/>
      <c r="DTS102" s="167"/>
      <c r="DTT102" s="167"/>
      <c r="DTU102" s="167"/>
      <c r="DTV102" s="167"/>
      <c r="DTW102" s="167"/>
      <c r="DTX102" s="167"/>
      <c r="DTY102" s="167"/>
      <c r="DTZ102" s="167"/>
      <c r="DUA102" s="167"/>
      <c r="DUB102" s="167"/>
      <c r="DUC102" s="167"/>
      <c r="DUD102" s="167"/>
      <c r="DUE102" s="167"/>
      <c r="DUF102" s="167"/>
      <c r="DUG102" s="167"/>
      <c r="DUH102" s="167"/>
      <c r="DUI102" s="167"/>
      <c r="DUJ102" s="167"/>
      <c r="DUK102" s="167"/>
      <c r="DUL102" s="167"/>
      <c r="DUM102" s="167"/>
      <c r="DUN102" s="167"/>
      <c r="DUO102" s="167"/>
      <c r="DUP102" s="167"/>
      <c r="DUQ102" s="167"/>
      <c r="DUR102" s="167"/>
      <c r="DUS102" s="167"/>
      <c r="DUT102" s="167"/>
      <c r="DUU102" s="167"/>
      <c r="DUV102" s="167"/>
      <c r="DUW102" s="167"/>
      <c r="DUX102" s="167"/>
      <c r="DUY102" s="167"/>
      <c r="DUZ102" s="167"/>
      <c r="DVA102" s="167"/>
      <c r="DVB102" s="167"/>
      <c r="DVC102" s="167"/>
      <c r="DVD102" s="167"/>
      <c r="DVE102" s="167"/>
      <c r="DVF102" s="167"/>
      <c r="DVG102" s="167"/>
      <c r="DVH102" s="167"/>
      <c r="DVI102" s="167"/>
      <c r="DVJ102" s="167"/>
      <c r="DVK102" s="167"/>
      <c r="DVL102" s="167"/>
      <c r="DVM102" s="167"/>
      <c r="DVN102" s="167"/>
      <c r="DVO102" s="167"/>
      <c r="DVP102" s="167"/>
      <c r="DVQ102" s="167"/>
      <c r="DVR102" s="167"/>
      <c r="DVS102" s="167"/>
      <c r="DVT102" s="167"/>
      <c r="DVU102" s="167"/>
      <c r="DVV102" s="167"/>
      <c r="DVW102" s="167"/>
      <c r="DVX102" s="167"/>
      <c r="DVY102" s="167"/>
      <c r="DVZ102" s="167"/>
      <c r="DWA102" s="167"/>
      <c r="DWB102" s="167"/>
      <c r="DWC102" s="167"/>
      <c r="DWD102" s="167"/>
      <c r="DWE102" s="167"/>
      <c r="DWF102" s="167"/>
      <c r="DWG102" s="167"/>
      <c r="DWH102" s="167"/>
      <c r="DWI102" s="167"/>
      <c r="DWJ102" s="167"/>
      <c r="DWK102" s="167"/>
      <c r="DWL102" s="167"/>
      <c r="DWM102" s="167"/>
      <c r="DWN102" s="167"/>
      <c r="DWO102" s="167"/>
      <c r="DWP102" s="167"/>
      <c r="DWQ102" s="167"/>
      <c r="DWR102" s="167"/>
      <c r="DWS102" s="167"/>
      <c r="DWT102" s="167"/>
      <c r="DWU102" s="167"/>
      <c r="DWV102" s="167"/>
      <c r="DWW102" s="167"/>
      <c r="DWX102" s="167"/>
      <c r="DWY102" s="167"/>
      <c r="DWZ102" s="167"/>
      <c r="DXA102" s="167"/>
      <c r="DXB102" s="167"/>
      <c r="DXC102" s="167"/>
      <c r="DXD102" s="167"/>
      <c r="DXE102" s="167"/>
      <c r="DXF102" s="167"/>
      <c r="DXG102" s="167"/>
      <c r="DXH102" s="167"/>
      <c r="DXI102" s="167"/>
      <c r="DXJ102" s="167"/>
      <c r="DXK102" s="167"/>
      <c r="DXL102" s="167"/>
      <c r="DXM102" s="167"/>
      <c r="DXN102" s="167"/>
      <c r="DXO102" s="167"/>
      <c r="DXP102" s="167"/>
      <c r="DXQ102" s="167"/>
      <c r="DXR102" s="167"/>
      <c r="DXS102" s="167"/>
      <c r="DXT102" s="167"/>
      <c r="DXU102" s="167"/>
      <c r="DXV102" s="167"/>
      <c r="DXW102" s="167"/>
      <c r="DXX102" s="167"/>
      <c r="DXY102" s="167"/>
      <c r="DXZ102" s="167"/>
      <c r="DYA102" s="167"/>
      <c r="DYB102" s="167"/>
      <c r="DYC102" s="167"/>
      <c r="DYD102" s="167"/>
      <c r="DYE102" s="167"/>
      <c r="DYF102" s="167"/>
      <c r="DYG102" s="167"/>
      <c r="DYH102" s="167"/>
      <c r="DYI102" s="167"/>
      <c r="DYJ102" s="167"/>
      <c r="DYK102" s="167"/>
      <c r="DYL102" s="167"/>
      <c r="DYM102" s="167"/>
      <c r="DYN102" s="167"/>
      <c r="DYO102" s="167"/>
      <c r="DYP102" s="167"/>
      <c r="DYQ102" s="167"/>
      <c r="DYR102" s="167"/>
      <c r="DYS102" s="167"/>
      <c r="DYT102" s="167"/>
      <c r="DYU102" s="167"/>
      <c r="DYV102" s="167"/>
      <c r="DYW102" s="167"/>
      <c r="DYX102" s="167"/>
      <c r="DYY102" s="167"/>
      <c r="DYZ102" s="167"/>
      <c r="DZA102" s="167"/>
      <c r="DZB102" s="167"/>
      <c r="DZC102" s="167"/>
      <c r="DZD102" s="167"/>
      <c r="DZE102" s="167"/>
      <c r="DZF102" s="167"/>
      <c r="DZG102" s="167"/>
      <c r="DZH102" s="167"/>
      <c r="DZI102" s="167"/>
      <c r="DZJ102" s="167"/>
      <c r="DZK102" s="167"/>
      <c r="DZL102" s="167"/>
      <c r="DZM102" s="167"/>
      <c r="DZN102" s="167"/>
      <c r="DZO102" s="167"/>
      <c r="DZP102" s="167"/>
      <c r="DZQ102" s="167"/>
      <c r="DZR102" s="167"/>
      <c r="DZS102" s="167"/>
      <c r="DZT102" s="167"/>
      <c r="DZU102" s="167"/>
      <c r="DZV102" s="167"/>
      <c r="DZW102" s="167"/>
      <c r="DZX102" s="167"/>
      <c r="DZY102" s="167"/>
      <c r="DZZ102" s="167"/>
      <c r="EAA102" s="167"/>
      <c r="EAB102" s="167"/>
      <c r="EAC102" s="167"/>
      <c r="EAD102" s="167"/>
      <c r="EAE102" s="167"/>
      <c r="EAF102" s="167"/>
      <c r="EAG102" s="167"/>
      <c r="EAH102" s="167"/>
      <c r="EAI102" s="167"/>
      <c r="EAJ102" s="167"/>
      <c r="EAK102" s="167"/>
      <c r="EAL102" s="167"/>
      <c r="EAM102" s="167"/>
      <c r="EAN102" s="167"/>
      <c r="EAO102" s="167"/>
      <c r="EAP102" s="167"/>
      <c r="EAQ102" s="167"/>
      <c r="EAR102" s="167"/>
      <c r="EAS102" s="167"/>
      <c r="EAT102" s="167"/>
      <c r="EAU102" s="167"/>
      <c r="EAV102" s="167"/>
      <c r="EAW102" s="167"/>
      <c r="EAX102" s="167"/>
      <c r="EAY102" s="167"/>
      <c r="EAZ102" s="167"/>
      <c r="EBA102" s="167"/>
      <c r="EBB102" s="167"/>
      <c r="EBC102" s="167"/>
      <c r="EBD102" s="167"/>
      <c r="EBE102" s="167"/>
      <c r="EBF102" s="167"/>
      <c r="EBG102" s="167"/>
      <c r="EBH102" s="167"/>
      <c r="EBI102" s="167"/>
      <c r="EBJ102" s="167"/>
      <c r="EBK102" s="167"/>
      <c r="EBL102" s="167"/>
      <c r="EBM102" s="167"/>
      <c r="EBN102" s="167"/>
      <c r="EBO102" s="167"/>
      <c r="EBP102" s="167"/>
      <c r="EBQ102" s="167"/>
      <c r="EBR102" s="167"/>
      <c r="EBS102" s="167"/>
      <c r="EBT102" s="167"/>
      <c r="EBU102" s="167"/>
      <c r="EBV102" s="167"/>
      <c r="EBW102" s="167"/>
      <c r="EBX102" s="167"/>
      <c r="EBY102" s="167"/>
      <c r="EBZ102" s="167"/>
      <c r="ECA102" s="167"/>
      <c r="ECB102" s="167"/>
      <c r="ECC102" s="167"/>
      <c r="ECD102" s="167"/>
      <c r="ECE102" s="167"/>
      <c r="ECF102" s="167"/>
      <c r="ECG102" s="167"/>
      <c r="ECH102" s="167"/>
      <c r="ECI102" s="167"/>
      <c r="ECJ102" s="167"/>
      <c r="ECK102" s="167"/>
      <c r="ECL102" s="167"/>
      <c r="ECM102" s="167"/>
      <c r="ECN102" s="167"/>
      <c r="ECO102" s="167"/>
      <c r="ECP102" s="167"/>
      <c r="ECQ102" s="167"/>
      <c r="ECR102" s="167"/>
      <c r="ECS102" s="167"/>
      <c r="ECT102" s="167"/>
      <c r="ECU102" s="167"/>
      <c r="ECV102" s="167"/>
      <c r="ECW102" s="167"/>
      <c r="ECX102" s="167"/>
      <c r="ECY102" s="167"/>
      <c r="ECZ102" s="167"/>
      <c r="EDA102" s="167"/>
      <c r="EDB102" s="167"/>
      <c r="EDC102" s="167"/>
      <c r="EDD102" s="167"/>
      <c r="EDE102" s="167"/>
      <c r="EDF102" s="167"/>
      <c r="EDG102" s="167"/>
      <c r="EDH102" s="167"/>
      <c r="EDI102" s="167"/>
      <c r="EDJ102" s="167"/>
      <c r="EDK102" s="167"/>
      <c r="EDL102" s="167"/>
      <c r="EDM102" s="167"/>
      <c r="EDN102" s="167"/>
      <c r="EDO102" s="167"/>
      <c r="EDP102" s="167"/>
      <c r="EDQ102" s="167"/>
      <c r="EDR102" s="167"/>
      <c r="EDS102" s="167"/>
      <c r="EDT102" s="167"/>
      <c r="EDU102" s="167"/>
      <c r="EDV102" s="167"/>
      <c r="EDW102" s="167"/>
      <c r="EDX102" s="167"/>
      <c r="EDY102" s="167"/>
      <c r="EDZ102" s="167"/>
      <c r="EEA102" s="167"/>
      <c r="EEB102" s="167"/>
      <c r="EEC102" s="167"/>
      <c r="EED102" s="167"/>
      <c r="EEE102" s="167"/>
      <c r="EEF102" s="167"/>
      <c r="EEG102" s="167"/>
      <c r="EEH102" s="167"/>
      <c r="EEI102" s="167"/>
      <c r="EEJ102" s="167"/>
      <c r="EEK102" s="167"/>
      <c r="EEL102" s="167"/>
      <c r="EEM102" s="167"/>
      <c r="EEN102" s="167"/>
      <c r="EEO102" s="167"/>
      <c r="EEP102" s="167"/>
      <c r="EEQ102" s="167"/>
      <c r="EER102" s="167"/>
      <c r="EES102" s="167"/>
      <c r="EET102" s="167"/>
      <c r="EEU102" s="167"/>
      <c r="EEV102" s="167"/>
      <c r="EEW102" s="167"/>
      <c r="EEX102" s="167"/>
      <c r="EEY102" s="167"/>
      <c r="EEZ102" s="167"/>
      <c r="EFA102" s="167"/>
      <c r="EFB102" s="167"/>
      <c r="EFC102" s="167"/>
      <c r="EFD102" s="167"/>
      <c r="EFE102" s="167"/>
      <c r="EFF102" s="167"/>
      <c r="EFG102" s="167"/>
      <c r="EFH102" s="167"/>
      <c r="EFI102" s="167"/>
      <c r="EFJ102" s="167"/>
      <c r="EFK102" s="167"/>
      <c r="EFL102" s="167"/>
      <c r="EFM102" s="167"/>
      <c r="EFN102" s="167"/>
      <c r="EFO102" s="167"/>
      <c r="EFP102" s="167"/>
      <c r="EFQ102" s="167"/>
      <c r="EFR102" s="167"/>
      <c r="EFS102" s="167"/>
      <c r="EFT102" s="167"/>
      <c r="EFU102" s="167"/>
      <c r="EFV102" s="167"/>
      <c r="EFW102" s="167"/>
      <c r="EFX102" s="167"/>
      <c r="EFY102" s="167"/>
      <c r="EFZ102" s="167"/>
      <c r="EGA102" s="167"/>
      <c r="EGB102" s="167"/>
      <c r="EGC102" s="167"/>
      <c r="EGD102" s="167"/>
      <c r="EGE102" s="167"/>
      <c r="EGF102" s="167"/>
      <c r="EGG102" s="167"/>
      <c r="EGH102" s="167"/>
      <c r="EGI102" s="167"/>
      <c r="EGJ102" s="167"/>
      <c r="EGK102" s="167"/>
      <c r="EGL102" s="167"/>
      <c r="EGM102" s="167"/>
      <c r="EGN102" s="167"/>
      <c r="EGO102" s="167"/>
      <c r="EGP102" s="167"/>
      <c r="EGQ102" s="167"/>
      <c r="EGR102" s="167"/>
      <c r="EGS102" s="167"/>
      <c r="EGT102" s="167"/>
      <c r="EGU102" s="167"/>
      <c r="EGV102" s="167"/>
      <c r="EGW102" s="167"/>
      <c r="EGX102" s="167"/>
      <c r="EGY102" s="167"/>
      <c r="EGZ102" s="167"/>
      <c r="EHA102" s="167"/>
      <c r="EHB102" s="167"/>
      <c r="EHC102" s="167"/>
      <c r="EHD102" s="167"/>
      <c r="EHE102" s="167"/>
      <c r="EHF102" s="167"/>
      <c r="EHG102" s="167"/>
      <c r="EHH102" s="167"/>
      <c r="EHI102" s="167"/>
      <c r="EHJ102" s="167"/>
      <c r="EHK102" s="167"/>
      <c r="EHL102" s="167"/>
      <c r="EHM102" s="167"/>
      <c r="EHN102" s="167"/>
      <c r="EHO102" s="167"/>
      <c r="EHP102" s="167"/>
      <c r="EHQ102" s="167"/>
      <c r="EHR102" s="167"/>
      <c r="EHS102" s="167"/>
      <c r="EHT102" s="167"/>
      <c r="EHU102" s="167"/>
      <c r="EHV102" s="167"/>
      <c r="EHW102" s="167"/>
      <c r="EHX102" s="167"/>
      <c r="EHY102" s="167"/>
      <c r="EHZ102" s="167"/>
      <c r="EIA102" s="167"/>
      <c r="EIB102" s="167"/>
      <c r="EIC102" s="167"/>
      <c r="EID102" s="167"/>
      <c r="EIE102" s="167"/>
      <c r="EIF102" s="167"/>
      <c r="EIG102" s="167"/>
      <c r="EIH102" s="167"/>
      <c r="EII102" s="167"/>
      <c r="EIJ102" s="167"/>
      <c r="EIK102" s="167"/>
      <c r="EIL102" s="167"/>
      <c r="EIM102" s="167"/>
      <c r="EIN102" s="167"/>
      <c r="EIO102" s="167"/>
      <c r="EIP102" s="167"/>
      <c r="EIQ102" s="167"/>
      <c r="EIR102" s="167"/>
      <c r="EIS102" s="167"/>
      <c r="EIT102" s="167"/>
      <c r="EIU102" s="167"/>
      <c r="EIV102" s="167"/>
      <c r="EIW102" s="167"/>
      <c r="EIX102" s="167"/>
      <c r="EIY102" s="167"/>
      <c r="EIZ102" s="167"/>
      <c r="EJA102" s="167"/>
      <c r="EJB102" s="167"/>
      <c r="EJC102" s="167"/>
      <c r="EJD102" s="167"/>
      <c r="EJE102" s="167"/>
      <c r="EJF102" s="167"/>
      <c r="EJG102" s="167"/>
      <c r="EJH102" s="167"/>
      <c r="EJI102" s="167"/>
      <c r="EJJ102" s="167"/>
      <c r="EJK102" s="167"/>
      <c r="EJL102" s="167"/>
      <c r="EJM102" s="167"/>
      <c r="EJN102" s="167"/>
      <c r="EJO102" s="167"/>
      <c r="EJP102" s="167"/>
      <c r="EJQ102" s="167"/>
      <c r="EJR102" s="167"/>
      <c r="EJS102" s="167"/>
      <c r="EJT102" s="167"/>
      <c r="EJU102" s="167"/>
      <c r="EJV102" s="167"/>
      <c r="EJW102" s="167"/>
      <c r="EJX102" s="167"/>
      <c r="EJY102" s="167"/>
      <c r="EJZ102" s="167"/>
      <c r="EKA102" s="167"/>
      <c r="EKB102" s="167"/>
      <c r="EKC102" s="167"/>
      <c r="EKD102" s="167"/>
      <c r="EKE102" s="167"/>
      <c r="EKF102" s="167"/>
      <c r="EKG102" s="167"/>
      <c r="EKH102" s="167"/>
      <c r="EKI102" s="167"/>
      <c r="EKJ102" s="167"/>
      <c r="EKK102" s="167"/>
      <c r="EKL102" s="167"/>
      <c r="EKM102" s="167"/>
      <c r="EKN102" s="167"/>
      <c r="EKO102" s="167"/>
      <c r="EKP102" s="167"/>
      <c r="EKQ102" s="167"/>
      <c r="EKR102" s="167"/>
      <c r="EKS102" s="167"/>
      <c r="EKT102" s="167"/>
      <c r="EKU102" s="167"/>
      <c r="EKV102" s="167"/>
      <c r="EKW102" s="167"/>
      <c r="EKX102" s="167"/>
      <c r="EKY102" s="167"/>
      <c r="EKZ102" s="167"/>
      <c r="ELA102" s="167"/>
      <c r="ELB102" s="167"/>
      <c r="ELC102" s="167"/>
      <c r="ELD102" s="167"/>
      <c r="ELE102" s="167"/>
      <c r="ELF102" s="167"/>
      <c r="ELG102" s="167"/>
      <c r="ELH102" s="167"/>
      <c r="ELI102" s="167"/>
      <c r="ELJ102" s="167"/>
      <c r="ELK102" s="167"/>
      <c r="ELL102" s="167"/>
      <c r="ELM102" s="167"/>
      <c r="ELN102" s="167"/>
      <c r="ELO102" s="167"/>
      <c r="ELP102" s="167"/>
      <c r="ELQ102" s="167"/>
      <c r="ELR102" s="167"/>
      <c r="ELS102" s="167"/>
      <c r="ELT102" s="167"/>
      <c r="ELU102" s="167"/>
      <c r="ELV102" s="167"/>
      <c r="ELW102" s="167"/>
      <c r="ELX102" s="167"/>
      <c r="ELY102" s="167"/>
      <c r="ELZ102" s="167"/>
      <c r="EMA102" s="167"/>
      <c r="EMB102" s="167"/>
      <c r="EMC102" s="167"/>
      <c r="EMD102" s="167"/>
      <c r="EME102" s="167"/>
      <c r="EMF102" s="167"/>
      <c r="EMG102" s="167"/>
      <c r="EMH102" s="167"/>
      <c r="EMI102" s="167"/>
      <c r="EMJ102" s="167"/>
      <c r="EMK102" s="167"/>
      <c r="EML102" s="167"/>
      <c r="EMM102" s="167"/>
      <c r="EMN102" s="167"/>
      <c r="EMO102" s="167"/>
      <c r="EMP102" s="167"/>
      <c r="EMQ102" s="167"/>
      <c r="EMR102" s="167"/>
      <c r="EMS102" s="167"/>
      <c r="EMT102" s="167"/>
      <c r="EMU102" s="167"/>
      <c r="EMV102" s="167"/>
      <c r="EMW102" s="167"/>
      <c r="EMX102" s="167"/>
      <c r="EMY102" s="167"/>
      <c r="EMZ102" s="167"/>
      <c r="ENA102" s="167"/>
      <c r="ENB102" s="167"/>
      <c r="ENC102" s="167"/>
      <c r="END102" s="167"/>
      <c r="ENE102" s="167"/>
      <c r="ENF102" s="167"/>
      <c r="ENG102" s="167"/>
      <c r="ENH102" s="167"/>
      <c r="ENI102" s="167"/>
      <c r="ENJ102" s="167"/>
      <c r="ENK102" s="167"/>
      <c r="ENL102" s="167"/>
      <c r="ENM102" s="167"/>
      <c r="ENN102" s="167"/>
      <c r="ENO102" s="167"/>
      <c r="ENP102" s="167"/>
      <c r="ENQ102" s="167"/>
      <c r="ENR102" s="167"/>
      <c r="ENS102" s="167"/>
      <c r="ENT102" s="167"/>
      <c r="ENU102" s="167"/>
      <c r="ENV102" s="167"/>
      <c r="ENW102" s="167"/>
      <c r="ENX102" s="167"/>
      <c r="ENY102" s="167"/>
      <c r="ENZ102" s="167"/>
      <c r="EOA102" s="167"/>
      <c r="EOB102" s="167"/>
      <c r="EOC102" s="167"/>
      <c r="EOD102" s="167"/>
      <c r="EOE102" s="167"/>
      <c r="EOF102" s="167"/>
      <c r="EOG102" s="167"/>
      <c r="EOH102" s="167"/>
      <c r="EOI102" s="167"/>
      <c r="EOJ102" s="167"/>
      <c r="EOK102" s="167"/>
      <c r="EOL102" s="167"/>
      <c r="EOM102" s="167"/>
      <c r="EON102" s="167"/>
      <c r="EOO102" s="167"/>
      <c r="EOP102" s="167"/>
      <c r="EOQ102" s="167"/>
      <c r="EOR102" s="167"/>
      <c r="EOS102" s="167"/>
      <c r="EOT102" s="167"/>
      <c r="EOU102" s="167"/>
      <c r="EOV102" s="167"/>
      <c r="EOW102" s="167"/>
      <c r="EOX102" s="167"/>
      <c r="EOY102" s="167"/>
      <c r="EOZ102" s="167"/>
      <c r="EPA102" s="167"/>
      <c r="EPB102" s="167"/>
      <c r="EPC102" s="167"/>
      <c r="EPD102" s="167"/>
      <c r="EPE102" s="167"/>
      <c r="EPF102" s="167"/>
      <c r="EPG102" s="167"/>
      <c r="EPH102" s="167"/>
      <c r="EPI102" s="167"/>
      <c r="EPJ102" s="167"/>
      <c r="EPK102" s="167"/>
      <c r="EPL102" s="167"/>
      <c r="EPM102" s="167"/>
      <c r="EPN102" s="167"/>
      <c r="EPO102" s="167"/>
      <c r="EPP102" s="167"/>
      <c r="EPQ102" s="167"/>
      <c r="EPR102" s="167"/>
      <c r="EPS102" s="167"/>
      <c r="EPT102" s="167"/>
      <c r="EPU102" s="167"/>
      <c r="EPV102" s="167"/>
      <c r="EPW102" s="167"/>
      <c r="EPX102" s="167"/>
      <c r="EPY102" s="167"/>
      <c r="EPZ102" s="167"/>
      <c r="EQA102" s="167"/>
      <c r="EQB102" s="167"/>
      <c r="EQC102" s="167"/>
      <c r="EQD102" s="167"/>
      <c r="EQE102" s="167"/>
      <c r="EQF102" s="167"/>
      <c r="EQG102" s="167"/>
      <c r="EQH102" s="167"/>
      <c r="EQI102" s="167"/>
      <c r="EQJ102" s="167"/>
      <c r="EQK102" s="167"/>
      <c r="EQL102" s="167"/>
      <c r="EQM102" s="167"/>
      <c r="EQN102" s="167"/>
      <c r="EQO102" s="167"/>
      <c r="EQP102" s="167"/>
      <c r="EQQ102" s="167"/>
      <c r="EQR102" s="167"/>
      <c r="EQS102" s="167"/>
      <c r="EQT102" s="167"/>
      <c r="EQU102" s="167"/>
      <c r="EQV102" s="167"/>
      <c r="EQW102" s="167"/>
      <c r="EQX102" s="167"/>
      <c r="EQY102" s="167"/>
      <c r="EQZ102" s="167"/>
      <c r="ERA102" s="167"/>
      <c r="ERB102" s="167"/>
      <c r="ERC102" s="167"/>
      <c r="ERD102" s="167"/>
      <c r="ERE102" s="167"/>
      <c r="ERF102" s="167"/>
      <c r="ERG102" s="167"/>
      <c r="ERH102" s="167"/>
      <c r="ERI102" s="167"/>
      <c r="ERJ102" s="167"/>
      <c r="ERK102" s="167"/>
      <c r="ERL102" s="167"/>
      <c r="ERM102" s="167"/>
      <c r="ERN102" s="167"/>
      <c r="ERO102" s="167"/>
      <c r="ERP102" s="167"/>
      <c r="ERQ102" s="167"/>
      <c r="ERR102" s="167"/>
      <c r="ERS102" s="167"/>
      <c r="ERT102" s="167"/>
      <c r="ERU102" s="167"/>
      <c r="ERV102" s="167"/>
      <c r="ERW102" s="167"/>
      <c r="ERX102" s="167"/>
      <c r="ERY102" s="167"/>
      <c r="ERZ102" s="167"/>
      <c r="ESA102" s="167"/>
      <c r="ESB102" s="167"/>
      <c r="ESC102" s="167"/>
      <c r="ESD102" s="167"/>
      <c r="ESE102" s="167"/>
      <c r="ESF102" s="167"/>
      <c r="ESG102" s="167"/>
      <c r="ESH102" s="167"/>
      <c r="ESI102" s="167"/>
      <c r="ESJ102" s="167"/>
      <c r="ESK102" s="167"/>
      <c r="ESL102" s="167"/>
      <c r="ESM102" s="167"/>
      <c r="ESN102" s="167"/>
      <c r="ESO102" s="167"/>
      <c r="ESP102" s="167"/>
      <c r="ESQ102" s="167"/>
      <c r="ESR102" s="167"/>
      <c r="ESS102" s="167"/>
      <c r="EST102" s="167"/>
      <c r="ESU102" s="167"/>
      <c r="ESV102" s="167"/>
      <c r="ESW102" s="167"/>
      <c r="ESX102" s="167"/>
      <c r="ESY102" s="167"/>
      <c r="ESZ102" s="167"/>
      <c r="ETA102" s="167"/>
      <c r="ETB102" s="167"/>
      <c r="ETC102" s="167"/>
      <c r="ETD102" s="167"/>
      <c r="ETE102" s="167"/>
      <c r="ETF102" s="167"/>
      <c r="ETG102" s="167"/>
      <c r="ETH102" s="167"/>
      <c r="ETI102" s="167"/>
      <c r="ETJ102" s="167"/>
      <c r="ETK102" s="167"/>
      <c r="ETL102" s="167"/>
      <c r="ETM102" s="167"/>
      <c r="ETN102" s="167"/>
      <c r="ETO102" s="167"/>
      <c r="ETP102" s="167"/>
      <c r="ETQ102" s="167"/>
      <c r="ETR102" s="167"/>
      <c r="ETS102" s="167"/>
      <c r="ETT102" s="167"/>
      <c r="ETU102" s="167"/>
      <c r="ETV102" s="167"/>
      <c r="ETW102" s="167"/>
      <c r="ETX102" s="167"/>
      <c r="ETY102" s="167"/>
      <c r="ETZ102" s="167"/>
      <c r="EUA102" s="167"/>
      <c r="EUB102" s="167"/>
      <c r="EUC102" s="167"/>
      <c r="EUD102" s="167"/>
      <c r="EUE102" s="167"/>
      <c r="EUF102" s="167"/>
      <c r="EUG102" s="167"/>
      <c r="EUH102" s="167"/>
      <c r="EUI102" s="167"/>
      <c r="EUJ102" s="167"/>
      <c r="EUK102" s="167"/>
      <c r="EUL102" s="167"/>
      <c r="EUM102" s="167"/>
      <c r="EUN102" s="167"/>
      <c r="EUO102" s="167"/>
      <c r="EUP102" s="167"/>
      <c r="EUQ102" s="167"/>
      <c r="EUR102" s="167"/>
      <c r="EUS102" s="167"/>
      <c r="EUT102" s="167"/>
      <c r="EUU102" s="167"/>
      <c r="EUV102" s="167"/>
      <c r="EUW102" s="167"/>
      <c r="EUX102" s="167"/>
      <c r="EUY102" s="167"/>
      <c r="EUZ102" s="167"/>
      <c r="EVA102" s="167"/>
      <c r="EVB102" s="167"/>
      <c r="EVC102" s="167"/>
      <c r="EVD102" s="167"/>
      <c r="EVE102" s="167"/>
      <c r="EVF102" s="167"/>
      <c r="EVG102" s="167"/>
      <c r="EVH102" s="167"/>
      <c r="EVI102" s="167"/>
      <c r="EVJ102" s="167"/>
      <c r="EVK102" s="167"/>
      <c r="EVL102" s="167"/>
      <c r="EVM102" s="167"/>
      <c r="EVN102" s="167"/>
      <c r="EVO102" s="167"/>
      <c r="EVP102" s="167"/>
      <c r="EVQ102" s="167"/>
      <c r="EVR102" s="167"/>
      <c r="EVS102" s="167"/>
      <c r="EVT102" s="167"/>
      <c r="EVU102" s="167"/>
      <c r="EVV102" s="167"/>
      <c r="EVW102" s="167"/>
      <c r="EVX102" s="167"/>
      <c r="EVY102" s="167"/>
      <c r="EVZ102" s="167"/>
      <c r="EWA102" s="167"/>
      <c r="EWB102" s="167"/>
      <c r="EWC102" s="167"/>
      <c r="EWD102" s="167"/>
      <c r="EWE102" s="167"/>
      <c r="EWF102" s="167"/>
      <c r="EWG102" s="167"/>
      <c r="EWH102" s="167"/>
      <c r="EWI102" s="167"/>
      <c r="EWJ102" s="167"/>
      <c r="EWK102" s="167"/>
      <c r="EWL102" s="167"/>
      <c r="EWM102" s="167"/>
      <c r="EWN102" s="167"/>
      <c r="EWO102" s="167"/>
      <c r="EWP102" s="167"/>
      <c r="EWQ102" s="167"/>
      <c r="EWR102" s="167"/>
      <c r="EWS102" s="167"/>
      <c r="EWT102" s="167"/>
      <c r="EWU102" s="167"/>
      <c r="EWV102" s="167"/>
      <c r="EWW102" s="167"/>
      <c r="EWX102" s="167"/>
      <c r="EWY102" s="167"/>
      <c r="EWZ102" s="167"/>
      <c r="EXA102" s="167"/>
      <c r="EXB102" s="167"/>
      <c r="EXC102" s="167"/>
      <c r="EXD102" s="167"/>
      <c r="EXE102" s="167"/>
      <c r="EXF102" s="167"/>
      <c r="EXG102" s="167"/>
      <c r="EXH102" s="167"/>
      <c r="EXI102" s="167"/>
      <c r="EXJ102" s="167"/>
      <c r="EXK102" s="167"/>
      <c r="EXL102" s="167"/>
      <c r="EXM102" s="167"/>
      <c r="EXN102" s="167"/>
      <c r="EXO102" s="167"/>
      <c r="EXP102" s="167"/>
      <c r="EXQ102" s="167"/>
      <c r="EXR102" s="167"/>
      <c r="EXS102" s="167"/>
      <c r="EXT102" s="167"/>
      <c r="EXU102" s="167"/>
      <c r="EXV102" s="167"/>
      <c r="EXW102" s="167"/>
      <c r="EXX102" s="167"/>
      <c r="EXY102" s="167"/>
      <c r="EXZ102" s="167"/>
      <c r="EYA102" s="167"/>
      <c r="EYB102" s="167"/>
      <c r="EYC102" s="167"/>
      <c r="EYD102" s="167"/>
      <c r="EYE102" s="167"/>
      <c r="EYF102" s="167"/>
      <c r="EYG102" s="167"/>
      <c r="EYH102" s="167"/>
      <c r="EYI102" s="167"/>
      <c r="EYJ102" s="167"/>
      <c r="EYK102" s="167"/>
      <c r="EYL102" s="167"/>
      <c r="EYM102" s="167"/>
      <c r="EYN102" s="167"/>
      <c r="EYO102" s="167"/>
      <c r="EYP102" s="167"/>
      <c r="EYQ102" s="167"/>
      <c r="EYR102" s="167"/>
      <c r="EYS102" s="167"/>
      <c r="EYT102" s="167"/>
      <c r="EYU102" s="167"/>
      <c r="EYV102" s="167"/>
      <c r="EYW102" s="167"/>
      <c r="EYX102" s="167"/>
      <c r="EYY102" s="167"/>
      <c r="EYZ102" s="167"/>
      <c r="EZA102" s="167"/>
      <c r="EZB102" s="167"/>
      <c r="EZC102" s="167"/>
      <c r="EZD102" s="167"/>
      <c r="EZE102" s="167"/>
      <c r="EZF102" s="167"/>
      <c r="EZG102" s="167"/>
      <c r="EZH102" s="167"/>
      <c r="EZI102" s="167"/>
      <c r="EZJ102" s="167"/>
      <c r="EZK102" s="167"/>
      <c r="EZL102" s="167"/>
      <c r="EZM102" s="167"/>
      <c r="EZN102" s="167"/>
      <c r="EZO102" s="167"/>
      <c r="EZP102" s="167"/>
      <c r="EZQ102" s="167"/>
      <c r="EZR102" s="167"/>
      <c r="EZS102" s="167"/>
      <c r="EZT102" s="167"/>
      <c r="EZU102" s="167"/>
      <c r="EZV102" s="167"/>
      <c r="EZW102" s="167"/>
      <c r="EZX102" s="167"/>
      <c r="EZY102" s="167"/>
      <c r="EZZ102" s="167"/>
      <c r="FAA102" s="167"/>
      <c r="FAB102" s="167"/>
      <c r="FAC102" s="167"/>
      <c r="FAD102" s="167"/>
      <c r="FAE102" s="167"/>
      <c r="FAF102" s="167"/>
      <c r="FAG102" s="167"/>
      <c r="FAH102" s="167"/>
      <c r="FAI102" s="167"/>
      <c r="FAJ102" s="167"/>
      <c r="FAK102" s="167"/>
      <c r="FAL102" s="167"/>
      <c r="FAM102" s="167"/>
      <c r="FAN102" s="167"/>
      <c r="FAO102" s="167"/>
      <c r="FAP102" s="167"/>
      <c r="FAQ102" s="167"/>
      <c r="FAR102" s="167"/>
      <c r="FAS102" s="167"/>
      <c r="FAT102" s="167"/>
      <c r="FAU102" s="167"/>
      <c r="FAV102" s="167"/>
      <c r="FAW102" s="167"/>
      <c r="FAX102" s="167"/>
      <c r="FAY102" s="167"/>
      <c r="FAZ102" s="167"/>
      <c r="FBA102" s="167"/>
      <c r="FBB102" s="167"/>
      <c r="FBC102" s="167"/>
      <c r="FBD102" s="167"/>
      <c r="FBE102" s="167"/>
      <c r="FBF102" s="167"/>
      <c r="FBG102" s="167"/>
      <c r="FBH102" s="167"/>
      <c r="FBI102" s="167"/>
      <c r="FBJ102" s="167"/>
      <c r="FBK102" s="167"/>
      <c r="FBL102" s="167"/>
      <c r="FBM102" s="167"/>
      <c r="FBN102" s="167"/>
      <c r="FBO102" s="167"/>
      <c r="FBP102" s="167"/>
      <c r="FBQ102" s="167"/>
      <c r="FBR102" s="167"/>
      <c r="FBS102" s="167"/>
      <c r="FBT102" s="167"/>
      <c r="FBU102" s="167"/>
      <c r="FBV102" s="167"/>
      <c r="FBW102" s="167"/>
      <c r="FBX102" s="167"/>
      <c r="FBY102" s="167"/>
      <c r="FBZ102" s="167"/>
      <c r="FCA102" s="167"/>
      <c r="FCB102" s="167"/>
      <c r="FCC102" s="167"/>
      <c r="FCD102" s="167"/>
      <c r="FCE102" s="167"/>
      <c r="FCF102" s="167"/>
      <c r="FCG102" s="167"/>
      <c r="FCH102" s="167"/>
      <c r="FCI102" s="167"/>
      <c r="FCJ102" s="167"/>
      <c r="FCK102" s="167"/>
      <c r="FCL102" s="167"/>
      <c r="FCM102" s="167"/>
      <c r="FCN102" s="167"/>
      <c r="FCO102" s="167"/>
      <c r="FCP102" s="167"/>
      <c r="FCQ102" s="167"/>
      <c r="FCR102" s="167"/>
      <c r="FCS102" s="167"/>
      <c r="FCT102" s="167"/>
      <c r="FCU102" s="167"/>
      <c r="FCV102" s="167"/>
      <c r="FCW102" s="167"/>
      <c r="FCX102" s="167"/>
      <c r="FCY102" s="167"/>
      <c r="FCZ102" s="167"/>
      <c r="FDA102" s="167"/>
      <c r="FDB102" s="167"/>
      <c r="FDC102" s="167"/>
      <c r="FDD102" s="167"/>
      <c r="FDE102" s="167"/>
      <c r="FDF102" s="167"/>
      <c r="FDG102" s="167"/>
      <c r="FDH102" s="167"/>
      <c r="FDI102" s="167"/>
      <c r="FDJ102" s="167"/>
      <c r="FDK102" s="167"/>
      <c r="FDL102" s="167"/>
      <c r="FDM102" s="167"/>
      <c r="FDN102" s="167"/>
      <c r="FDO102" s="167"/>
      <c r="FDP102" s="167"/>
      <c r="FDQ102" s="167"/>
      <c r="FDR102" s="167"/>
      <c r="FDS102" s="167"/>
      <c r="FDT102" s="167"/>
      <c r="FDU102" s="167"/>
      <c r="FDV102" s="167"/>
      <c r="FDW102" s="167"/>
      <c r="FDX102" s="167"/>
      <c r="FDY102" s="167"/>
      <c r="FDZ102" s="167"/>
      <c r="FEA102" s="167"/>
      <c r="FEB102" s="167"/>
      <c r="FEC102" s="167"/>
      <c r="FED102" s="167"/>
      <c r="FEE102" s="167"/>
      <c r="FEF102" s="167"/>
      <c r="FEG102" s="167"/>
      <c r="FEH102" s="167"/>
      <c r="FEI102" s="167"/>
      <c r="FEJ102" s="167"/>
      <c r="FEK102" s="167"/>
      <c r="FEL102" s="167"/>
      <c r="FEM102" s="167"/>
      <c r="FEN102" s="167"/>
      <c r="FEO102" s="167"/>
      <c r="FEP102" s="167"/>
      <c r="FEQ102" s="167"/>
      <c r="FER102" s="167"/>
      <c r="FES102" s="167"/>
      <c r="FET102" s="167"/>
      <c r="FEU102" s="167"/>
      <c r="FEV102" s="167"/>
      <c r="FEW102" s="167"/>
      <c r="FEX102" s="167"/>
      <c r="FEY102" s="167"/>
      <c r="FEZ102" s="167"/>
      <c r="FFA102" s="167"/>
      <c r="FFB102" s="167"/>
      <c r="FFC102" s="167"/>
      <c r="FFD102" s="167"/>
      <c r="FFE102" s="167"/>
      <c r="FFF102" s="167"/>
      <c r="FFG102" s="167"/>
      <c r="FFH102" s="167"/>
      <c r="FFI102" s="167"/>
      <c r="FFJ102" s="167"/>
      <c r="FFK102" s="167"/>
      <c r="FFL102" s="167"/>
      <c r="FFM102" s="167"/>
      <c r="FFN102" s="167"/>
      <c r="FFO102" s="167"/>
      <c r="FFP102" s="167"/>
      <c r="FFQ102" s="167"/>
      <c r="FFR102" s="167"/>
      <c r="FFS102" s="167"/>
      <c r="FFT102" s="167"/>
      <c r="FFU102" s="167"/>
      <c r="FFV102" s="167"/>
      <c r="FFW102" s="167"/>
      <c r="FFX102" s="167"/>
      <c r="FFY102" s="167"/>
      <c r="FFZ102" s="167"/>
      <c r="FGA102" s="167"/>
      <c r="FGB102" s="167"/>
      <c r="FGC102" s="167"/>
      <c r="FGD102" s="167"/>
      <c r="FGE102" s="167"/>
      <c r="FGF102" s="167"/>
      <c r="FGG102" s="167"/>
      <c r="FGH102" s="167"/>
      <c r="FGI102" s="167"/>
      <c r="FGJ102" s="167"/>
      <c r="FGK102" s="167"/>
      <c r="FGL102" s="167"/>
      <c r="FGM102" s="167"/>
      <c r="FGN102" s="167"/>
      <c r="FGO102" s="167"/>
      <c r="FGP102" s="167"/>
      <c r="FGQ102" s="167"/>
      <c r="FGR102" s="167"/>
      <c r="FGS102" s="167"/>
      <c r="FGT102" s="167"/>
      <c r="FGU102" s="167"/>
      <c r="FGV102" s="167"/>
      <c r="FGW102" s="167"/>
      <c r="FGX102" s="167"/>
      <c r="FGY102" s="167"/>
      <c r="FGZ102" s="167"/>
      <c r="FHA102" s="167"/>
      <c r="FHB102" s="167"/>
      <c r="FHC102" s="167"/>
      <c r="FHD102" s="167"/>
      <c r="FHE102" s="167"/>
      <c r="FHF102" s="167"/>
      <c r="FHG102" s="167"/>
      <c r="FHH102" s="167"/>
      <c r="FHI102" s="167"/>
      <c r="FHJ102" s="167"/>
      <c r="FHK102" s="167"/>
      <c r="FHL102" s="167"/>
      <c r="FHM102" s="167"/>
      <c r="FHN102" s="167"/>
      <c r="FHO102" s="167"/>
      <c r="FHP102" s="167"/>
      <c r="FHQ102" s="167"/>
      <c r="FHR102" s="167"/>
      <c r="FHS102" s="167"/>
      <c r="FHT102" s="167"/>
      <c r="FHU102" s="167"/>
      <c r="FHV102" s="167"/>
      <c r="FHW102" s="167"/>
      <c r="FHX102" s="167"/>
      <c r="FHY102" s="167"/>
      <c r="FHZ102" s="167"/>
      <c r="FIA102" s="167"/>
      <c r="FIB102" s="167"/>
      <c r="FIC102" s="167"/>
      <c r="FID102" s="167"/>
      <c r="FIE102" s="167"/>
      <c r="FIF102" s="167"/>
      <c r="FIG102" s="167"/>
      <c r="FIH102" s="167"/>
      <c r="FII102" s="167"/>
      <c r="FIJ102" s="167"/>
      <c r="FIK102" s="167"/>
      <c r="FIL102" s="167"/>
      <c r="FIM102" s="167"/>
      <c r="FIN102" s="167"/>
      <c r="FIO102" s="167"/>
      <c r="FIP102" s="167"/>
      <c r="FIQ102" s="167"/>
      <c r="FIR102" s="167"/>
      <c r="FIS102" s="167"/>
      <c r="FIT102" s="167"/>
      <c r="FIU102" s="167"/>
      <c r="FIV102" s="167"/>
      <c r="FIW102" s="167"/>
      <c r="FIX102" s="167"/>
      <c r="FIY102" s="167"/>
      <c r="FIZ102" s="167"/>
      <c r="FJA102" s="167"/>
      <c r="FJB102" s="167"/>
      <c r="FJC102" s="167"/>
      <c r="FJD102" s="167"/>
      <c r="FJE102" s="167"/>
      <c r="FJF102" s="167"/>
      <c r="FJG102" s="167"/>
      <c r="FJH102" s="167"/>
      <c r="FJI102" s="167"/>
      <c r="FJJ102" s="167"/>
      <c r="FJK102" s="167"/>
      <c r="FJL102" s="167"/>
      <c r="FJM102" s="167"/>
      <c r="FJN102" s="167"/>
      <c r="FJO102" s="167"/>
      <c r="FJP102" s="167"/>
      <c r="FJQ102" s="167"/>
      <c r="FJR102" s="167"/>
      <c r="FJS102" s="167"/>
      <c r="FJT102" s="167"/>
      <c r="FJU102" s="167"/>
      <c r="FJV102" s="167"/>
      <c r="FJW102" s="167"/>
      <c r="FJX102" s="167"/>
      <c r="FJY102" s="167"/>
      <c r="FJZ102" s="167"/>
      <c r="FKA102" s="167"/>
      <c r="FKB102" s="167"/>
      <c r="FKC102" s="167"/>
      <c r="FKD102" s="167"/>
      <c r="FKE102" s="167"/>
      <c r="FKF102" s="167"/>
      <c r="FKG102" s="167"/>
      <c r="FKH102" s="167"/>
      <c r="FKI102" s="167"/>
      <c r="FKJ102" s="167"/>
      <c r="FKK102" s="167"/>
      <c r="FKL102" s="167"/>
      <c r="FKM102" s="167"/>
      <c r="FKN102" s="167"/>
      <c r="FKO102" s="167"/>
      <c r="FKP102" s="167"/>
      <c r="FKQ102" s="167"/>
      <c r="FKR102" s="167"/>
      <c r="FKS102" s="167"/>
      <c r="FKT102" s="167"/>
      <c r="FKU102" s="167"/>
      <c r="FKV102" s="167"/>
      <c r="FKW102" s="167"/>
      <c r="FKX102" s="167"/>
      <c r="FKY102" s="167"/>
      <c r="FKZ102" s="167"/>
      <c r="FLA102" s="167"/>
      <c r="FLB102" s="167"/>
      <c r="FLC102" s="167"/>
      <c r="FLD102" s="167"/>
      <c r="FLE102" s="167"/>
      <c r="FLF102" s="167"/>
      <c r="FLG102" s="167"/>
      <c r="FLH102" s="167"/>
      <c r="FLI102" s="167"/>
      <c r="FLJ102" s="167"/>
      <c r="FLK102" s="167"/>
      <c r="FLL102" s="167"/>
      <c r="FLM102" s="167"/>
      <c r="FLN102" s="167"/>
      <c r="FLO102" s="167"/>
      <c r="FLP102" s="167"/>
      <c r="FLQ102" s="167"/>
      <c r="FLR102" s="167"/>
      <c r="FLS102" s="167"/>
      <c r="FLT102" s="167"/>
      <c r="FLU102" s="167"/>
      <c r="FLV102" s="167"/>
      <c r="FLW102" s="167"/>
      <c r="FLX102" s="167"/>
      <c r="FLY102" s="167"/>
      <c r="FLZ102" s="167"/>
      <c r="FMA102" s="167"/>
      <c r="FMB102" s="167"/>
      <c r="FMC102" s="167"/>
      <c r="FMD102" s="167"/>
      <c r="FME102" s="167"/>
      <c r="FMF102" s="167"/>
      <c r="FMG102" s="167"/>
      <c r="FMH102" s="167"/>
      <c r="FMI102" s="167"/>
      <c r="FMJ102" s="167"/>
      <c r="FMK102" s="167"/>
      <c r="FML102" s="167"/>
      <c r="FMM102" s="167"/>
      <c r="FMN102" s="167"/>
      <c r="FMO102" s="167"/>
      <c r="FMP102" s="167"/>
      <c r="FMQ102" s="167"/>
      <c r="FMR102" s="167"/>
      <c r="FMS102" s="167"/>
      <c r="FMT102" s="167"/>
      <c r="FMU102" s="167"/>
      <c r="FMV102" s="167"/>
      <c r="FMW102" s="167"/>
      <c r="FMX102" s="167"/>
      <c r="FMY102" s="167"/>
      <c r="FMZ102" s="167"/>
      <c r="FNA102" s="167"/>
      <c r="FNB102" s="167"/>
      <c r="FNC102" s="167"/>
      <c r="FND102" s="167"/>
      <c r="FNE102" s="167"/>
      <c r="FNF102" s="167"/>
      <c r="FNG102" s="167"/>
      <c r="FNH102" s="167"/>
      <c r="FNI102" s="167"/>
      <c r="FNJ102" s="167"/>
      <c r="FNK102" s="167"/>
      <c r="FNL102" s="167"/>
      <c r="FNM102" s="167"/>
      <c r="FNN102" s="167"/>
      <c r="FNO102" s="167"/>
      <c r="FNP102" s="167"/>
      <c r="FNQ102" s="167"/>
      <c r="FNR102" s="167"/>
      <c r="FNS102" s="167"/>
      <c r="FNT102" s="167"/>
      <c r="FNU102" s="167"/>
      <c r="FNV102" s="167"/>
      <c r="FNW102" s="167"/>
      <c r="FNX102" s="167"/>
      <c r="FNY102" s="167"/>
      <c r="FNZ102" s="167"/>
      <c r="FOA102" s="167"/>
      <c r="FOB102" s="167"/>
      <c r="FOC102" s="167"/>
      <c r="FOD102" s="167"/>
      <c r="FOE102" s="167"/>
      <c r="FOF102" s="167"/>
      <c r="FOG102" s="167"/>
      <c r="FOH102" s="167"/>
      <c r="FOI102" s="167"/>
      <c r="FOJ102" s="167"/>
      <c r="FOK102" s="167"/>
      <c r="FOL102" s="167"/>
      <c r="FOM102" s="167"/>
      <c r="FON102" s="167"/>
      <c r="FOO102" s="167"/>
      <c r="FOP102" s="167"/>
      <c r="FOQ102" s="167"/>
      <c r="FOR102" s="167"/>
      <c r="FOS102" s="167"/>
      <c r="FOT102" s="167"/>
      <c r="FOU102" s="167"/>
      <c r="FOV102" s="167"/>
      <c r="FOW102" s="167"/>
      <c r="FOX102" s="167"/>
      <c r="FOY102" s="167"/>
      <c r="FOZ102" s="167"/>
      <c r="FPA102" s="167"/>
      <c r="FPB102" s="167"/>
      <c r="FPC102" s="167"/>
      <c r="FPD102" s="167"/>
      <c r="FPE102" s="167"/>
      <c r="FPF102" s="167"/>
      <c r="FPG102" s="167"/>
      <c r="FPH102" s="167"/>
      <c r="FPI102" s="167"/>
      <c r="FPJ102" s="167"/>
      <c r="FPK102" s="167"/>
      <c r="FPL102" s="167"/>
      <c r="FPM102" s="167"/>
      <c r="FPN102" s="167"/>
      <c r="FPO102" s="167"/>
      <c r="FPP102" s="167"/>
      <c r="FPQ102" s="167"/>
      <c r="FPR102" s="167"/>
      <c r="FPS102" s="167"/>
      <c r="FPT102" s="167"/>
      <c r="FPU102" s="167"/>
      <c r="FPV102" s="167"/>
      <c r="FPW102" s="167"/>
      <c r="FPX102" s="167"/>
      <c r="FPY102" s="167"/>
      <c r="FPZ102" s="167"/>
      <c r="FQA102" s="167"/>
      <c r="FQB102" s="167"/>
      <c r="FQC102" s="167"/>
      <c r="FQD102" s="167"/>
      <c r="FQE102" s="167"/>
      <c r="FQF102" s="167"/>
      <c r="FQG102" s="167"/>
      <c r="FQH102" s="167"/>
      <c r="FQI102" s="167"/>
      <c r="FQJ102" s="167"/>
      <c r="FQK102" s="167"/>
      <c r="FQL102" s="167"/>
      <c r="FQM102" s="167"/>
      <c r="FQN102" s="167"/>
      <c r="FQO102" s="167"/>
      <c r="FQP102" s="167"/>
      <c r="FQQ102" s="167"/>
      <c r="FQR102" s="167"/>
      <c r="FQS102" s="167"/>
      <c r="FQT102" s="167"/>
      <c r="FQU102" s="167"/>
      <c r="FQV102" s="167"/>
      <c r="FQW102" s="167"/>
      <c r="FQX102" s="167"/>
      <c r="FQY102" s="167"/>
      <c r="FQZ102" s="167"/>
      <c r="FRA102" s="167"/>
      <c r="FRB102" s="167"/>
      <c r="FRC102" s="167"/>
      <c r="FRD102" s="167"/>
      <c r="FRE102" s="167"/>
      <c r="FRF102" s="167"/>
      <c r="FRG102" s="167"/>
      <c r="FRH102" s="167"/>
      <c r="FRI102" s="167"/>
      <c r="FRJ102" s="167"/>
      <c r="FRK102" s="167"/>
      <c r="FRL102" s="167"/>
      <c r="FRM102" s="167"/>
      <c r="FRN102" s="167"/>
      <c r="FRO102" s="167"/>
      <c r="FRP102" s="167"/>
      <c r="FRQ102" s="167"/>
      <c r="FRR102" s="167"/>
      <c r="FRS102" s="167"/>
      <c r="FRT102" s="167"/>
      <c r="FRU102" s="167"/>
      <c r="FRV102" s="167"/>
      <c r="FRW102" s="167"/>
      <c r="FRX102" s="167"/>
      <c r="FRY102" s="167"/>
      <c r="FRZ102" s="167"/>
      <c r="FSA102" s="167"/>
      <c r="FSB102" s="167"/>
      <c r="FSC102" s="167"/>
      <c r="FSD102" s="167"/>
      <c r="FSE102" s="167"/>
      <c r="FSF102" s="167"/>
      <c r="FSG102" s="167"/>
      <c r="FSH102" s="167"/>
      <c r="FSI102" s="167"/>
      <c r="FSJ102" s="167"/>
      <c r="FSK102" s="167"/>
      <c r="FSL102" s="167"/>
      <c r="FSM102" s="167"/>
      <c r="FSN102" s="167"/>
      <c r="FSO102" s="167"/>
      <c r="FSP102" s="167"/>
      <c r="FSQ102" s="167"/>
      <c r="FSR102" s="167"/>
      <c r="FSS102" s="167"/>
      <c r="FST102" s="167"/>
      <c r="FSU102" s="167"/>
      <c r="FSV102" s="167"/>
      <c r="FSW102" s="167"/>
      <c r="FSX102" s="167"/>
      <c r="FSY102" s="167"/>
      <c r="FSZ102" s="167"/>
      <c r="FTA102" s="167"/>
      <c r="FTB102" s="167"/>
      <c r="FTC102" s="167"/>
      <c r="FTD102" s="167"/>
      <c r="FTE102" s="167"/>
      <c r="FTF102" s="167"/>
      <c r="FTG102" s="167"/>
      <c r="FTH102" s="167"/>
      <c r="FTI102" s="167"/>
      <c r="FTJ102" s="167"/>
      <c r="FTK102" s="167"/>
      <c r="FTL102" s="167"/>
      <c r="FTM102" s="167"/>
      <c r="FTN102" s="167"/>
      <c r="FTO102" s="167"/>
      <c r="FTP102" s="167"/>
      <c r="FTQ102" s="167"/>
      <c r="FTR102" s="167"/>
      <c r="FTS102" s="167"/>
      <c r="FTT102" s="167"/>
      <c r="FTU102" s="167"/>
      <c r="FTV102" s="167"/>
      <c r="FTW102" s="167"/>
      <c r="FTX102" s="167"/>
      <c r="FTY102" s="167"/>
      <c r="FTZ102" s="167"/>
      <c r="FUA102" s="167"/>
      <c r="FUB102" s="167"/>
      <c r="FUC102" s="167"/>
      <c r="FUD102" s="167"/>
      <c r="FUE102" s="167"/>
      <c r="FUF102" s="167"/>
      <c r="FUG102" s="167"/>
      <c r="FUH102" s="167"/>
      <c r="FUI102" s="167"/>
      <c r="FUJ102" s="167"/>
      <c r="FUK102" s="167"/>
      <c r="FUL102" s="167"/>
      <c r="FUM102" s="167"/>
      <c r="FUN102" s="167"/>
      <c r="FUO102" s="167"/>
      <c r="FUP102" s="167"/>
      <c r="FUQ102" s="167"/>
      <c r="FUR102" s="167"/>
      <c r="FUS102" s="167"/>
      <c r="FUT102" s="167"/>
      <c r="FUU102" s="167"/>
      <c r="FUV102" s="167"/>
      <c r="FUW102" s="167"/>
      <c r="FUX102" s="167"/>
      <c r="FUY102" s="167"/>
      <c r="FUZ102" s="167"/>
      <c r="FVA102" s="167"/>
      <c r="FVB102" s="167"/>
      <c r="FVC102" s="167"/>
      <c r="FVD102" s="167"/>
      <c r="FVE102" s="167"/>
      <c r="FVF102" s="167"/>
      <c r="FVG102" s="167"/>
      <c r="FVH102" s="167"/>
      <c r="FVI102" s="167"/>
      <c r="FVJ102" s="167"/>
      <c r="FVK102" s="167"/>
      <c r="FVL102" s="167"/>
      <c r="FVM102" s="167"/>
      <c r="FVN102" s="167"/>
      <c r="FVO102" s="167"/>
      <c r="FVP102" s="167"/>
      <c r="FVQ102" s="167"/>
      <c r="FVR102" s="167"/>
      <c r="FVS102" s="167"/>
      <c r="FVT102" s="167"/>
      <c r="FVU102" s="167"/>
      <c r="FVV102" s="167"/>
      <c r="FVW102" s="167"/>
      <c r="FVX102" s="167"/>
      <c r="FVY102" s="167"/>
      <c r="FVZ102" s="167"/>
      <c r="FWA102" s="167"/>
      <c r="FWB102" s="167"/>
      <c r="FWC102" s="167"/>
      <c r="FWD102" s="167"/>
      <c r="FWE102" s="167"/>
      <c r="FWF102" s="167"/>
      <c r="FWG102" s="167"/>
      <c r="FWH102" s="167"/>
      <c r="FWI102" s="167"/>
      <c r="FWJ102" s="167"/>
      <c r="FWK102" s="167"/>
      <c r="FWL102" s="167"/>
      <c r="FWM102" s="167"/>
      <c r="FWN102" s="167"/>
      <c r="FWO102" s="167"/>
      <c r="FWP102" s="167"/>
      <c r="FWQ102" s="167"/>
      <c r="FWR102" s="167"/>
      <c r="FWS102" s="167"/>
      <c r="FWT102" s="167"/>
      <c r="FWU102" s="167"/>
      <c r="FWV102" s="167"/>
      <c r="FWW102" s="167"/>
      <c r="FWX102" s="167"/>
      <c r="FWY102" s="167"/>
      <c r="FWZ102" s="167"/>
      <c r="FXA102" s="167"/>
      <c r="FXB102" s="167"/>
      <c r="FXC102" s="167"/>
      <c r="FXD102" s="167"/>
      <c r="FXE102" s="167"/>
      <c r="FXF102" s="167"/>
      <c r="FXG102" s="167"/>
      <c r="FXH102" s="167"/>
      <c r="FXI102" s="167"/>
      <c r="FXJ102" s="167"/>
      <c r="FXK102" s="167"/>
      <c r="FXL102" s="167"/>
      <c r="FXM102" s="167"/>
      <c r="FXN102" s="167"/>
      <c r="FXO102" s="167"/>
      <c r="FXP102" s="167"/>
      <c r="FXQ102" s="167"/>
      <c r="FXR102" s="167"/>
      <c r="FXS102" s="167"/>
      <c r="FXT102" s="167"/>
      <c r="FXU102" s="167"/>
      <c r="FXV102" s="167"/>
      <c r="FXW102" s="167"/>
      <c r="FXX102" s="167"/>
      <c r="FXY102" s="167"/>
      <c r="FXZ102" s="167"/>
      <c r="FYA102" s="167"/>
      <c r="FYB102" s="167"/>
      <c r="FYC102" s="167"/>
      <c r="FYD102" s="167"/>
      <c r="FYE102" s="167"/>
      <c r="FYF102" s="167"/>
      <c r="FYG102" s="167"/>
      <c r="FYH102" s="167"/>
      <c r="FYI102" s="167"/>
      <c r="FYJ102" s="167"/>
      <c r="FYK102" s="167"/>
      <c r="FYL102" s="167"/>
      <c r="FYM102" s="167"/>
      <c r="FYN102" s="167"/>
      <c r="FYO102" s="167"/>
      <c r="FYP102" s="167"/>
      <c r="FYQ102" s="167"/>
      <c r="FYR102" s="167"/>
      <c r="FYS102" s="167"/>
      <c r="FYT102" s="167"/>
      <c r="FYU102" s="167"/>
      <c r="FYV102" s="167"/>
      <c r="FYW102" s="167"/>
      <c r="FYX102" s="167"/>
      <c r="FYY102" s="167"/>
      <c r="FYZ102" s="167"/>
      <c r="FZA102" s="167"/>
      <c r="FZB102" s="167"/>
      <c r="FZC102" s="167"/>
      <c r="FZD102" s="167"/>
      <c r="FZE102" s="167"/>
      <c r="FZF102" s="167"/>
      <c r="FZG102" s="167"/>
      <c r="FZH102" s="167"/>
      <c r="FZI102" s="167"/>
      <c r="FZJ102" s="167"/>
      <c r="FZK102" s="167"/>
      <c r="FZL102" s="167"/>
      <c r="FZM102" s="167"/>
      <c r="FZN102" s="167"/>
      <c r="FZO102" s="167"/>
      <c r="FZP102" s="167"/>
      <c r="FZQ102" s="167"/>
      <c r="FZR102" s="167"/>
      <c r="FZS102" s="167"/>
      <c r="FZT102" s="167"/>
      <c r="FZU102" s="167"/>
      <c r="FZV102" s="167"/>
      <c r="FZW102" s="167"/>
      <c r="FZX102" s="167"/>
      <c r="FZY102" s="167"/>
      <c r="FZZ102" s="167"/>
      <c r="GAA102" s="167"/>
      <c r="GAB102" s="167"/>
      <c r="GAC102" s="167"/>
      <c r="GAD102" s="167"/>
      <c r="GAE102" s="167"/>
      <c r="GAF102" s="167"/>
      <c r="GAG102" s="167"/>
      <c r="GAH102" s="167"/>
      <c r="GAI102" s="167"/>
      <c r="GAJ102" s="167"/>
      <c r="GAK102" s="167"/>
      <c r="GAL102" s="167"/>
      <c r="GAM102" s="167"/>
      <c r="GAN102" s="167"/>
      <c r="GAO102" s="167"/>
      <c r="GAP102" s="167"/>
      <c r="GAQ102" s="167"/>
      <c r="GAR102" s="167"/>
      <c r="GAS102" s="167"/>
      <c r="GAT102" s="167"/>
      <c r="GAU102" s="167"/>
      <c r="GAV102" s="167"/>
      <c r="GAW102" s="167"/>
      <c r="GAX102" s="167"/>
      <c r="GAY102" s="167"/>
      <c r="GAZ102" s="167"/>
      <c r="GBA102" s="167"/>
      <c r="GBB102" s="167"/>
      <c r="GBC102" s="167"/>
      <c r="GBD102" s="167"/>
      <c r="GBE102" s="167"/>
      <c r="GBF102" s="167"/>
      <c r="GBG102" s="167"/>
      <c r="GBH102" s="167"/>
      <c r="GBI102" s="167"/>
      <c r="GBJ102" s="167"/>
      <c r="GBK102" s="167"/>
      <c r="GBL102" s="167"/>
      <c r="GBM102" s="167"/>
      <c r="GBN102" s="167"/>
      <c r="GBO102" s="167"/>
      <c r="GBP102" s="167"/>
      <c r="GBQ102" s="167"/>
      <c r="GBR102" s="167"/>
      <c r="GBS102" s="167"/>
      <c r="GBT102" s="167"/>
      <c r="GBU102" s="167"/>
      <c r="GBV102" s="167"/>
      <c r="GBW102" s="167"/>
      <c r="GBX102" s="167"/>
      <c r="GBY102" s="167"/>
      <c r="GBZ102" s="167"/>
      <c r="GCA102" s="167"/>
      <c r="GCB102" s="167"/>
      <c r="GCC102" s="167"/>
      <c r="GCD102" s="167"/>
      <c r="GCE102" s="167"/>
      <c r="GCF102" s="167"/>
      <c r="GCG102" s="167"/>
      <c r="GCH102" s="167"/>
      <c r="GCI102" s="167"/>
      <c r="GCJ102" s="167"/>
      <c r="GCK102" s="167"/>
      <c r="GCL102" s="167"/>
      <c r="GCM102" s="167"/>
      <c r="GCN102" s="167"/>
      <c r="GCO102" s="167"/>
      <c r="GCP102" s="167"/>
      <c r="GCQ102" s="167"/>
      <c r="GCR102" s="167"/>
      <c r="GCS102" s="167"/>
      <c r="GCT102" s="167"/>
      <c r="GCU102" s="167"/>
      <c r="GCV102" s="167"/>
      <c r="GCW102" s="167"/>
      <c r="GCX102" s="167"/>
      <c r="GCY102" s="167"/>
      <c r="GCZ102" s="167"/>
      <c r="GDA102" s="167"/>
      <c r="GDB102" s="167"/>
      <c r="GDC102" s="167"/>
      <c r="GDD102" s="167"/>
      <c r="GDE102" s="167"/>
      <c r="GDF102" s="167"/>
      <c r="GDG102" s="167"/>
      <c r="GDH102" s="167"/>
      <c r="GDI102" s="167"/>
      <c r="GDJ102" s="167"/>
      <c r="GDK102" s="167"/>
      <c r="GDL102" s="167"/>
      <c r="GDM102" s="167"/>
      <c r="GDN102" s="167"/>
      <c r="GDO102" s="167"/>
      <c r="GDP102" s="167"/>
      <c r="GDQ102" s="167"/>
      <c r="GDR102" s="167"/>
      <c r="GDS102" s="167"/>
      <c r="GDT102" s="167"/>
      <c r="GDU102" s="167"/>
      <c r="GDV102" s="167"/>
      <c r="GDW102" s="167"/>
      <c r="GDX102" s="167"/>
      <c r="GDY102" s="167"/>
      <c r="GDZ102" s="167"/>
      <c r="GEA102" s="167"/>
      <c r="GEB102" s="167"/>
      <c r="GEC102" s="167"/>
      <c r="GED102" s="167"/>
      <c r="GEE102" s="167"/>
      <c r="GEF102" s="167"/>
      <c r="GEG102" s="167"/>
      <c r="GEH102" s="167"/>
      <c r="GEI102" s="167"/>
      <c r="GEJ102" s="167"/>
      <c r="GEK102" s="167"/>
      <c r="GEL102" s="167"/>
      <c r="GEM102" s="167"/>
      <c r="GEN102" s="167"/>
      <c r="GEO102" s="167"/>
      <c r="GEP102" s="167"/>
      <c r="GEQ102" s="167"/>
      <c r="GER102" s="167"/>
      <c r="GES102" s="167"/>
      <c r="GET102" s="167"/>
      <c r="GEU102" s="167"/>
      <c r="GEV102" s="167"/>
      <c r="GEW102" s="167"/>
      <c r="GEX102" s="167"/>
      <c r="GEY102" s="167"/>
      <c r="GEZ102" s="167"/>
      <c r="GFA102" s="167"/>
      <c r="GFB102" s="167"/>
      <c r="GFC102" s="167"/>
      <c r="GFD102" s="167"/>
      <c r="GFE102" s="167"/>
      <c r="GFF102" s="167"/>
      <c r="GFG102" s="167"/>
      <c r="GFH102" s="167"/>
      <c r="GFI102" s="167"/>
      <c r="GFJ102" s="167"/>
      <c r="GFK102" s="167"/>
      <c r="GFL102" s="167"/>
      <c r="GFM102" s="167"/>
      <c r="GFN102" s="167"/>
      <c r="GFO102" s="167"/>
      <c r="GFP102" s="167"/>
      <c r="GFQ102" s="167"/>
      <c r="GFR102" s="167"/>
      <c r="GFS102" s="167"/>
      <c r="GFT102" s="167"/>
      <c r="GFU102" s="167"/>
      <c r="GFV102" s="167"/>
      <c r="GFW102" s="167"/>
      <c r="GFX102" s="167"/>
      <c r="GFY102" s="167"/>
      <c r="GFZ102" s="167"/>
      <c r="GGA102" s="167"/>
      <c r="GGB102" s="167"/>
      <c r="GGC102" s="167"/>
      <c r="GGD102" s="167"/>
      <c r="GGE102" s="167"/>
      <c r="GGF102" s="167"/>
      <c r="GGG102" s="167"/>
      <c r="GGH102" s="167"/>
      <c r="GGI102" s="167"/>
      <c r="GGJ102" s="167"/>
      <c r="GGK102" s="167"/>
      <c r="GGL102" s="167"/>
      <c r="GGM102" s="167"/>
      <c r="GGN102" s="167"/>
      <c r="GGO102" s="167"/>
      <c r="GGP102" s="167"/>
      <c r="GGQ102" s="167"/>
      <c r="GGR102" s="167"/>
      <c r="GGS102" s="167"/>
      <c r="GGT102" s="167"/>
      <c r="GGU102" s="167"/>
      <c r="GGV102" s="167"/>
      <c r="GGW102" s="167"/>
      <c r="GGX102" s="167"/>
      <c r="GGY102" s="167"/>
      <c r="GGZ102" s="167"/>
      <c r="GHA102" s="167"/>
      <c r="GHB102" s="167"/>
      <c r="GHC102" s="167"/>
      <c r="GHD102" s="167"/>
      <c r="GHE102" s="167"/>
      <c r="GHF102" s="167"/>
      <c r="GHG102" s="167"/>
      <c r="GHH102" s="167"/>
      <c r="GHI102" s="167"/>
      <c r="GHJ102" s="167"/>
      <c r="GHK102" s="167"/>
      <c r="GHL102" s="167"/>
      <c r="GHM102" s="167"/>
      <c r="GHN102" s="167"/>
      <c r="GHO102" s="167"/>
      <c r="GHP102" s="167"/>
      <c r="GHQ102" s="167"/>
      <c r="GHR102" s="167"/>
      <c r="GHS102" s="167"/>
      <c r="GHT102" s="167"/>
      <c r="GHU102" s="167"/>
      <c r="GHV102" s="167"/>
      <c r="GHW102" s="167"/>
      <c r="GHX102" s="167"/>
      <c r="GHY102" s="167"/>
      <c r="GHZ102" s="167"/>
      <c r="GIA102" s="167"/>
      <c r="GIB102" s="167"/>
      <c r="GIC102" s="167"/>
      <c r="GID102" s="167"/>
      <c r="GIE102" s="167"/>
      <c r="GIF102" s="167"/>
      <c r="GIG102" s="167"/>
      <c r="GIH102" s="167"/>
      <c r="GII102" s="167"/>
      <c r="GIJ102" s="167"/>
      <c r="GIK102" s="167"/>
      <c r="GIL102" s="167"/>
      <c r="GIM102" s="167"/>
      <c r="GIN102" s="167"/>
      <c r="GIO102" s="167"/>
      <c r="GIP102" s="167"/>
      <c r="GIQ102" s="167"/>
      <c r="GIR102" s="167"/>
      <c r="GIS102" s="167"/>
      <c r="GIT102" s="167"/>
      <c r="GIU102" s="167"/>
      <c r="GIV102" s="167"/>
      <c r="GIW102" s="167"/>
      <c r="GIX102" s="167"/>
      <c r="GIY102" s="167"/>
      <c r="GIZ102" s="167"/>
      <c r="GJA102" s="167"/>
      <c r="GJB102" s="167"/>
      <c r="GJC102" s="167"/>
      <c r="GJD102" s="167"/>
      <c r="GJE102" s="167"/>
      <c r="GJF102" s="167"/>
      <c r="GJG102" s="167"/>
      <c r="GJH102" s="167"/>
      <c r="GJI102" s="167"/>
      <c r="GJJ102" s="167"/>
      <c r="GJK102" s="167"/>
      <c r="GJL102" s="167"/>
      <c r="GJM102" s="167"/>
      <c r="GJN102" s="167"/>
      <c r="GJO102" s="167"/>
      <c r="GJP102" s="167"/>
      <c r="GJQ102" s="167"/>
      <c r="GJR102" s="167"/>
      <c r="GJS102" s="167"/>
      <c r="GJT102" s="167"/>
      <c r="GJU102" s="167"/>
      <c r="GJV102" s="167"/>
      <c r="GJW102" s="167"/>
      <c r="GJX102" s="167"/>
      <c r="GJY102" s="167"/>
      <c r="GJZ102" s="167"/>
      <c r="GKA102" s="167"/>
      <c r="GKB102" s="167"/>
      <c r="GKC102" s="167"/>
      <c r="GKD102" s="167"/>
      <c r="GKE102" s="167"/>
      <c r="GKF102" s="167"/>
      <c r="GKG102" s="167"/>
      <c r="GKH102" s="167"/>
      <c r="GKI102" s="167"/>
      <c r="GKJ102" s="167"/>
      <c r="GKK102" s="167"/>
      <c r="GKL102" s="167"/>
      <c r="GKM102" s="167"/>
      <c r="GKN102" s="167"/>
      <c r="GKO102" s="167"/>
      <c r="GKP102" s="167"/>
      <c r="GKQ102" s="167"/>
      <c r="GKR102" s="167"/>
      <c r="GKS102" s="167"/>
      <c r="GKT102" s="167"/>
      <c r="GKU102" s="167"/>
      <c r="GKV102" s="167"/>
      <c r="GKW102" s="167"/>
      <c r="GKX102" s="167"/>
      <c r="GKY102" s="167"/>
      <c r="GKZ102" s="167"/>
      <c r="GLA102" s="167"/>
      <c r="GLB102" s="167"/>
      <c r="GLC102" s="167"/>
      <c r="GLD102" s="167"/>
      <c r="GLE102" s="167"/>
      <c r="GLF102" s="167"/>
      <c r="GLG102" s="167"/>
      <c r="GLH102" s="167"/>
      <c r="GLI102" s="167"/>
      <c r="GLJ102" s="167"/>
      <c r="GLK102" s="167"/>
      <c r="GLL102" s="167"/>
      <c r="GLM102" s="167"/>
      <c r="GLN102" s="167"/>
      <c r="GLO102" s="167"/>
      <c r="GLP102" s="167"/>
      <c r="GLQ102" s="167"/>
      <c r="GLR102" s="167"/>
      <c r="GLS102" s="167"/>
      <c r="GLT102" s="167"/>
      <c r="GLU102" s="167"/>
      <c r="GLV102" s="167"/>
      <c r="GLW102" s="167"/>
      <c r="GLX102" s="167"/>
      <c r="GLY102" s="167"/>
      <c r="GLZ102" s="167"/>
      <c r="GMA102" s="167"/>
      <c r="GMB102" s="167"/>
      <c r="GMC102" s="167"/>
      <c r="GMD102" s="167"/>
      <c r="GME102" s="167"/>
      <c r="GMF102" s="167"/>
      <c r="GMG102" s="167"/>
      <c r="GMH102" s="167"/>
      <c r="GMI102" s="167"/>
      <c r="GMJ102" s="167"/>
      <c r="GMK102" s="167"/>
      <c r="GML102" s="167"/>
      <c r="GMM102" s="167"/>
      <c r="GMN102" s="167"/>
      <c r="GMO102" s="167"/>
      <c r="GMP102" s="167"/>
      <c r="GMQ102" s="167"/>
      <c r="GMR102" s="167"/>
      <c r="GMS102" s="167"/>
      <c r="GMT102" s="167"/>
      <c r="GMU102" s="167"/>
      <c r="GMV102" s="167"/>
      <c r="GMW102" s="167"/>
      <c r="GMX102" s="167"/>
      <c r="GMY102" s="167"/>
      <c r="GMZ102" s="167"/>
      <c r="GNA102" s="167"/>
      <c r="GNB102" s="167"/>
      <c r="GNC102" s="167"/>
      <c r="GND102" s="167"/>
      <c r="GNE102" s="167"/>
      <c r="GNF102" s="167"/>
      <c r="GNG102" s="167"/>
      <c r="GNH102" s="167"/>
      <c r="GNI102" s="167"/>
      <c r="GNJ102" s="167"/>
      <c r="GNK102" s="167"/>
      <c r="GNL102" s="167"/>
      <c r="GNM102" s="167"/>
      <c r="GNN102" s="167"/>
      <c r="GNO102" s="167"/>
      <c r="GNP102" s="167"/>
      <c r="GNQ102" s="167"/>
      <c r="GNR102" s="167"/>
      <c r="GNS102" s="167"/>
      <c r="GNT102" s="167"/>
      <c r="GNU102" s="167"/>
      <c r="GNV102" s="167"/>
      <c r="GNW102" s="167"/>
      <c r="GNX102" s="167"/>
      <c r="GNY102" s="167"/>
      <c r="GNZ102" s="167"/>
      <c r="GOA102" s="167"/>
      <c r="GOB102" s="167"/>
      <c r="GOC102" s="167"/>
      <c r="GOD102" s="167"/>
      <c r="GOE102" s="167"/>
      <c r="GOF102" s="167"/>
      <c r="GOG102" s="167"/>
      <c r="GOH102" s="167"/>
      <c r="GOI102" s="167"/>
      <c r="GOJ102" s="167"/>
      <c r="GOK102" s="167"/>
      <c r="GOL102" s="167"/>
      <c r="GOM102" s="167"/>
      <c r="GON102" s="167"/>
      <c r="GOO102" s="167"/>
      <c r="GOP102" s="167"/>
      <c r="GOQ102" s="167"/>
      <c r="GOR102" s="167"/>
      <c r="GOS102" s="167"/>
      <c r="GOT102" s="167"/>
      <c r="GOU102" s="167"/>
      <c r="GOV102" s="167"/>
      <c r="GOW102" s="167"/>
      <c r="GOX102" s="167"/>
      <c r="GOY102" s="167"/>
      <c r="GOZ102" s="167"/>
      <c r="GPA102" s="167"/>
      <c r="GPB102" s="167"/>
      <c r="GPC102" s="167"/>
      <c r="GPD102" s="167"/>
      <c r="GPE102" s="167"/>
      <c r="GPF102" s="167"/>
      <c r="GPG102" s="167"/>
      <c r="GPH102" s="167"/>
      <c r="GPI102" s="167"/>
      <c r="GPJ102" s="167"/>
      <c r="GPK102" s="167"/>
      <c r="GPL102" s="167"/>
      <c r="GPM102" s="167"/>
      <c r="GPN102" s="167"/>
      <c r="GPO102" s="167"/>
      <c r="GPP102" s="167"/>
      <c r="GPQ102" s="167"/>
      <c r="GPR102" s="167"/>
      <c r="GPS102" s="167"/>
      <c r="GPT102" s="167"/>
      <c r="GPU102" s="167"/>
      <c r="GPV102" s="167"/>
      <c r="GPW102" s="167"/>
      <c r="GPX102" s="167"/>
      <c r="GPY102" s="167"/>
      <c r="GPZ102" s="167"/>
      <c r="GQA102" s="167"/>
      <c r="GQB102" s="167"/>
      <c r="GQC102" s="167"/>
      <c r="GQD102" s="167"/>
      <c r="GQE102" s="167"/>
      <c r="GQF102" s="167"/>
      <c r="GQG102" s="167"/>
      <c r="GQH102" s="167"/>
      <c r="GQI102" s="167"/>
      <c r="GQJ102" s="167"/>
      <c r="GQK102" s="167"/>
      <c r="GQL102" s="167"/>
      <c r="GQM102" s="167"/>
      <c r="GQN102" s="167"/>
      <c r="GQO102" s="167"/>
      <c r="GQP102" s="167"/>
      <c r="GQQ102" s="167"/>
      <c r="GQR102" s="167"/>
      <c r="GQS102" s="167"/>
      <c r="GQT102" s="167"/>
      <c r="GQU102" s="167"/>
      <c r="GQV102" s="167"/>
      <c r="GQW102" s="167"/>
      <c r="GQX102" s="167"/>
      <c r="GQY102" s="167"/>
      <c r="GQZ102" s="167"/>
      <c r="GRA102" s="167"/>
      <c r="GRB102" s="167"/>
      <c r="GRC102" s="167"/>
      <c r="GRD102" s="167"/>
      <c r="GRE102" s="167"/>
      <c r="GRF102" s="167"/>
      <c r="GRG102" s="167"/>
      <c r="GRH102" s="167"/>
      <c r="GRI102" s="167"/>
      <c r="GRJ102" s="167"/>
      <c r="GRK102" s="167"/>
      <c r="GRL102" s="167"/>
      <c r="GRM102" s="167"/>
      <c r="GRN102" s="167"/>
      <c r="GRO102" s="167"/>
      <c r="GRP102" s="167"/>
      <c r="GRQ102" s="167"/>
      <c r="GRR102" s="167"/>
      <c r="GRS102" s="167"/>
      <c r="GRT102" s="167"/>
      <c r="GRU102" s="167"/>
      <c r="GRV102" s="167"/>
      <c r="GRW102" s="167"/>
      <c r="GRX102" s="167"/>
      <c r="GRY102" s="167"/>
      <c r="GRZ102" s="167"/>
      <c r="GSA102" s="167"/>
      <c r="GSB102" s="167"/>
      <c r="GSC102" s="167"/>
      <c r="GSD102" s="167"/>
      <c r="GSE102" s="167"/>
      <c r="GSF102" s="167"/>
      <c r="GSG102" s="167"/>
      <c r="GSH102" s="167"/>
      <c r="GSI102" s="167"/>
      <c r="GSJ102" s="167"/>
      <c r="GSK102" s="167"/>
      <c r="GSL102" s="167"/>
      <c r="GSM102" s="167"/>
      <c r="GSN102" s="167"/>
      <c r="GSO102" s="167"/>
      <c r="GSP102" s="167"/>
      <c r="GSQ102" s="167"/>
      <c r="GSR102" s="167"/>
      <c r="GSS102" s="167"/>
      <c r="GST102" s="167"/>
      <c r="GSU102" s="167"/>
      <c r="GSV102" s="167"/>
      <c r="GSW102" s="167"/>
      <c r="GSX102" s="167"/>
      <c r="GSY102" s="167"/>
      <c r="GSZ102" s="167"/>
      <c r="GTA102" s="167"/>
      <c r="GTB102" s="167"/>
      <c r="GTC102" s="167"/>
      <c r="GTD102" s="167"/>
      <c r="GTE102" s="167"/>
      <c r="GTF102" s="167"/>
      <c r="GTG102" s="167"/>
      <c r="GTH102" s="167"/>
      <c r="GTI102" s="167"/>
      <c r="GTJ102" s="167"/>
      <c r="GTK102" s="167"/>
      <c r="GTL102" s="167"/>
      <c r="GTM102" s="167"/>
      <c r="GTN102" s="167"/>
      <c r="GTO102" s="167"/>
      <c r="GTP102" s="167"/>
      <c r="GTQ102" s="167"/>
      <c r="GTR102" s="167"/>
      <c r="GTS102" s="167"/>
      <c r="GTT102" s="167"/>
      <c r="GTU102" s="167"/>
      <c r="GTV102" s="167"/>
      <c r="GTW102" s="167"/>
      <c r="GTX102" s="167"/>
      <c r="GTY102" s="167"/>
      <c r="GTZ102" s="167"/>
      <c r="GUA102" s="167"/>
      <c r="GUB102" s="167"/>
      <c r="GUC102" s="167"/>
      <c r="GUD102" s="167"/>
      <c r="GUE102" s="167"/>
      <c r="GUF102" s="167"/>
      <c r="GUG102" s="167"/>
      <c r="GUH102" s="167"/>
      <c r="GUI102" s="167"/>
      <c r="GUJ102" s="167"/>
      <c r="GUK102" s="167"/>
      <c r="GUL102" s="167"/>
      <c r="GUM102" s="167"/>
      <c r="GUN102" s="167"/>
      <c r="GUO102" s="167"/>
      <c r="GUP102" s="167"/>
      <c r="GUQ102" s="167"/>
      <c r="GUR102" s="167"/>
      <c r="GUS102" s="167"/>
      <c r="GUT102" s="167"/>
      <c r="GUU102" s="167"/>
      <c r="GUV102" s="167"/>
      <c r="GUW102" s="167"/>
      <c r="GUX102" s="167"/>
      <c r="GUY102" s="167"/>
      <c r="GUZ102" s="167"/>
      <c r="GVA102" s="167"/>
      <c r="GVB102" s="167"/>
      <c r="GVC102" s="167"/>
      <c r="GVD102" s="167"/>
      <c r="GVE102" s="167"/>
      <c r="GVF102" s="167"/>
      <c r="GVG102" s="167"/>
      <c r="GVH102" s="167"/>
      <c r="GVI102" s="167"/>
      <c r="GVJ102" s="167"/>
      <c r="GVK102" s="167"/>
      <c r="GVL102" s="167"/>
      <c r="GVM102" s="167"/>
      <c r="GVN102" s="167"/>
      <c r="GVO102" s="167"/>
      <c r="GVP102" s="167"/>
      <c r="GVQ102" s="167"/>
      <c r="GVR102" s="167"/>
      <c r="GVS102" s="167"/>
      <c r="GVT102" s="167"/>
      <c r="GVU102" s="167"/>
      <c r="GVV102" s="167"/>
      <c r="GVW102" s="167"/>
      <c r="GVX102" s="167"/>
      <c r="GVY102" s="167"/>
      <c r="GVZ102" s="167"/>
      <c r="GWA102" s="167"/>
      <c r="GWB102" s="167"/>
      <c r="GWC102" s="167"/>
      <c r="GWD102" s="167"/>
      <c r="GWE102" s="167"/>
      <c r="GWF102" s="167"/>
      <c r="GWG102" s="167"/>
      <c r="GWH102" s="167"/>
      <c r="GWI102" s="167"/>
      <c r="GWJ102" s="167"/>
      <c r="GWK102" s="167"/>
      <c r="GWL102" s="167"/>
      <c r="GWM102" s="167"/>
      <c r="GWN102" s="167"/>
      <c r="GWO102" s="167"/>
      <c r="GWP102" s="167"/>
      <c r="GWQ102" s="167"/>
      <c r="GWR102" s="167"/>
      <c r="GWS102" s="167"/>
      <c r="GWT102" s="167"/>
      <c r="GWU102" s="167"/>
      <c r="GWV102" s="167"/>
      <c r="GWW102" s="167"/>
      <c r="GWX102" s="167"/>
      <c r="GWY102" s="167"/>
      <c r="GWZ102" s="167"/>
      <c r="GXA102" s="167"/>
      <c r="GXB102" s="167"/>
      <c r="GXC102" s="167"/>
      <c r="GXD102" s="167"/>
      <c r="GXE102" s="167"/>
      <c r="GXF102" s="167"/>
      <c r="GXG102" s="167"/>
      <c r="GXH102" s="167"/>
      <c r="GXI102" s="167"/>
      <c r="GXJ102" s="167"/>
      <c r="GXK102" s="167"/>
      <c r="GXL102" s="167"/>
      <c r="GXM102" s="167"/>
      <c r="GXN102" s="167"/>
      <c r="GXO102" s="167"/>
      <c r="GXP102" s="167"/>
      <c r="GXQ102" s="167"/>
      <c r="GXR102" s="167"/>
      <c r="GXS102" s="167"/>
      <c r="GXT102" s="167"/>
      <c r="GXU102" s="167"/>
      <c r="GXV102" s="167"/>
      <c r="GXW102" s="167"/>
      <c r="GXX102" s="167"/>
      <c r="GXY102" s="167"/>
      <c r="GXZ102" s="167"/>
      <c r="GYA102" s="167"/>
      <c r="GYB102" s="167"/>
      <c r="GYC102" s="167"/>
      <c r="GYD102" s="167"/>
      <c r="GYE102" s="167"/>
      <c r="GYF102" s="167"/>
      <c r="GYG102" s="167"/>
      <c r="GYH102" s="167"/>
      <c r="GYI102" s="167"/>
      <c r="GYJ102" s="167"/>
      <c r="GYK102" s="167"/>
      <c r="GYL102" s="167"/>
      <c r="GYM102" s="167"/>
      <c r="GYN102" s="167"/>
      <c r="GYO102" s="167"/>
      <c r="GYP102" s="167"/>
      <c r="GYQ102" s="167"/>
      <c r="GYR102" s="167"/>
      <c r="GYS102" s="167"/>
      <c r="GYT102" s="167"/>
      <c r="GYU102" s="167"/>
      <c r="GYV102" s="167"/>
      <c r="GYW102" s="167"/>
      <c r="GYX102" s="167"/>
      <c r="GYY102" s="167"/>
      <c r="GYZ102" s="167"/>
      <c r="GZA102" s="167"/>
      <c r="GZB102" s="167"/>
      <c r="GZC102" s="167"/>
      <c r="GZD102" s="167"/>
      <c r="GZE102" s="167"/>
      <c r="GZF102" s="167"/>
      <c r="GZG102" s="167"/>
      <c r="GZH102" s="167"/>
      <c r="GZI102" s="167"/>
      <c r="GZJ102" s="167"/>
      <c r="GZK102" s="167"/>
      <c r="GZL102" s="167"/>
      <c r="GZM102" s="167"/>
      <c r="GZN102" s="167"/>
      <c r="GZO102" s="167"/>
      <c r="GZP102" s="167"/>
      <c r="GZQ102" s="167"/>
      <c r="GZR102" s="167"/>
      <c r="GZS102" s="167"/>
      <c r="GZT102" s="167"/>
      <c r="GZU102" s="167"/>
      <c r="GZV102" s="167"/>
      <c r="GZW102" s="167"/>
      <c r="GZX102" s="167"/>
      <c r="GZY102" s="167"/>
      <c r="GZZ102" s="167"/>
      <c r="HAA102" s="167"/>
      <c r="HAB102" s="167"/>
      <c r="HAC102" s="167"/>
      <c r="HAD102" s="167"/>
      <c r="HAE102" s="167"/>
      <c r="HAF102" s="167"/>
      <c r="HAG102" s="167"/>
      <c r="HAH102" s="167"/>
      <c r="HAI102" s="167"/>
      <c r="HAJ102" s="167"/>
      <c r="HAK102" s="167"/>
      <c r="HAL102" s="167"/>
      <c r="HAM102" s="167"/>
      <c r="HAN102" s="167"/>
      <c r="HAO102" s="167"/>
      <c r="HAP102" s="167"/>
      <c r="HAQ102" s="167"/>
      <c r="HAR102" s="167"/>
      <c r="HAS102" s="167"/>
      <c r="HAT102" s="167"/>
      <c r="HAU102" s="167"/>
      <c r="HAV102" s="167"/>
      <c r="HAW102" s="167"/>
      <c r="HAX102" s="167"/>
      <c r="HAY102" s="167"/>
      <c r="HAZ102" s="167"/>
      <c r="HBA102" s="167"/>
      <c r="HBB102" s="167"/>
      <c r="HBC102" s="167"/>
      <c r="HBD102" s="167"/>
      <c r="HBE102" s="167"/>
      <c r="HBF102" s="167"/>
      <c r="HBG102" s="167"/>
      <c r="HBH102" s="167"/>
      <c r="HBI102" s="167"/>
      <c r="HBJ102" s="167"/>
      <c r="HBK102" s="167"/>
      <c r="HBL102" s="167"/>
      <c r="HBM102" s="167"/>
      <c r="HBN102" s="167"/>
      <c r="HBO102" s="167"/>
      <c r="HBP102" s="167"/>
      <c r="HBQ102" s="167"/>
      <c r="HBR102" s="167"/>
      <c r="HBS102" s="167"/>
      <c r="HBT102" s="167"/>
      <c r="HBU102" s="167"/>
      <c r="HBV102" s="167"/>
      <c r="HBW102" s="167"/>
      <c r="HBX102" s="167"/>
      <c r="HBY102" s="167"/>
      <c r="HBZ102" s="167"/>
      <c r="HCA102" s="167"/>
      <c r="HCB102" s="167"/>
      <c r="HCC102" s="167"/>
      <c r="HCD102" s="167"/>
      <c r="HCE102" s="167"/>
      <c r="HCF102" s="167"/>
      <c r="HCG102" s="167"/>
      <c r="HCH102" s="167"/>
      <c r="HCI102" s="167"/>
      <c r="HCJ102" s="167"/>
      <c r="HCK102" s="167"/>
      <c r="HCL102" s="167"/>
      <c r="HCM102" s="167"/>
      <c r="HCN102" s="167"/>
      <c r="HCO102" s="167"/>
      <c r="HCP102" s="167"/>
      <c r="HCQ102" s="167"/>
      <c r="HCR102" s="167"/>
      <c r="HCS102" s="167"/>
      <c r="HCT102" s="167"/>
      <c r="HCU102" s="167"/>
      <c r="HCV102" s="167"/>
      <c r="HCW102" s="167"/>
      <c r="HCX102" s="167"/>
      <c r="HCY102" s="167"/>
      <c r="HCZ102" s="167"/>
      <c r="HDA102" s="167"/>
      <c r="HDB102" s="167"/>
      <c r="HDC102" s="167"/>
      <c r="HDD102" s="167"/>
      <c r="HDE102" s="167"/>
      <c r="HDF102" s="167"/>
      <c r="HDG102" s="167"/>
      <c r="HDH102" s="167"/>
      <c r="HDI102" s="167"/>
      <c r="HDJ102" s="167"/>
      <c r="HDK102" s="167"/>
      <c r="HDL102" s="167"/>
      <c r="HDM102" s="167"/>
      <c r="HDN102" s="167"/>
      <c r="HDO102" s="167"/>
      <c r="HDP102" s="167"/>
      <c r="HDQ102" s="167"/>
      <c r="HDR102" s="167"/>
      <c r="HDS102" s="167"/>
      <c r="HDT102" s="167"/>
      <c r="HDU102" s="167"/>
      <c r="HDV102" s="167"/>
      <c r="HDW102" s="167"/>
      <c r="HDX102" s="167"/>
      <c r="HDY102" s="167"/>
      <c r="HDZ102" s="167"/>
      <c r="HEA102" s="167"/>
      <c r="HEB102" s="167"/>
      <c r="HEC102" s="167"/>
      <c r="HED102" s="167"/>
      <c r="HEE102" s="167"/>
      <c r="HEF102" s="167"/>
      <c r="HEG102" s="167"/>
      <c r="HEH102" s="167"/>
      <c r="HEI102" s="167"/>
      <c r="HEJ102" s="167"/>
      <c r="HEK102" s="167"/>
      <c r="HEL102" s="167"/>
      <c r="HEM102" s="167"/>
      <c r="HEN102" s="167"/>
      <c r="HEO102" s="167"/>
      <c r="HEP102" s="167"/>
      <c r="HEQ102" s="167"/>
      <c r="HER102" s="167"/>
      <c r="HES102" s="167"/>
      <c r="HET102" s="167"/>
      <c r="HEU102" s="167"/>
      <c r="HEV102" s="167"/>
      <c r="HEW102" s="167"/>
      <c r="HEX102" s="167"/>
      <c r="HEY102" s="167"/>
      <c r="HEZ102" s="167"/>
      <c r="HFA102" s="167"/>
      <c r="HFB102" s="167"/>
      <c r="HFC102" s="167"/>
      <c r="HFD102" s="167"/>
      <c r="HFE102" s="167"/>
      <c r="HFF102" s="167"/>
      <c r="HFG102" s="167"/>
      <c r="HFH102" s="167"/>
      <c r="HFI102" s="167"/>
      <c r="HFJ102" s="167"/>
      <c r="HFK102" s="167"/>
      <c r="HFL102" s="167"/>
      <c r="HFM102" s="167"/>
      <c r="HFN102" s="167"/>
      <c r="HFO102" s="167"/>
      <c r="HFP102" s="167"/>
      <c r="HFQ102" s="167"/>
      <c r="HFR102" s="167"/>
      <c r="HFS102" s="167"/>
      <c r="HFT102" s="167"/>
      <c r="HFU102" s="167"/>
      <c r="HFV102" s="167"/>
      <c r="HFW102" s="167"/>
      <c r="HFX102" s="167"/>
      <c r="HFY102" s="167"/>
      <c r="HFZ102" s="167"/>
      <c r="HGA102" s="167"/>
      <c r="HGB102" s="167"/>
      <c r="HGC102" s="167"/>
      <c r="HGD102" s="167"/>
      <c r="HGE102" s="167"/>
      <c r="HGF102" s="167"/>
      <c r="HGG102" s="167"/>
      <c r="HGH102" s="167"/>
      <c r="HGI102" s="167"/>
      <c r="HGJ102" s="167"/>
      <c r="HGK102" s="167"/>
      <c r="HGL102" s="167"/>
      <c r="HGM102" s="167"/>
      <c r="HGN102" s="167"/>
      <c r="HGO102" s="167"/>
      <c r="HGP102" s="167"/>
      <c r="HGQ102" s="167"/>
      <c r="HGR102" s="167"/>
      <c r="HGS102" s="167"/>
      <c r="HGT102" s="167"/>
      <c r="HGU102" s="167"/>
      <c r="HGV102" s="167"/>
      <c r="HGW102" s="167"/>
      <c r="HGX102" s="167"/>
      <c r="HGY102" s="167"/>
      <c r="HGZ102" s="167"/>
      <c r="HHA102" s="167"/>
      <c r="HHB102" s="167"/>
      <c r="HHC102" s="167"/>
      <c r="HHD102" s="167"/>
      <c r="HHE102" s="167"/>
      <c r="HHF102" s="167"/>
      <c r="HHG102" s="167"/>
      <c r="HHH102" s="167"/>
      <c r="HHI102" s="167"/>
      <c r="HHJ102" s="167"/>
      <c r="HHK102" s="167"/>
      <c r="HHL102" s="167"/>
      <c r="HHM102" s="167"/>
      <c r="HHN102" s="167"/>
      <c r="HHO102" s="167"/>
      <c r="HHP102" s="167"/>
      <c r="HHQ102" s="167"/>
      <c r="HHR102" s="167"/>
      <c r="HHS102" s="167"/>
      <c r="HHT102" s="167"/>
      <c r="HHU102" s="167"/>
      <c r="HHV102" s="167"/>
      <c r="HHW102" s="167"/>
      <c r="HHX102" s="167"/>
      <c r="HHY102" s="167"/>
      <c r="HHZ102" s="167"/>
      <c r="HIA102" s="167"/>
      <c r="HIB102" s="167"/>
      <c r="HIC102" s="167"/>
      <c r="HID102" s="167"/>
      <c r="HIE102" s="167"/>
      <c r="HIF102" s="167"/>
      <c r="HIG102" s="167"/>
      <c r="HIH102" s="167"/>
      <c r="HII102" s="167"/>
      <c r="HIJ102" s="167"/>
      <c r="HIK102" s="167"/>
      <c r="HIL102" s="167"/>
      <c r="HIM102" s="167"/>
      <c r="HIN102" s="167"/>
      <c r="HIO102" s="167"/>
      <c r="HIP102" s="167"/>
      <c r="HIQ102" s="167"/>
      <c r="HIR102" s="167"/>
      <c r="HIS102" s="167"/>
      <c r="HIT102" s="167"/>
      <c r="HIU102" s="167"/>
      <c r="HIV102" s="167"/>
      <c r="HIW102" s="167"/>
      <c r="HIX102" s="167"/>
      <c r="HIY102" s="167"/>
      <c r="HIZ102" s="167"/>
      <c r="HJA102" s="167"/>
      <c r="HJB102" s="167"/>
      <c r="HJC102" s="167"/>
      <c r="HJD102" s="167"/>
      <c r="HJE102" s="167"/>
      <c r="HJF102" s="167"/>
      <c r="HJG102" s="167"/>
      <c r="HJH102" s="167"/>
      <c r="HJI102" s="167"/>
      <c r="HJJ102" s="167"/>
      <c r="HJK102" s="167"/>
      <c r="HJL102" s="167"/>
      <c r="HJM102" s="167"/>
      <c r="HJN102" s="167"/>
      <c r="HJO102" s="167"/>
      <c r="HJP102" s="167"/>
      <c r="HJQ102" s="167"/>
      <c r="HJR102" s="167"/>
      <c r="HJS102" s="167"/>
      <c r="HJT102" s="167"/>
      <c r="HJU102" s="167"/>
      <c r="HJV102" s="167"/>
      <c r="HJW102" s="167"/>
      <c r="HJX102" s="167"/>
      <c r="HJY102" s="167"/>
      <c r="HJZ102" s="167"/>
      <c r="HKA102" s="167"/>
      <c r="HKB102" s="167"/>
      <c r="HKC102" s="167"/>
      <c r="HKD102" s="167"/>
      <c r="HKE102" s="167"/>
      <c r="HKF102" s="167"/>
      <c r="HKG102" s="167"/>
      <c r="HKH102" s="167"/>
      <c r="HKI102" s="167"/>
      <c r="HKJ102" s="167"/>
      <c r="HKK102" s="167"/>
      <c r="HKL102" s="167"/>
      <c r="HKM102" s="167"/>
      <c r="HKN102" s="167"/>
      <c r="HKO102" s="167"/>
      <c r="HKP102" s="167"/>
      <c r="HKQ102" s="167"/>
      <c r="HKR102" s="167"/>
      <c r="HKS102" s="167"/>
      <c r="HKT102" s="167"/>
      <c r="HKU102" s="167"/>
      <c r="HKV102" s="167"/>
      <c r="HKW102" s="167"/>
      <c r="HKX102" s="167"/>
      <c r="HKY102" s="167"/>
      <c r="HKZ102" s="167"/>
      <c r="HLA102" s="167"/>
      <c r="HLB102" s="167"/>
      <c r="HLC102" s="167"/>
      <c r="HLD102" s="167"/>
      <c r="HLE102" s="167"/>
      <c r="HLF102" s="167"/>
      <c r="HLG102" s="167"/>
      <c r="HLH102" s="167"/>
      <c r="HLI102" s="167"/>
      <c r="HLJ102" s="167"/>
      <c r="HLK102" s="167"/>
      <c r="HLL102" s="167"/>
      <c r="HLM102" s="167"/>
      <c r="HLN102" s="167"/>
      <c r="HLO102" s="167"/>
      <c r="HLP102" s="167"/>
      <c r="HLQ102" s="167"/>
      <c r="HLR102" s="167"/>
      <c r="HLS102" s="167"/>
      <c r="HLT102" s="167"/>
      <c r="HLU102" s="167"/>
      <c r="HLV102" s="167"/>
      <c r="HLW102" s="167"/>
      <c r="HLX102" s="167"/>
      <c r="HLY102" s="167"/>
      <c r="HLZ102" s="167"/>
      <c r="HMA102" s="167"/>
      <c r="HMB102" s="167"/>
      <c r="HMC102" s="167"/>
      <c r="HMD102" s="167"/>
      <c r="HME102" s="167"/>
      <c r="HMF102" s="167"/>
      <c r="HMG102" s="167"/>
      <c r="HMH102" s="167"/>
      <c r="HMI102" s="167"/>
      <c r="HMJ102" s="167"/>
      <c r="HMK102" s="167"/>
      <c r="HML102" s="167"/>
      <c r="HMM102" s="167"/>
      <c r="HMN102" s="167"/>
      <c r="HMO102" s="167"/>
      <c r="HMP102" s="167"/>
      <c r="HMQ102" s="167"/>
      <c r="HMR102" s="167"/>
      <c r="HMS102" s="167"/>
      <c r="HMT102" s="167"/>
      <c r="HMU102" s="167"/>
      <c r="HMV102" s="167"/>
      <c r="HMW102" s="167"/>
      <c r="HMX102" s="167"/>
      <c r="HMY102" s="167"/>
      <c r="HMZ102" s="167"/>
      <c r="HNA102" s="167"/>
      <c r="HNB102" s="167"/>
      <c r="HNC102" s="167"/>
      <c r="HND102" s="167"/>
      <c r="HNE102" s="167"/>
      <c r="HNF102" s="167"/>
      <c r="HNG102" s="167"/>
      <c r="HNH102" s="167"/>
      <c r="HNI102" s="167"/>
      <c r="HNJ102" s="167"/>
      <c r="HNK102" s="167"/>
      <c r="HNL102" s="167"/>
      <c r="HNM102" s="167"/>
      <c r="HNN102" s="167"/>
      <c r="HNO102" s="167"/>
      <c r="HNP102" s="167"/>
      <c r="HNQ102" s="167"/>
      <c r="HNR102" s="167"/>
      <c r="HNS102" s="167"/>
      <c r="HNT102" s="167"/>
      <c r="HNU102" s="167"/>
      <c r="HNV102" s="167"/>
      <c r="HNW102" s="167"/>
      <c r="HNX102" s="167"/>
      <c r="HNY102" s="167"/>
      <c r="HNZ102" s="167"/>
      <c r="HOA102" s="167"/>
      <c r="HOB102" s="167"/>
      <c r="HOC102" s="167"/>
      <c r="HOD102" s="167"/>
      <c r="HOE102" s="167"/>
      <c r="HOF102" s="167"/>
      <c r="HOG102" s="167"/>
      <c r="HOH102" s="167"/>
      <c r="HOI102" s="167"/>
      <c r="HOJ102" s="167"/>
      <c r="HOK102" s="167"/>
      <c r="HOL102" s="167"/>
      <c r="HOM102" s="167"/>
      <c r="HON102" s="167"/>
      <c r="HOO102" s="167"/>
      <c r="HOP102" s="167"/>
      <c r="HOQ102" s="167"/>
      <c r="HOR102" s="167"/>
      <c r="HOS102" s="167"/>
      <c r="HOT102" s="167"/>
      <c r="HOU102" s="167"/>
      <c r="HOV102" s="167"/>
      <c r="HOW102" s="167"/>
      <c r="HOX102" s="167"/>
      <c r="HOY102" s="167"/>
      <c r="HOZ102" s="167"/>
      <c r="HPA102" s="167"/>
      <c r="HPB102" s="167"/>
      <c r="HPC102" s="167"/>
      <c r="HPD102" s="167"/>
      <c r="HPE102" s="167"/>
      <c r="HPF102" s="167"/>
      <c r="HPG102" s="167"/>
      <c r="HPH102" s="167"/>
      <c r="HPI102" s="167"/>
      <c r="HPJ102" s="167"/>
      <c r="HPK102" s="167"/>
      <c r="HPL102" s="167"/>
      <c r="HPM102" s="167"/>
      <c r="HPN102" s="167"/>
      <c r="HPO102" s="167"/>
      <c r="HPP102" s="167"/>
      <c r="HPQ102" s="167"/>
      <c r="HPR102" s="167"/>
      <c r="HPS102" s="167"/>
      <c r="HPT102" s="167"/>
      <c r="HPU102" s="167"/>
      <c r="HPV102" s="167"/>
      <c r="HPW102" s="167"/>
      <c r="HPX102" s="167"/>
      <c r="HPY102" s="167"/>
      <c r="HPZ102" s="167"/>
      <c r="HQA102" s="167"/>
      <c r="HQB102" s="167"/>
      <c r="HQC102" s="167"/>
      <c r="HQD102" s="167"/>
      <c r="HQE102" s="167"/>
      <c r="HQF102" s="167"/>
      <c r="HQG102" s="167"/>
      <c r="HQH102" s="167"/>
      <c r="HQI102" s="167"/>
      <c r="HQJ102" s="167"/>
      <c r="HQK102" s="167"/>
      <c r="HQL102" s="167"/>
      <c r="HQM102" s="167"/>
      <c r="HQN102" s="167"/>
      <c r="HQO102" s="167"/>
      <c r="HQP102" s="167"/>
      <c r="HQQ102" s="167"/>
      <c r="HQR102" s="167"/>
      <c r="HQS102" s="167"/>
      <c r="HQT102" s="167"/>
      <c r="HQU102" s="167"/>
      <c r="HQV102" s="167"/>
      <c r="HQW102" s="167"/>
      <c r="HQX102" s="167"/>
      <c r="HQY102" s="167"/>
      <c r="HQZ102" s="167"/>
      <c r="HRA102" s="167"/>
      <c r="HRB102" s="167"/>
      <c r="HRC102" s="167"/>
      <c r="HRD102" s="167"/>
      <c r="HRE102" s="167"/>
      <c r="HRF102" s="167"/>
      <c r="HRG102" s="167"/>
      <c r="HRH102" s="167"/>
      <c r="HRI102" s="167"/>
      <c r="HRJ102" s="167"/>
      <c r="HRK102" s="167"/>
      <c r="HRL102" s="167"/>
      <c r="HRM102" s="167"/>
      <c r="HRN102" s="167"/>
      <c r="HRO102" s="167"/>
      <c r="HRP102" s="167"/>
      <c r="HRQ102" s="167"/>
      <c r="HRR102" s="167"/>
      <c r="HRS102" s="167"/>
      <c r="HRT102" s="167"/>
      <c r="HRU102" s="167"/>
      <c r="HRV102" s="167"/>
      <c r="HRW102" s="167"/>
      <c r="HRX102" s="167"/>
      <c r="HRY102" s="167"/>
      <c r="HRZ102" s="167"/>
      <c r="HSA102" s="167"/>
      <c r="HSB102" s="167"/>
      <c r="HSC102" s="167"/>
      <c r="HSD102" s="167"/>
      <c r="HSE102" s="167"/>
      <c r="HSF102" s="167"/>
      <c r="HSG102" s="167"/>
      <c r="HSH102" s="167"/>
      <c r="HSI102" s="167"/>
      <c r="HSJ102" s="167"/>
      <c r="HSK102" s="167"/>
      <c r="HSL102" s="167"/>
      <c r="HSM102" s="167"/>
      <c r="HSN102" s="167"/>
      <c r="HSO102" s="167"/>
      <c r="HSP102" s="167"/>
      <c r="HSQ102" s="167"/>
      <c r="HSR102" s="167"/>
      <c r="HSS102" s="167"/>
      <c r="HST102" s="167"/>
      <c r="HSU102" s="167"/>
      <c r="HSV102" s="167"/>
      <c r="HSW102" s="167"/>
      <c r="HSX102" s="167"/>
      <c r="HSY102" s="167"/>
      <c r="HSZ102" s="167"/>
      <c r="HTA102" s="167"/>
      <c r="HTB102" s="167"/>
      <c r="HTC102" s="167"/>
      <c r="HTD102" s="167"/>
      <c r="HTE102" s="167"/>
      <c r="HTF102" s="167"/>
      <c r="HTG102" s="167"/>
      <c r="HTH102" s="167"/>
      <c r="HTI102" s="167"/>
      <c r="HTJ102" s="167"/>
      <c r="HTK102" s="167"/>
      <c r="HTL102" s="167"/>
      <c r="HTM102" s="167"/>
      <c r="HTN102" s="167"/>
      <c r="HTO102" s="167"/>
      <c r="HTP102" s="167"/>
      <c r="HTQ102" s="167"/>
      <c r="HTR102" s="167"/>
      <c r="HTS102" s="167"/>
      <c r="HTT102" s="167"/>
      <c r="HTU102" s="167"/>
      <c r="HTV102" s="167"/>
      <c r="HTW102" s="167"/>
      <c r="HTX102" s="167"/>
      <c r="HTY102" s="167"/>
      <c r="HTZ102" s="167"/>
      <c r="HUA102" s="167"/>
      <c r="HUB102" s="167"/>
      <c r="HUC102" s="167"/>
      <c r="HUD102" s="167"/>
      <c r="HUE102" s="167"/>
      <c r="HUF102" s="167"/>
      <c r="HUG102" s="167"/>
      <c r="HUH102" s="167"/>
      <c r="HUI102" s="167"/>
      <c r="HUJ102" s="167"/>
      <c r="HUK102" s="167"/>
      <c r="HUL102" s="167"/>
      <c r="HUM102" s="167"/>
      <c r="HUN102" s="167"/>
      <c r="HUO102" s="167"/>
      <c r="HUP102" s="167"/>
      <c r="HUQ102" s="167"/>
      <c r="HUR102" s="167"/>
      <c r="HUS102" s="167"/>
      <c r="HUT102" s="167"/>
      <c r="HUU102" s="167"/>
      <c r="HUV102" s="167"/>
      <c r="HUW102" s="167"/>
      <c r="HUX102" s="167"/>
      <c r="HUY102" s="167"/>
      <c r="HUZ102" s="167"/>
      <c r="HVA102" s="167"/>
      <c r="HVB102" s="167"/>
      <c r="HVC102" s="167"/>
      <c r="HVD102" s="167"/>
      <c r="HVE102" s="167"/>
      <c r="HVF102" s="167"/>
      <c r="HVG102" s="167"/>
      <c r="HVH102" s="167"/>
      <c r="HVI102" s="167"/>
      <c r="HVJ102" s="167"/>
      <c r="HVK102" s="167"/>
      <c r="HVL102" s="167"/>
      <c r="HVM102" s="167"/>
      <c r="HVN102" s="167"/>
      <c r="HVO102" s="167"/>
      <c r="HVP102" s="167"/>
      <c r="HVQ102" s="167"/>
      <c r="HVR102" s="167"/>
      <c r="HVS102" s="167"/>
      <c r="HVT102" s="167"/>
      <c r="HVU102" s="167"/>
      <c r="HVV102" s="167"/>
      <c r="HVW102" s="167"/>
      <c r="HVX102" s="167"/>
      <c r="HVY102" s="167"/>
      <c r="HVZ102" s="167"/>
      <c r="HWA102" s="167"/>
      <c r="HWB102" s="167"/>
      <c r="HWC102" s="167"/>
      <c r="HWD102" s="167"/>
      <c r="HWE102" s="167"/>
      <c r="HWF102" s="167"/>
      <c r="HWG102" s="167"/>
      <c r="HWH102" s="167"/>
      <c r="HWI102" s="167"/>
      <c r="HWJ102" s="167"/>
      <c r="HWK102" s="167"/>
      <c r="HWL102" s="167"/>
      <c r="HWM102" s="167"/>
      <c r="HWN102" s="167"/>
      <c r="HWO102" s="167"/>
      <c r="HWP102" s="167"/>
      <c r="HWQ102" s="167"/>
      <c r="HWR102" s="167"/>
      <c r="HWS102" s="167"/>
      <c r="HWT102" s="167"/>
      <c r="HWU102" s="167"/>
      <c r="HWV102" s="167"/>
      <c r="HWW102" s="167"/>
      <c r="HWX102" s="167"/>
      <c r="HWY102" s="167"/>
      <c r="HWZ102" s="167"/>
      <c r="HXA102" s="167"/>
      <c r="HXB102" s="167"/>
      <c r="HXC102" s="167"/>
      <c r="HXD102" s="167"/>
      <c r="HXE102" s="167"/>
      <c r="HXF102" s="167"/>
      <c r="HXG102" s="167"/>
      <c r="HXH102" s="167"/>
      <c r="HXI102" s="167"/>
      <c r="HXJ102" s="167"/>
      <c r="HXK102" s="167"/>
      <c r="HXL102" s="167"/>
      <c r="HXM102" s="167"/>
      <c r="HXN102" s="167"/>
      <c r="HXO102" s="167"/>
      <c r="HXP102" s="167"/>
      <c r="HXQ102" s="167"/>
      <c r="HXR102" s="167"/>
      <c r="HXS102" s="167"/>
      <c r="HXT102" s="167"/>
      <c r="HXU102" s="167"/>
      <c r="HXV102" s="167"/>
      <c r="HXW102" s="167"/>
      <c r="HXX102" s="167"/>
      <c r="HXY102" s="167"/>
      <c r="HXZ102" s="167"/>
      <c r="HYA102" s="167"/>
      <c r="HYB102" s="167"/>
      <c r="HYC102" s="167"/>
      <c r="HYD102" s="167"/>
      <c r="HYE102" s="167"/>
      <c r="HYF102" s="167"/>
      <c r="HYG102" s="167"/>
      <c r="HYH102" s="167"/>
      <c r="HYI102" s="167"/>
      <c r="HYJ102" s="167"/>
      <c r="HYK102" s="167"/>
      <c r="HYL102" s="167"/>
      <c r="HYM102" s="167"/>
      <c r="HYN102" s="167"/>
      <c r="HYO102" s="167"/>
      <c r="HYP102" s="167"/>
      <c r="HYQ102" s="167"/>
      <c r="HYR102" s="167"/>
      <c r="HYS102" s="167"/>
      <c r="HYT102" s="167"/>
      <c r="HYU102" s="167"/>
      <c r="HYV102" s="167"/>
      <c r="HYW102" s="167"/>
      <c r="HYX102" s="167"/>
      <c r="HYY102" s="167"/>
      <c r="HYZ102" s="167"/>
      <c r="HZA102" s="167"/>
      <c r="HZB102" s="167"/>
      <c r="HZC102" s="167"/>
      <c r="HZD102" s="167"/>
      <c r="HZE102" s="167"/>
      <c r="HZF102" s="167"/>
      <c r="HZG102" s="167"/>
      <c r="HZH102" s="167"/>
      <c r="HZI102" s="167"/>
      <c r="HZJ102" s="167"/>
      <c r="HZK102" s="167"/>
      <c r="HZL102" s="167"/>
      <c r="HZM102" s="167"/>
      <c r="HZN102" s="167"/>
      <c r="HZO102" s="167"/>
      <c r="HZP102" s="167"/>
      <c r="HZQ102" s="167"/>
      <c r="HZR102" s="167"/>
      <c r="HZS102" s="167"/>
      <c r="HZT102" s="167"/>
      <c r="HZU102" s="167"/>
      <c r="HZV102" s="167"/>
      <c r="HZW102" s="167"/>
      <c r="HZX102" s="167"/>
      <c r="HZY102" s="167"/>
      <c r="HZZ102" s="167"/>
      <c r="IAA102" s="167"/>
      <c r="IAB102" s="167"/>
      <c r="IAC102" s="167"/>
      <c r="IAD102" s="167"/>
      <c r="IAE102" s="167"/>
      <c r="IAF102" s="167"/>
      <c r="IAG102" s="167"/>
      <c r="IAH102" s="167"/>
      <c r="IAI102" s="167"/>
      <c r="IAJ102" s="167"/>
      <c r="IAK102" s="167"/>
      <c r="IAL102" s="167"/>
      <c r="IAM102" s="167"/>
      <c r="IAN102" s="167"/>
      <c r="IAO102" s="167"/>
      <c r="IAP102" s="167"/>
      <c r="IAQ102" s="167"/>
      <c r="IAR102" s="167"/>
      <c r="IAS102" s="167"/>
      <c r="IAT102" s="167"/>
      <c r="IAU102" s="167"/>
      <c r="IAV102" s="167"/>
      <c r="IAW102" s="167"/>
      <c r="IAX102" s="167"/>
      <c r="IAY102" s="167"/>
      <c r="IAZ102" s="167"/>
      <c r="IBA102" s="167"/>
      <c r="IBB102" s="167"/>
      <c r="IBC102" s="167"/>
      <c r="IBD102" s="167"/>
      <c r="IBE102" s="167"/>
      <c r="IBF102" s="167"/>
      <c r="IBG102" s="167"/>
      <c r="IBH102" s="167"/>
      <c r="IBI102" s="167"/>
      <c r="IBJ102" s="167"/>
      <c r="IBK102" s="167"/>
      <c r="IBL102" s="167"/>
      <c r="IBM102" s="167"/>
      <c r="IBN102" s="167"/>
      <c r="IBO102" s="167"/>
      <c r="IBP102" s="167"/>
      <c r="IBQ102" s="167"/>
      <c r="IBR102" s="167"/>
      <c r="IBS102" s="167"/>
      <c r="IBT102" s="167"/>
      <c r="IBU102" s="167"/>
      <c r="IBV102" s="167"/>
      <c r="IBW102" s="167"/>
      <c r="IBX102" s="167"/>
      <c r="IBY102" s="167"/>
      <c r="IBZ102" s="167"/>
      <c r="ICA102" s="167"/>
      <c r="ICB102" s="167"/>
      <c r="ICC102" s="167"/>
      <c r="ICD102" s="167"/>
      <c r="ICE102" s="167"/>
      <c r="ICF102" s="167"/>
      <c r="ICG102" s="167"/>
      <c r="ICH102" s="167"/>
      <c r="ICI102" s="167"/>
      <c r="ICJ102" s="167"/>
      <c r="ICK102" s="167"/>
      <c r="ICL102" s="167"/>
      <c r="ICM102" s="167"/>
      <c r="ICN102" s="167"/>
      <c r="ICO102" s="167"/>
      <c r="ICP102" s="167"/>
      <c r="ICQ102" s="167"/>
      <c r="ICR102" s="167"/>
      <c r="ICS102" s="167"/>
      <c r="ICT102" s="167"/>
      <c r="ICU102" s="167"/>
      <c r="ICV102" s="167"/>
      <c r="ICW102" s="167"/>
      <c r="ICX102" s="167"/>
      <c r="ICY102" s="167"/>
      <c r="ICZ102" s="167"/>
      <c r="IDA102" s="167"/>
      <c r="IDB102" s="167"/>
      <c r="IDC102" s="167"/>
      <c r="IDD102" s="167"/>
      <c r="IDE102" s="167"/>
      <c r="IDF102" s="167"/>
      <c r="IDG102" s="167"/>
      <c r="IDH102" s="167"/>
      <c r="IDI102" s="167"/>
      <c r="IDJ102" s="167"/>
      <c r="IDK102" s="167"/>
      <c r="IDL102" s="167"/>
      <c r="IDM102" s="167"/>
      <c r="IDN102" s="167"/>
      <c r="IDO102" s="167"/>
      <c r="IDP102" s="167"/>
      <c r="IDQ102" s="167"/>
      <c r="IDR102" s="167"/>
      <c r="IDS102" s="167"/>
      <c r="IDT102" s="167"/>
      <c r="IDU102" s="167"/>
      <c r="IDV102" s="167"/>
      <c r="IDW102" s="167"/>
      <c r="IDX102" s="167"/>
      <c r="IDY102" s="167"/>
      <c r="IDZ102" s="167"/>
      <c r="IEA102" s="167"/>
      <c r="IEB102" s="167"/>
      <c r="IEC102" s="167"/>
      <c r="IED102" s="167"/>
      <c r="IEE102" s="167"/>
      <c r="IEF102" s="167"/>
      <c r="IEG102" s="167"/>
      <c r="IEH102" s="167"/>
      <c r="IEI102" s="167"/>
      <c r="IEJ102" s="167"/>
      <c r="IEK102" s="167"/>
      <c r="IEL102" s="167"/>
      <c r="IEM102" s="167"/>
      <c r="IEN102" s="167"/>
      <c r="IEO102" s="167"/>
      <c r="IEP102" s="167"/>
      <c r="IEQ102" s="167"/>
      <c r="IER102" s="167"/>
      <c r="IES102" s="167"/>
      <c r="IET102" s="167"/>
      <c r="IEU102" s="167"/>
      <c r="IEV102" s="167"/>
      <c r="IEW102" s="167"/>
      <c r="IEX102" s="167"/>
      <c r="IEY102" s="167"/>
      <c r="IEZ102" s="167"/>
      <c r="IFA102" s="167"/>
      <c r="IFB102" s="167"/>
      <c r="IFC102" s="167"/>
      <c r="IFD102" s="167"/>
      <c r="IFE102" s="167"/>
      <c r="IFF102" s="167"/>
      <c r="IFG102" s="167"/>
      <c r="IFH102" s="167"/>
      <c r="IFI102" s="167"/>
      <c r="IFJ102" s="167"/>
      <c r="IFK102" s="167"/>
      <c r="IFL102" s="167"/>
      <c r="IFM102" s="167"/>
      <c r="IFN102" s="167"/>
      <c r="IFO102" s="167"/>
      <c r="IFP102" s="167"/>
      <c r="IFQ102" s="167"/>
      <c r="IFR102" s="167"/>
      <c r="IFS102" s="167"/>
      <c r="IFT102" s="167"/>
      <c r="IFU102" s="167"/>
      <c r="IFV102" s="167"/>
      <c r="IFW102" s="167"/>
      <c r="IFX102" s="167"/>
      <c r="IFY102" s="167"/>
      <c r="IFZ102" s="167"/>
      <c r="IGA102" s="167"/>
      <c r="IGB102" s="167"/>
      <c r="IGC102" s="167"/>
      <c r="IGD102" s="167"/>
      <c r="IGE102" s="167"/>
      <c r="IGF102" s="167"/>
      <c r="IGG102" s="167"/>
      <c r="IGH102" s="167"/>
      <c r="IGI102" s="167"/>
      <c r="IGJ102" s="167"/>
      <c r="IGK102" s="167"/>
      <c r="IGL102" s="167"/>
      <c r="IGM102" s="167"/>
      <c r="IGN102" s="167"/>
      <c r="IGO102" s="167"/>
      <c r="IGP102" s="167"/>
      <c r="IGQ102" s="167"/>
      <c r="IGR102" s="167"/>
      <c r="IGS102" s="167"/>
      <c r="IGT102" s="167"/>
      <c r="IGU102" s="167"/>
      <c r="IGV102" s="167"/>
      <c r="IGW102" s="167"/>
      <c r="IGX102" s="167"/>
      <c r="IGY102" s="167"/>
      <c r="IGZ102" s="167"/>
      <c r="IHA102" s="167"/>
      <c r="IHB102" s="167"/>
      <c r="IHC102" s="167"/>
      <c r="IHD102" s="167"/>
      <c r="IHE102" s="167"/>
      <c r="IHF102" s="167"/>
      <c r="IHG102" s="167"/>
      <c r="IHH102" s="167"/>
      <c r="IHI102" s="167"/>
      <c r="IHJ102" s="167"/>
      <c r="IHK102" s="167"/>
      <c r="IHL102" s="167"/>
      <c r="IHM102" s="167"/>
      <c r="IHN102" s="167"/>
      <c r="IHO102" s="167"/>
      <c r="IHP102" s="167"/>
      <c r="IHQ102" s="167"/>
      <c r="IHR102" s="167"/>
      <c r="IHS102" s="167"/>
      <c r="IHT102" s="167"/>
      <c r="IHU102" s="167"/>
      <c r="IHV102" s="167"/>
      <c r="IHW102" s="167"/>
      <c r="IHX102" s="167"/>
      <c r="IHY102" s="167"/>
      <c r="IHZ102" s="167"/>
      <c r="IIA102" s="167"/>
      <c r="IIB102" s="167"/>
      <c r="IIC102" s="167"/>
      <c r="IID102" s="167"/>
      <c r="IIE102" s="167"/>
      <c r="IIF102" s="167"/>
      <c r="IIG102" s="167"/>
      <c r="IIH102" s="167"/>
      <c r="III102" s="167"/>
      <c r="IIJ102" s="167"/>
      <c r="IIK102" s="167"/>
      <c r="IIL102" s="167"/>
      <c r="IIM102" s="167"/>
      <c r="IIN102" s="167"/>
      <c r="IIO102" s="167"/>
      <c r="IIP102" s="167"/>
      <c r="IIQ102" s="167"/>
      <c r="IIR102" s="167"/>
      <c r="IIS102" s="167"/>
      <c r="IIT102" s="167"/>
      <c r="IIU102" s="167"/>
      <c r="IIV102" s="167"/>
      <c r="IIW102" s="167"/>
      <c r="IIX102" s="167"/>
      <c r="IIY102" s="167"/>
      <c r="IIZ102" s="167"/>
      <c r="IJA102" s="167"/>
      <c r="IJB102" s="167"/>
      <c r="IJC102" s="167"/>
      <c r="IJD102" s="167"/>
      <c r="IJE102" s="167"/>
      <c r="IJF102" s="167"/>
      <c r="IJG102" s="167"/>
      <c r="IJH102" s="167"/>
      <c r="IJI102" s="167"/>
      <c r="IJJ102" s="167"/>
      <c r="IJK102" s="167"/>
      <c r="IJL102" s="167"/>
      <c r="IJM102" s="167"/>
      <c r="IJN102" s="167"/>
      <c r="IJO102" s="167"/>
      <c r="IJP102" s="167"/>
      <c r="IJQ102" s="167"/>
      <c r="IJR102" s="167"/>
      <c r="IJS102" s="167"/>
      <c r="IJT102" s="167"/>
      <c r="IJU102" s="167"/>
      <c r="IJV102" s="167"/>
      <c r="IJW102" s="167"/>
      <c r="IJX102" s="167"/>
      <c r="IJY102" s="167"/>
      <c r="IJZ102" s="167"/>
      <c r="IKA102" s="167"/>
      <c r="IKB102" s="167"/>
      <c r="IKC102" s="167"/>
      <c r="IKD102" s="167"/>
      <c r="IKE102" s="167"/>
      <c r="IKF102" s="167"/>
      <c r="IKG102" s="167"/>
      <c r="IKH102" s="167"/>
      <c r="IKI102" s="167"/>
      <c r="IKJ102" s="167"/>
      <c r="IKK102" s="167"/>
      <c r="IKL102" s="167"/>
      <c r="IKM102" s="167"/>
      <c r="IKN102" s="167"/>
      <c r="IKO102" s="167"/>
      <c r="IKP102" s="167"/>
      <c r="IKQ102" s="167"/>
      <c r="IKR102" s="167"/>
      <c r="IKS102" s="167"/>
      <c r="IKT102" s="167"/>
      <c r="IKU102" s="167"/>
      <c r="IKV102" s="167"/>
      <c r="IKW102" s="167"/>
      <c r="IKX102" s="167"/>
      <c r="IKY102" s="167"/>
      <c r="IKZ102" s="167"/>
      <c r="ILA102" s="167"/>
      <c r="ILB102" s="167"/>
      <c r="ILC102" s="167"/>
      <c r="ILD102" s="167"/>
      <c r="ILE102" s="167"/>
      <c r="ILF102" s="167"/>
      <c r="ILG102" s="167"/>
      <c r="ILH102" s="167"/>
      <c r="ILI102" s="167"/>
      <c r="ILJ102" s="167"/>
      <c r="ILK102" s="167"/>
      <c r="ILL102" s="167"/>
      <c r="ILM102" s="167"/>
      <c r="ILN102" s="167"/>
      <c r="ILO102" s="167"/>
      <c r="ILP102" s="167"/>
      <c r="ILQ102" s="167"/>
      <c r="ILR102" s="167"/>
      <c r="ILS102" s="167"/>
      <c r="ILT102" s="167"/>
      <c r="ILU102" s="167"/>
      <c r="ILV102" s="167"/>
      <c r="ILW102" s="167"/>
      <c r="ILX102" s="167"/>
      <c r="ILY102" s="167"/>
      <c r="ILZ102" s="167"/>
      <c r="IMA102" s="167"/>
      <c r="IMB102" s="167"/>
      <c r="IMC102" s="167"/>
      <c r="IMD102" s="167"/>
      <c r="IME102" s="167"/>
      <c r="IMF102" s="167"/>
      <c r="IMG102" s="167"/>
      <c r="IMH102" s="167"/>
      <c r="IMI102" s="167"/>
      <c r="IMJ102" s="167"/>
      <c r="IMK102" s="167"/>
      <c r="IML102" s="167"/>
      <c r="IMM102" s="167"/>
      <c r="IMN102" s="167"/>
      <c r="IMO102" s="167"/>
      <c r="IMP102" s="167"/>
      <c r="IMQ102" s="167"/>
      <c r="IMR102" s="167"/>
      <c r="IMS102" s="167"/>
      <c r="IMT102" s="167"/>
      <c r="IMU102" s="167"/>
      <c r="IMV102" s="167"/>
      <c r="IMW102" s="167"/>
      <c r="IMX102" s="167"/>
      <c r="IMY102" s="167"/>
      <c r="IMZ102" s="167"/>
      <c r="INA102" s="167"/>
      <c r="INB102" s="167"/>
      <c r="INC102" s="167"/>
      <c r="IND102" s="167"/>
      <c r="INE102" s="167"/>
      <c r="INF102" s="167"/>
      <c r="ING102" s="167"/>
      <c r="INH102" s="167"/>
      <c r="INI102" s="167"/>
      <c r="INJ102" s="167"/>
      <c r="INK102" s="167"/>
      <c r="INL102" s="167"/>
      <c r="INM102" s="167"/>
      <c r="INN102" s="167"/>
      <c r="INO102" s="167"/>
      <c r="INP102" s="167"/>
      <c r="INQ102" s="167"/>
      <c r="INR102" s="167"/>
      <c r="INS102" s="167"/>
      <c r="INT102" s="167"/>
      <c r="INU102" s="167"/>
      <c r="INV102" s="167"/>
      <c r="INW102" s="167"/>
      <c r="INX102" s="167"/>
      <c r="INY102" s="167"/>
      <c r="INZ102" s="167"/>
      <c r="IOA102" s="167"/>
      <c r="IOB102" s="167"/>
      <c r="IOC102" s="167"/>
      <c r="IOD102" s="167"/>
      <c r="IOE102" s="167"/>
      <c r="IOF102" s="167"/>
      <c r="IOG102" s="167"/>
      <c r="IOH102" s="167"/>
      <c r="IOI102" s="167"/>
      <c r="IOJ102" s="167"/>
      <c r="IOK102" s="167"/>
      <c r="IOL102" s="167"/>
      <c r="IOM102" s="167"/>
      <c r="ION102" s="167"/>
      <c r="IOO102" s="167"/>
      <c r="IOP102" s="167"/>
      <c r="IOQ102" s="167"/>
      <c r="IOR102" s="167"/>
      <c r="IOS102" s="167"/>
      <c r="IOT102" s="167"/>
      <c r="IOU102" s="167"/>
      <c r="IOV102" s="167"/>
      <c r="IOW102" s="167"/>
      <c r="IOX102" s="167"/>
      <c r="IOY102" s="167"/>
      <c r="IOZ102" s="167"/>
      <c r="IPA102" s="167"/>
      <c r="IPB102" s="167"/>
      <c r="IPC102" s="167"/>
      <c r="IPD102" s="167"/>
      <c r="IPE102" s="167"/>
      <c r="IPF102" s="167"/>
      <c r="IPG102" s="167"/>
      <c r="IPH102" s="167"/>
      <c r="IPI102" s="167"/>
      <c r="IPJ102" s="167"/>
      <c r="IPK102" s="167"/>
      <c r="IPL102" s="167"/>
      <c r="IPM102" s="167"/>
      <c r="IPN102" s="167"/>
      <c r="IPO102" s="167"/>
      <c r="IPP102" s="167"/>
      <c r="IPQ102" s="167"/>
      <c r="IPR102" s="167"/>
      <c r="IPS102" s="167"/>
      <c r="IPT102" s="167"/>
      <c r="IPU102" s="167"/>
      <c r="IPV102" s="167"/>
      <c r="IPW102" s="167"/>
      <c r="IPX102" s="167"/>
      <c r="IPY102" s="167"/>
      <c r="IPZ102" s="167"/>
      <c r="IQA102" s="167"/>
      <c r="IQB102" s="167"/>
      <c r="IQC102" s="167"/>
      <c r="IQD102" s="167"/>
      <c r="IQE102" s="167"/>
      <c r="IQF102" s="167"/>
      <c r="IQG102" s="167"/>
      <c r="IQH102" s="167"/>
      <c r="IQI102" s="167"/>
      <c r="IQJ102" s="167"/>
      <c r="IQK102" s="167"/>
      <c r="IQL102" s="167"/>
      <c r="IQM102" s="167"/>
      <c r="IQN102" s="167"/>
      <c r="IQO102" s="167"/>
      <c r="IQP102" s="167"/>
      <c r="IQQ102" s="167"/>
      <c r="IQR102" s="167"/>
      <c r="IQS102" s="167"/>
      <c r="IQT102" s="167"/>
      <c r="IQU102" s="167"/>
      <c r="IQV102" s="167"/>
      <c r="IQW102" s="167"/>
      <c r="IQX102" s="167"/>
      <c r="IQY102" s="167"/>
      <c r="IQZ102" s="167"/>
      <c r="IRA102" s="167"/>
      <c r="IRB102" s="167"/>
      <c r="IRC102" s="167"/>
      <c r="IRD102" s="167"/>
      <c r="IRE102" s="167"/>
      <c r="IRF102" s="167"/>
      <c r="IRG102" s="167"/>
      <c r="IRH102" s="167"/>
      <c r="IRI102" s="167"/>
      <c r="IRJ102" s="167"/>
      <c r="IRK102" s="167"/>
      <c r="IRL102" s="167"/>
      <c r="IRM102" s="167"/>
      <c r="IRN102" s="167"/>
      <c r="IRO102" s="167"/>
      <c r="IRP102" s="167"/>
      <c r="IRQ102" s="167"/>
      <c r="IRR102" s="167"/>
      <c r="IRS102" s="167"/>
      <c r="IRT102" s="167"/>
      <c r="IRU102" s="167"/>
      <c r="IRV102" s="167"/>
      <c r="IRW102" s="167"/>
      <c r="IRX102" s="167"/>
      <c r="IRY102" s="167"/>
      <c r="IRZ102" s="167"/>
      <c r="ISA102" s="167"/>
      <c r="ISB102" s="167"/>
      <c r="ISC102" s="167"/>
      <c r="ISD102" s="167"/>
      <c r="ISE102" s="167"/>
      <c r="ISF102" s="167"/>
      <c r="ISG102" s="167"/>
      <c r="ISH102" s="167"/>
      <c r="ISI102" s="167"/>
      <c r="ISJ102" s="167"/>
      <c r="ISK102" s="167"/>
      <c r="ISL102" s="167"/>
      <c r="ISM102" s="167"/>
      <c r="ISN102" s="167"/>
      <c r="ISO102" s="167"/>
      <c r="ISP102" s="167"/>
      <c r="ISQ102" s="167"/>
      <c r="ISR102" s="167"/>
      <c r="ISS102" s="167"/>
      <c r="IST102" s="167"/>
      <c r="ISU102" s="167"/>
      <c r="ISV102" s="167"/>
      <c r="ISW102" s="167"/>
      <c r="ISX102" s="167"/>
      <c r="ISY102" s="167"/>
      <c r="ISZ102" s="167"/>
      <c r="ITA102" s="167"/>
      <c r="ITB102" s="167"/>
      <c r="ITC102" s="167"/>
      <c r="ITD102" s="167"/>
      <c r="ITE102" s="167"/>
      <c r="ITF102" s="167"/>
      <c r="ITG102" s="167"/>
      <c r="ITH102" s="167"/>
      <c r="ITI102" s="167"/>
      <c r="ITJ102" s="167"/>
      <c r="ITK102" s="167"/>
      <c r="ITL102" s="167"/>
      <c r="ITM102" s="167"/>
      <c r="ITN102" s="167"/>
      <c r="ITO102" s="167"/>
      <c r="ITP102" s="167"/>
      <c r="ITQ102" s="167"/>
      <c r="ITR102" s="167"/>
      <c r="ITS102" s="167"/>
      <c r="ITT102" s="167"/>
      <c r="ITU102" s="167"/>
      <c r="ITV102" s="167"/>
      <c r="ITW102" s="167"/>
      <c r="ITX102" s="167"/>
      <c r="ITY102" s="167"/>
      <c r="ITZ102" s="167"/>
      <c r="IUA102" s="167"/>
      <c r="IUB102" s="167"/>
      <c r="IUC102" s="167"/>
      <c r="IUD102" s="167"/>
      <c r="IUE102" s="167"/>
      <c r="IUF102" s="167"/>
      <c r="IUG102" s="167"/>
      <c r="IUH102" s="167"/>
      <c r="IUI102" s="167"/>
      <c r="IUJ102" s="167"/>
      <c r="IUK102" s="167"/>
      <c r="IUL102" s="167"/>
      <c r="IUM102" s="167"/>
      <c r="IUN102" s="167"/>
      <c r="IUO102" s="167"/>
      <c r="IUP102" s="167"/>
      <c r="IUQ102" s="167"/>
      <c r="IUR102" s="167"/>
      <c r="IUS102" s="167"/>
      <c r="IUT102" s="167"/>
      <c r="IUU102" s="167"/>
      <c r="IUV102" s="167"/>
      <c r="IUW102" s="167"/>
      <c r="IUX102" s="167"/>
      <c r="IUY102" s="167"/>
      <c r="IUZ102" s="167"/>
      <c r="IVA102" s="167"/>
      <c r="IVB102" s="167"/>
      <c r="IVC102" s="167"/>
      <c r="IVD102" s="167"/>
      <c r="IVE102" s="167"/>
      <c r="IVF102" s="167"/>
      <c r="IVG102" s="167"/>
      <c r="IVH102" s="167"/>
      <c r="IVI102" s="167"/>
      <c r="IVJ102" s="167"/>
      <c r="IVK102" s="167"/>
      <c r="IVL102" s="167"/>
      <c r="IVM102" s="167"/>
      <c r="IVN102" s="167"/>
      <c r="IVO102" s="167"/>
      <c r="IVP102" s="167"/>
      <c r="IVQ102" s="167"/>
      <c r="IVR102" s="167"/>
      <c r="IVS102" s="167"/>
      <c r="IVT102" s="167"/>
      <c r="IVU102" s="167"/>
      <c r="IVV102" s="167"/>
      <c r="IVW102" s="167"/>
      <c r="IVX102" s="167"/>
      <c r="IVY102" s="167"/>
      <c r="IVZ102" s="167"/>
      <c r="IWA102" s="167"/>
      <c r="IWB102" s="167"/>
      <c r="IWC102" s="167"/>
      <c r="IWD102" s="167"/>
      <c r="IWE102" s="167"/>
      <c r="IWF102" s="167"/>
      <c r="IWG102" s="167"/>
      <c r="IWH102" s="167"/>
      <c r="IWI102" s="167"/>
      <c r="IWJ102" s="167"/>
      <c r="IWK102" s="167"/>
      <c r="IWL102" s="167"/>
      <c r="IWM102" s="167"/>
      <c r="IWN102" s="167"/>
      <c r="IWO102" s="167"/>
      <c r="IWP102" s="167"/>
      <c r="IWQ102" s="167"/>
      <c r="IWR102" s="167"/>
      <c r="IWS102" s="167"/>
      <c r="IWT102" s="167"/>
      <c r="IWU102" s="167"/>
      <c r="IWV102" s="167"/>
      <c r="IWW102" s="167"/>
      <c r="IWX102" s="167"/>
      <c r="IWY102" s="167"/>
      <c r="IWZ102" s="167"/>
      <c r="IXA102" s="167"/>
      <c r="IXB102" s="167"/>
      <c r="IXC102" s="167"/>
      <c r="IXD102" s="167"/>
      <c r="IXE102" s="167"/>
      <c r="IXF102" s="167"/>
      <c r="IXG102" s="167"/>
      <c r="IXH102" s="167"/>
      <c r="IXI102" s="167"/>
      <c r="IXJ102" s="167"/>
      <c r="IXK102" s="167"/>
      <c r="IXL102" s="167"/>
      <c r="IXM102" s="167"/>
      <c r="IXN102" s="167"/>
      <c r="IXO102" s="167"/>
      <c r="IXP102" s="167"/>
      <c r="IXQ102" s="167"/>
      <c r="IXR102" s="167"/>
      <c r="IXS102" s="167"/>
      <c r="IXT102" s="167"/>
      <c r="IXU102" s="167"/>
      <c r="IXV102" s="167"/>
      <c r="IXW102" s="167"/>
      <c r="IXX102" s="167"/>
      <c r="IXY102" s="167"/>
      <c r="IXZ102" s="167"/>
      <c r="IYA102" s="167"/>
      <c r="IYB102" s="167"/>
      <c r="IYC102" s="167"/>
      <c r="IYD102" s="167"/>
      <c r="IYE102" s="167"/>
      <c r="IYF102" s="167"/>
      <c r="IYG102" s="167"/>
      <c r="IYH102" s="167"/>
      <c r="IYI102" s="167"/>
      <c r="IYJ102" s="167"/>
      <c r="IYK102" s="167"/>
      <c r="IYL102" s="167"/>
      <c r="IYM102" s="167"/>
      <c r="IYN102" s="167"/>
      <c r="IYO102" s="167"/>
      <c r="IYP102" s="167"/>
      <c r="IYQ102" s="167"/>
      <c r="IYR102" s="167"/>
      <c r="IYS102" s="167"/>
      <c r="IYT102" s="167"/>
      <c r="IYU102" s="167"/>
      <c r="IYV102" s="167"/>
      <c r="IYW102" s="167"/>
      <c r="IYX102" s="167"/>
      <c r="IYY102" s="167"/>
      <c r="IYZ102" s="167"/>
      <c r="IZA102" s="167"/>
      <c r="IZB102" s="167"/>
      <c r="IZC102" s="167"/>
      <c r="IZD102" s="167"/>
      <c r="IZE102" s="167"/>
      <c r="IZF102" s="167"/>
      <c r="IZG102" s="167"/>
      <c r="IZH102" s="167"/>
      <c r="IZI102" s="167"/>
      <c r="IZJ102" s="167"/>
      <c r="IZK102" s="167"/>
      <c r="IZL102" s="167"/>
      <c r="IZM102" s="167"/>
      <c r="IZN102" s="167"/>
      <c r="IZO102" s="167"/>
      <c r="IZP102" s="167"/>
      <c r="IZQ102" s="167"/>
      <c r="IZR102" s="167"/>
      <c r="IZS102" s="167"/>
      <c r="IZT102" s="167"/>
      <c r="IZU102" s="167"/>
      <c r="IZV102" s="167"/>
      <c r="IZW102" s="167"/>
      <c r="IZX102" s="167"/>
      <c r="IZY102" s="167"/>
      <c r="IZZ102" s="167"/>
      <c r="JAA102" s="167"/>
      <c r="JAB102" s="167"/>
      <c r="JAC102" s="167"/>
      <c r="JAD102" s="167"/>
      <c r="JAE102" s="167"/>
      <c r="JAF102" s="167"/>
      <c r="JAG102" s="167"/>
      <c r="JAH102" s="167"/>
      <c r="JAI102" s="167"/>
      <c r="JAJ102" s="167"/>
      <c r="JAK102" s="167"/>
      <c r="JAL102" s="167"/>
      <c r="JAM102" s="167"/>
      <c r="JAN102" s="167"/>
      <c r="JAO102" s="167"/>
      <c r="JAP102" s="167"/>
      <c r="JAQ102" s="167"/>
      <c r="JAR102" s="167"/>
      <c r="JAS102" s="167"/>
      <c r="JAT102" s="167"/>
      <c r="JAU102" s="167"/>
      <c r="JAV102" s="167"/>
      <c r="JAW102" s="167"/>
      <c r="JAX102" s="167"/>
      <c r="JAY102" s="167"/>
      <c r="JAZ102" s="167"/>
      <c r="JBA102" s="167"/>
      <c r="JBB102" s="167"/>
      <c r="JBC102" s="167"/>
      <c r="JBD102" s="167"/>
      <c r="JBE102" s="167"/>
      <c r="JBF102" s="167"/>
      <c r="JBG102" s="167"/>
      <c r="JBH102" s="167"/>
      <c r="JBI102" s="167"/>
      <c r="JBJ102" s="167"/>
      <c r="JBK102" s="167"/>
      <c r="JBL102" s="167"/>
      <c r="JBM102" s="167"/>
      <c r="JBN102" s="167"/>
      <c r="JBO102" s="167"/>
      <c r="JBP102" s="167"/>
      <c r="JBQ102" s="167"/>
      <c r="JBR102" s="167"/>
      <c r="JBS102" s="167"/>
      <c r="JBT102" s="167"/>
      <c r="JBU102" s="167"/>
      <c r="JBV102" s="167"/>
      <c r="JBW102" s="167"/>
      <c r="JBX102" s="167"/>
      <c r="JBY102" s="167"/>
      <c r="JBZ102" s="167"/>
      <c r="JCA102" s="167"/>
      <c r="JCB102" s="167"/>
      <c r="JCC102" s="167"/>
      <c r="JCD102" s="167"/>
      <c r="JCE102" s="167"/>
      <c r="JCF102" s="167"/>
      <c r="JCG102" s="167"/>
      <c r="JCH102" s="167"/>
      <c r="JCI102" s="167"/>
      <c r="JCJ102" s="167"/>
      <c r="JCK102" s="167"/>
      <c r="JCL102" s="167"/>
      <c r="JCM102" s="167"/>
      <c r="JCN102" s="167"/>
      <c r="JCO102" s="167"/>
      <c r="JCP102" s="167"/>
      <c r="JCQ102" s="167"/>
      <c r="JCR102" s="167"/>
      <c r="JCS102" s="167"/>
      <c r="JCT102" s="167"/>
      <c r="JCU102" s="167"/>
      <c r="JCV102" s="167"/>
      <c r="JCW102" s="167"/>
      <c r="JCX102" s="167"/>
      <c r="JCY102" s="167"/>
      <c r="JCZ102" s="167"/>
      <c r="JDA102" s="167"/>
      <c r="JDB102" s="167"/>
      <c r="JDC102" s="167"/>
      <c r="JDD102" s="167"/>
      <c r="JDE102" s="167"/>
      <c r="JDF102" s="167"/>
      <c r="JDG102" s="167"/>
      <c r="JDH102" s="167"/>
      <c r="JDI102" s="167"/>
      <c r="JDJ102" s="167"/>
      <c r="JDK102" s="167"/>
      <c r="JDL102" s="167"/>
      <c r="JDM102" s="167"/>
      <c r="JDN102" s="167"/>
      <c r="JDO102" s="167"/>
      <c r="JDP102" s="167"/>
      <c r="JDQ102" s="167"/>
      <c r="JDR102" s="167"/>
      <c r="JDS102" s="167"/>
      <c r="JDT102" s="167"/>
      <c r="JDU102" s="167"/>
      <c r="JDV102" s="167"/>
      <c r="JDW102" s="167"/>
      <c r="JDX102" s="167"/>
      <c r="JDY102" s="167"/>
      <c r="JDZ102" s="167"/>
      <c r="JEA102" s="167"/>
      <c r="JEB102" s="167"/>
      <c r="JEC102" s="167"/>
      <c r="JED102" s="167"/>
      <c r="JEE102" s="167"/>
      <c r="JEF102" s="167"/>
      <c r="JEG102" s="167"/>
      <c r="JEH102" s="167"/>
      <c r="JEI102" s="167"/>
      <c r="JEJ102" s="167"/>
      <c r="JEK102" s="167"/>
      <c r="JEL102" s="167"/>
      <c r="JEM102" s="167"/>
      <c r="JEN102" s="167"/>
      <c r="JEO102" s="167"/>
      <c r="JEP102" s="167"/>
      <c r="JEQ102" s="167"/>
      <c r="JER102" s="167"/>
      <c r="JES102" s="167"/>
      <c r="JET102" s="167"/>
      <c r="JEU102" s="167"/>
      <c r="JEV102" s="167"/>
      <c r="JEW102" s="167"/>
      <c r="JEX102" s="167"/>
      <c r="JEY102" s="167"/>
      <c r="JEZ102" s="167"/>
      <c r="JFA102" s="167"/>
      <c r="JFB102" s="167"/>
      <c r="JFC102" s="167"/>
      <c r="JFD102" s="167"/>
      <c r="JFE102" s="167"/>
      <c r="JFF102" s="167"/>
      <c r="JFG102" s="167"/>
      <c r="JFH102" s="167"/>
      <c r="JFI102" s="167"/>
      <c r="JFJ102" s="167"/>
      <c r="JFK102" s="167"/>
      <c r="JFL102" s="167"/>
      <c r="JFM102" s="167"/>
      <c r="JFN102" s="167"/>
      <c r="JFO102" s="167"/>
      <c r="JFP102" s="167"/>
      <c r="JFQ102" s="167"/>
      <c r="JFR102" s="167"/>
      <c r="JFS102" s="167"/>
      <c r="JFT102" s="167"/>
      <c r="JFU102" s="167"/>
      <c r="JFV102" s="167"/>
      <c r="JFW102" s="167"/>
      <c r="JFX102" s="167"/>
      <c r="JFY102" s="167"/>
      <c r="JFZ102" s="167"/>
      <c r="JGA102" s="167"/>
      <c r="JGB102" s="167"/>
      <c r="JGC102" s="167"/>
      <c r="JGD102" s="167"/>
      <c r="JGE102" s="167"/>
      <c r="JGF102" s="167"/>
      <c r="JGG102" s="167"/>
      <c r="JGH102" s="167"/>
      <c r="JGI102" s="167"/>
      <c r="JGJ102" s="167"/>
      <c r="JGK102" s="167"/>
      <c r="JGL102" s="167"/>
      <c r="JGM102" s="167"/>
      <c r="JGN102" s="167"/>
      <c r="JGO102" s="167"/>
      <c r="JGP102" s="167"/>
      <c r="JGQ102" s="167"/>
      <c r="JGR102" s="167"/>
      <c r="JGS102" s="167"/>
      <c r="JGT102" s="167"/>
      <c r="JGU102" s="167"/>
      <c r="JGV102" s="167"/>
      <c r="JGW102" s="167"/>
      <c r="JGX102" s="167"/>
      <c r="JGY102" s="167"/>
      <c r="JGZ102" s="167"/>
      <c r="JHA102" s="167"/>
      <c r="JHB102" s="167"/>
      <c r="JHC102" s="167"/>
      <c r="JHD102" s="167"/>
      <c r="JHE102" s="167"/>
      <c r="JHF102" s="167"/>
      <c r="JHG102" s="167"/>
      <c r="JHH102" s="167"/>
      <c r="JHI102" s="167"/>
      <c r="JHJ102" s="167"/>
      <c r="JHK102" s="167"/>
      <c r="JHL102" s="167"/>
      <c r="JHM102" s="167"/>
      <c r="JHN102" s="167"/>
      <c r="JHO102" s="167"/>
      <c r="JHP102" s="167"/>
      <c r="JHQ102" s="167"/>
      <c r="JHR102" s="167"/>
      <c r="JHS102" s="167"/>
      <c r="JHT102" s="167"/>
      <c r="JHU102" s="167"/>
      <c r="JHV102" s="167"/>
      <c r="JHW102" s="167"/>
      <c r="JHX102" s="167"/>
      <c r="JHY102" s="167"/>
      <c r="JHZ102" s="167"/>
      <c r="JIA102" s="167"/>
      <c r="JIB102" s="167"/>
      <c r="JIC102" s="167"/>
      <c r="JID102" s="167"/>
      <c r="JIE102" s="167"/>
      <c r="JIF102" s="167"/>
      <c r="JIG102" s="167"/>
      <c r="JIH102" s="167"/>
      <c r="JII102" s="167"/>
      <c r="JIJ102" s="167"/>
      <c r="JIK102" s="167"/>
      <c r="JIL102" s="167"/>
      <c r="JIM102" s="167"/>
      <c r="JIN102" s="167"/>
      <c r="JIO102" s="167"/>
      <c r="JIP102" s="167"/>
      <c r="JIQ102" s="167"/>
      <c r="JIR102" s="167"/>
      <c r="JIS102" s="167"/>
      <c r="JIT102" s="167"/>
      <c r="JIU102" s="167"/>
      <c r="JIV102" s="167"/>
      <c r="JIW102" s="167"/>
      <c r="JIX102" s="167"/>
      <c r="JIY102" s="167"/>
      <c r="JIZ102" s="167"/>
      <c r="JJA102" s="167"/>
      <c r="JJB102" s="167"/>
      <c r="JJC102" s="167"/>
      <c r="JJD102" s="167"/>
      <c r="JJE102" s="167"/>
      <c r="JJF102" s="167"/>
      <c r="JJG102" s="167"/>
      <c r="JJH102" s="167"/>
      <c r="JJI102" s="167"/>
      <c r="JJJ102" s="167"/>
      <c r="JJK102" s="167"/>
      <c r="JJL102" s="167"/>
      <c r="JJM102" s="167"/>
      <c r="JJN102" s="167"/>
      <c r="JJO102" s="167"/>
      <c r="JJP102" s="167"/>
      <c r="JJQ102" s="167"/>
      <c r="JJR102" s="167"/>
      <c r="JJS102" s="167"/>
      <c r="JJT102" s="167"/>
      <c r="JJU102" s="167"/>
      <c r="JJV102" s="167"/>
      <c r="JJW102" s="167"/>
      <c r="JJX102" s="167"/>
      <c r="JJY102" s="167"/>
      <c r="JJZ102" s="167"/>
      <c r="JKA102" s="167"/>
      <c r="JKB102" s="167"/>
      <c r="JKC102" s="167"/>
      <c r="JKD102" s="167"/>
      <c r="JKE102" s="167"/>
      <c r="JKF102" s="167"/>
      <c r="JKG102" s="167"/>
      <c r="JKH102" s="167"/>
      <c r="JKI102" s="167"/>
      <c r="JKJ102" s="167"/>
      <c r="JKK102" s="167"/>
      <c r="JKL102" s="167"/>
      <c r="JKM102" s="167"/>
      <c r="JKN102" s="167"/>
      <c r="JKO102" s="167"/>
      <c r="JKP102" s="167"/>
      <c r="JKQ102" s="167"/>
      <c r="JKR102" s="167"/>
      <c r="JKS102" s="167"/>
      <c r="JKT102" s="167"/>
      <c r="JKU102" s="167"/>
      <c r="JKV102" s="167"/>
      <c r="JKW102" s="167"/>
      <c r="JKX102" s="167"/>
      <c r="JKY102" s="167"/>
      <c r="JKZ102" s="167"/>
      <c r="JLA102" s="167"/>
      <c r="JLB102" s="167"/>
      <c r="JLC102" s="167"/>
      <c r="JLD102" s="167"/>
      <c r="JLE102" s="167"/>
      <c r="JLF102" s="167"/>
      <c r="JLG102" s="167"/>
      <c r="JLH102" s="167"/>
      <c r="JLI102" s="167"/>
      <c r="JLJ102" s="167"/>
      <c r="JLK102" s="167"/>
      <c r="JLL102" s="167"/>
      <c r="JLM102" s="167"/>
      <c r="JLN102" s="167"/>
      <c r="JLO102" s="167"/>
      <c r="JLP102" s="167"/>
      <c r="JLQ102" s="167"/>
      <c r="JLR102" s="167"/>
      <c r="JLS102" s="167"/>
      <c r="JLT102" s="167"/>
      <c r="JLU102" s="167"/>
      <c r="JLV102" s="167"/>
      <c r="JLW102" s="167"/>
      <c r="JLX102" s="167"/>
      <c r="JLY102" s="167"/>
      <c r="JLZ102" s="167"/>
      <c r="JMA102" s="167"/>
      <c r="JMB102" s="167"/>
      <c r="JMC102" s="167"/>
      <c r="JMD102" s="167"/>
      <c r="JME102" s="167"/>
      <c r="JMF102" s="167"/>
      <c r="JMG102" s="167"/>
      <c r="JMH102" s="167"/>
      <c r="JMI102" s="167"/>
      <c r="JMJ102" s="167"/>
      <c r="JMK102" s="167"/>
      <c r="JML102" s="167"/>
      <c r="JMM102" s="167"/>
      <c r="JMN102" s="167"/>
      <c r="JMO102" s="167"/>
      <c r="JMP102" s="167"/>
      <c r="JMQ102" s="167"/>
      <c r="JMR102" s="167"/>
      <c r="JMS102" s="167"/>
      <c r="JMT102" s="167"/>
      <c r="JMU102" s="167"/>
      <c r="JMV102" s="167"/>
      <c r="JMW102" s="167"/>
      <c r="JMX102" s="167"/>
      <c r="JMY102" s="167"/>
      <c r="JMZ102" s="167"/>
      <c r="JNA102" s="167"/>
      <c r="JNB102" s="167"/>
      <c r="JNC102" s="167"/>
      <c r="JND102" s="167"/>
      <c r="JNE102" s="167"/>
      <c r="JNF102" s="167"/>
      <c r="JNG102" s="167"/>
      <c r="JNH102" s="167"/>
      <c r="JNI102" s="167"/>
      <c r="JNJ102" s="167"/>
      <c r="JNK102" s="167"/>
      <c r="JNL102" s="167"/>
      <c r="JNM102" s="167"/>
      <c r="JNN102" s="167"/>
      <c r="JNO102" s="167"/>
      <c r="JNP102" s="167"/>
      <c r="JNQ102" s="167"/>
      <c r="JNR102" s="167"/>
      <c r="JNS102" s="167"/>
      <c r="JNT102" s="167"/>
      <c r="JNU102" s="167"/>
      <c r="JNV102" s="167"/>
      <c r="JNW102" s="167"/>
      <c r="JNX102" s="167"/>
      <c r="JNY102" s="167"/>
      <c r="JNZ102" s="167"/>
      <c r="JOA102" s="167"/>
      <c r="JOB102" s="167"/>
      <c r="JOC102" s="167"/>
      <c r="JOD102" s="167"/>
      <c r="JOE102" s="167"/>
      <c r="JOF102" s="167"/>
      <c r="JOG102" s="167"/>
      <c r="JOH102" s="167"/>
      <c r="JOI102" s="167"/>
      <c r="JOJ102" s="167"/>
      <c r="JOK102" s="167"/>
      <c r="JOL102" s="167"/>
      <c r="JOM102" s="167"/>
      <c r="JON102" s="167"/>
      <c r="JOO102" s="167"/>
      <c r="JOP102" s="167"/>
      <c r="JOQ102" s="167"/>
      <c r="JOR102" s="167"/>
      <c r="JOS102" s="167"/>
      <c r="JOT102" s="167"/>
      <c r="JOU102" s="167"/>
      <c r="JOV102" s="167"/>
      <c r="JOW102" s="167"/>
      <c r="JOX102" s="167"/>
      <c r="JOY102" s="167"/>
      <c r="JOZ102" s="167"/>
      <c r="JPA102" s="167"/>
      <c r="JPB102" s="167"/>
      <c r="JPC102" s="167"/>
      <c r="JPD102" s="167"/>
      <c r="JPE102" s="167"/>
      <c r="JPF102" s="167"/>
      <c r="JPG102" s="167"/>
      <c r="JPH102" s="167"/>
      <c r="JPI102" s="167"/>
      <c r="JPJ102" s="167"/>
      <c r="JPK102" s="167"/>
      <c r="JPL102" s="167"/>
      <c r="JPM102" s="167"/>
      <c r="JPN102" s="167"/>
      <c r="JPO102" s="167"/>
      <c r="JPP102" s="167"/>
      <c r="JPQ102" s="167"/>
      <c r="JPR102" s="167"/>
      <c r="JPS102" s="167"/>
      <c r="JPT102" s="167"/>
      <c r="JPU102" s="167"/>
      <c r="JPV102" s="167"/>
      <c r="JPW102" s="167"/>
      <c r="JPX102" s="167"/>
      <c r="JPY102" s="167"/>
      <c r="JPZ102" s="167"/>
      <c r="JQA102" s="167"/>
      <c r="JQB102" s="167"/>
      <c r="JQC102" s="167"/>
      <c r="JQD102" s="167"/>
      <c r="JQE102" s="167"/>
      <c r="JQF102" s="167"/>
      <c r="JQG102" s="167"/>
      <c r="JQH102" s="167"/>
      <c r="JQI102" s="167"/>
      <c r="JQJ102" s="167"/>
      <c r="JQK102" s="167"/>
      <c r="JQL102" s="167"/>
      <c r="JQM102" s="167"/>
      <c r="JQN102" s="167"/>
      <c r="JQO102" s="167"/>
      <c r="JQP102" s="167"/>
      <c r="JQQ102" s="167"/>
      <c r="JQR102" s="167"/>
      <c r="JQS102" s="167"/>
      <c r="JQT102" s="167"/>
      <c r="JQU102" s="167"/>
      <c r="JQV102" s="167"/>
      <c r="JQW102" s="167"/>
      <c r="JQX102" s="167"/>
      <c r="JQY102" s="167"/>
      <c r="JQZ102" s="167"/>
      <c r="JRA102" s="167"/>
      <c r="JRB102" s="167"/>
      <c r="JRC102" s="167"/>
      <c r="JRD102" s="167"/>
      <c r="JRE102" s="167"/>
      <c r="JRF102" s="167"/>
      <c r="JRG102" s="167"/>
      <c r="JRH102" s="167"/>
      <c r="JRI102" s="167"/>
      <c r="JRJ102" s="167"/>
      <c r="JRK102" s="167"/>
      <c r="JRL102" s="167"/>
      <c r="JRM102" s="167"/>
      <c r="JRN102" s="167"/>
      <c r="JRO102" s="167"/>
      <c r="JRP102" s="167"/>
      <c r="JRQ102" s="167"/>
      <c r="JRR102" s="167"/>
      <c r="JRS102" s="167"/>
      <c r="JRT102" s="167"/>
      <c r="JRU102" s="167"/>
      <c r="JRV102" s="167"/>
      <c r="JRW102" s="167"/>
      <c r="JRX102" s="167"/>
      <c r="JRY102" s="167"/>
      <c r="JRZ102" s="167"/>
      <c r="JSA102" s="167"/>
      <c r="JSB102" s="167"/>
      <c r="JSC102" s="167"/>
      <c r="JSD102" s="167"/>
      <c r="JSE102" s="167"/>
      <c r="JSF102" s="167"/>
      <c r="JSG102" s="167"/>
      <c r="JSH102" s="167"/>
      <c r="JSI102" s="167"/>
      <c r="JSJ102" s="167"/>
      <c r="JSK102" s="167"/>
      <c r="JSL102" s="167"/>
      <c r="JSM102" s="167"/>
      <c r="JSN102" s="167"/>
      <c r="JSO102" s="167"/>
      <c r="JSP102" s="167"/>
      <c r="JSQ102" s="167"/>
      <c r="JSR102" s="167"/>
      <c r="JSS102" s="167"/>
      <c r="JST102" s="167"/>
      <c r="JSU102" s="167"/>
      <c r="JSV102" s="167"/>
      <c r="JSW102" s="167"/>
      <c r="JSX102" s="167"/>
      <c r="JSY102" s="167"/>
      <c r="JSZ102" s="167"/>
      <c r="JTA102" s="167"/>
      <c r="JTB102" s="167"/>
      <c r="JTC102" s="167"/>
      <c r="JTD102" s="167"/>
      <c r="JTE102" s="167"/>
      <c r="JTF102" s="167"/>
      <c r="JTG102" s="167"/>
      <c r="JTH102" s="167"/>
      <c r="JTI102" s="167"/>
      <c r="JTJ102" s="167"/>
      <c r="JTK102" s="167"/>
      <c r="JTL102" s="167"/>
      <c r="JTM102" s="167"/>
      <c r="JTN102" s="167"/>
      <c r="JTO102" s="167"/>
      <c r="JTP102" s="167"/>
      <c r="JTQ102" s="167"/>
      <c r="JTR102" s="167"/>
      <c r="JTS102" s="167"/>
      <c r="JTT102" s="167"/>
      <c r="JTU102" s="167"/>
      <c r="JTV102" s="167"/>
      <c r="JTW102" s="167"/>
      <c r="JTX102" s="167"/>
      <c r="JTY102" s="167"/>
      <c r="JTZ102" s="167"/>
      <c r="JUA102" s="167"/>
      <c r="JUB102" s="167"/>
      <c r="JUC102" s="167"/>
      <c r="JUD102" s="167"/>
      <c r="JUE102" s="167"/>
      <c r="JUF102" s="167"/>
      <c r="JUG102" s="167"/>
      <c r="JUH102" s="167"/>
      <c r="JUI102" s="167"/>
      <c r="JUJ102" s="167"/>
      <c r="JUK102" s="167"/>
      <c r="JUL102" s="167"/>
      <c r="JUM102" s="167"/>
      <c r="JUN102" s="167"/>
      <c r="JUO102" s="167"/>
      <c r="JUP102" s="167"/>
      <c r="JUQ102" s="167"/>
      <c r="JUR102" s="167"/>
      <c r="JUS102" s="167"/>
      <c r="JUT102" s="167"/>
      <c r="JUU102" s="167"/>
      <c r="JUV102" s="167"/>
      <c r="JUW102" s="167"/>
      <c r="JUX102" s="167"/>
      <c r="JUY102" s="167"/>
      <c r="JUZ102" s="167"/>
      <c r="JVA102" s="167"/>
      <c r="JVB102" s="167"/>
      <c r="JVC102" s="167"/>
      <c r="JVD102" s="167"/>
      <c r="JVE102" s="167"/>
      <c r="JVF102" s="167"/>
      <c r="JVG102" s="167"/>
      <c r="JVH102" s="167"/>
      <c r="JVI102" s="167"/>
      <c r="JVJ102" s="167"/>
      <c r="JVK102" s="167"/>
      <c r="JVL102" s="167"/>
      <c r="JVM102" s="167"/>
      <c r="JVN102" s="167"/>
      <c r="JVO102" s="167"/>
      <c r="JVP102" s="167"/>
      <c r="JVQ102" s="167"/>
      <c r="JVR102" s="167"/>
      <c r="JVS102" s="167"/>
      <c r="JVT102" s="167"/>
      <c r="JVU102" s="167"/>
      <c r="JVV102" s="167"/>
      <c r="JVW102" s="167"/>
      <c r="JVX102" s="167"/>
      <c r="JVY102" s="167"/>
      <c r="JVZ102" s="167"/>
      <c r="JWA102" s="167"/>
      <c r="JWB102" s="167"/>
      <c r="JWC102" s="167"/>
      <c r="JWD102" s="167"/>
      <c r="JWE102" s="167"/>
      <c r="JWF102" s="167"/>
      <c r="JWG102" s="167"/>
      <c r="JWH102" s="167"/>
      <c r="JWI102" s="167"/>
      <c r="JWJ102" s="167"/>
      <c r="JWK102" s="167"/>
      <c r="JWL102" s="167"/>
      <c r="JWM102" s="167"/>
      <c r="JWN102" s="167"/>
      <c r="JWO102" s="167"/>
      <c r="JWP102" s="167"/>
      <c r="JWQ102" s="167"/>
      <c r="JWR102" s="167"/>
      <c r="JWS102" s="167"/>
      <c r="JWT102" s="167"/>
      <c r="JWU102" s="167"/>
      <c r="JWV102" s="167"/>
      <c r="JWW102" s="167"/>
      <c r="JWX102" s="167"/>
      <c r="JWY102" s="167"/>
      <c r="JWZ102" s="167"/>
      <c r="JXA102" s="167"/>
      <c r="JXB102" s="167"/>
      <c r="JXC102" s="167"/>
      <c r="JXD102" s="167"/>
      <c r="JXE102" s="167"/>
      <c r="JXF102" s="167"/>
      <c r="JXG102" s="167"/>
      <c r="JXH102" s="167"/>
      <c r="JXI102" s="167"/>
      <c r="JXJ102" s="167"/>
      <c r="JXK102" s="167"/>
      <c r="JXL102" s="167"/>
      <c r="JXM102" s="167"/>
      <c r="JXN102" s="167"/>
      <c r="JXO102" s="167"/>
      <c r="JXP102" s="167"/>
      <c r="JXQ102" s="167"/>
      <c r="JXR102" s="167"/>
      <c r="JXS102" s="167"/>
      <c r="JXT102" s="167"/>
      <c r="JXU102" s="167"/>
      <c r="JXV102" s="167"/>
      <c r="JXW102" s="167"/>
      <c r="JXX102" s="167"/>
      <c r="JXY102" s="167"/>
      <c r="JXZ102" s="167"/>
      <c r="JYA102" s="167"/>
      <c r="JYB102" s="167"/>
      <c r="JYC102" s="167"/>
      <c r="JYD102" s="167"/>
      <c r="JYE102" s="167"/>
      <c r="JYF102" s="167"/>
      <c r="JYG102" s="167"/>
      <c r="JYH102" s="167"/>
      <c r="JYI102" s="167"/>
      <c r="JYJ102" s="167"/>
      <c r="JYK102" s="167"/>
      <c r="JYL102" s="167"/>
      <c r="JYM102" s="167"/>
      <c r="JYN102" s="167"/>
      <c r="JYO102" s="167"/>
      <c r="JYP102" s="167"/>
      <c r="JYQ102" s="167"/>
      <c r="JYR102" s="167"/>
      <c r="JYS102" s="167"/>
      <c r="JYT102" s="167"/>
      <c r="JYU102" s="167"/>
      <c r="JYV102" s="167"/>
      <c r="JYW102" s="167"/>
      <c r="JYX102" s="167"/>
      <c r="JYY102" s="167"/>
      <c r="JYZ102" s="167"/>
      <c r="JZA102" s="167"/>
      <c r="JZB102" s="167"/>
      <c r="JZC102" s="167"/>
      <c r="JZD102" s="167"/>
      <c r="JZE102" s="167"/>
      <c r="JZF102" s="167"/>
      <c r="JZG102" s="167"/>
      <c r="JZH102" s="167"/>
      <c r="JZI102" s="167"/>
      <c r="JZJ102" s="167"/>
      <c r="JZK102" s="167"/>
      <c r="JZL102" s="167"/>
      <c r="JZM102" s="167"/>
      <c r="JZN102" s="167"/>
      <c r="JZO102" s="167"/>
      <c r="JZP102" s="167"/>
      <c r="JZQ102" s="167"/>
      <c r="JZR102" s="167"/>
      <c r="JZS102" s="167"/>
      <c r="JZT102" s="167"/>
      <c r="JZU102" s="167"/>
      <c r="JZV102" s="167"/>
      <c r="JZW102" s="167"/>
      <c r="JZX102" s="167"/>
      <c r="JZY102" s="167"/>
      <c r="JZZ102" s="167"/>
      <c r="KAA102" s="167"/>
      <c r="KAB102" s="167"/>
      <c r="KAC102" s="167"/>
      <c r="KAD102" s="167"/>
      <c r="KAE102" s="167"/>
      <c r="KAF102" s="167"/>
      <c r="KAG102" s="167"/>
      <c r="KAH102" s="167"/>
      <c r="KAI102" s="167"/>
      <c r="KAJ102" s="167"/>
      <c r="KAK102" s="167"/>
      <c r="KAL102" s="167"/>
      <c r="KAM102" s="167"/>
      <c r="KAN102" s="167"/>
      <c r="KAO102" s="167"/>
      <c r="KAP102" s="167"/>
      <c r="KAQ102" s="167"/>
      <c r="KAR102" s="167"/>
      <c r="KAS102" s="167"/>
      <c r="KAT102" s="167"/>
      <c r="KAU102" s="167"/>
      <c r="KAV102" s="167"/>
      <c r="KAW102" s="167"/>
      <c r="KAX102" s="167"/>
      <c r="KAY102" s="167"/>
      <c r="KAZ102" s="167"/>
      <c r="KBA102" s="167"/>
      <c r="KBB102" s="167"/>
      <c r="KBC102" s="167"/>
      <c r="KBD102" s="167"/>
      <c r="KBE102" s="167"/>
      <c r="KBF102" s="167"/>
      <c r="KBG102" s="167"/>
      <c r="KBH102" s="167"/>
      <c r="KBI102" s="167"/>
      <c r="KBJ102" s="167"/>
      <c r="KBK102" s="167"/>
      <c r="KBL102" s="167"/>
      <c r="KBM102" s="167"/>
      <c r="KBN102" s="167"/>
      <c r="KBO102" s="167"/>
      <c r="KBP102" s="167"/>
      <c r="KBQ102" s="167"/>
      <c r="KBR102" s="167"/>
      <c r="KBS102" s="167"/>
      <c r="KBT102" s="167"/>
      <c r="KBU102" s="167"/>
      <c r="KBV102" s="167"/>
      <c r="KBW102" s="167"/>
      <c r="KBX102" s="167"/>
      <c r="KBY102" s="167"/>
      <c r="KBZ102" s="167"/>
      <c r="KCA102" s="167"/>
      <c r="KCB102" s="167"/>
      <c r="KCC102" s="167"/>
      <c r="KCD102" s="167"/>
      <c r="KCE102" s="167"/>
      <c r="KCF102" s="167"/>
      <c r="KCG102" s="167"/>
      <c r="KCH102" s="167"/>
      <c r="KCI102" s="167"/>
      <c r="KCJ102" s="167"/>
      <c r="KCK102" s="167"/>
      <c r="KCL102" s="167"/>
      <c r="KCM102" s="167"/>
      <c r="KCN102" s="167"/>
      <c r="KCO102" s="167"/>
      <c r="KCP102" s="167"/>
      <c r="KCQ102" s="167"/>
      <c r="KCR102" s="167"/>
      <c r="KCS102" s="167"/>
      <c r="KCT102" s="167"/>
      <c r="KCU102" s="167"/>
      <c r="KCV102" s="167"/>
      <c r="KCW102" s="167"/>
      <c r="KCX102" s="167"/>
      <c r="KCY102" s="167"/>
      <c r="KCZ102" s="167"/>
      <c r="KDA102" s="167"/>
      <c r="KDB102" s="167"/>
      <c r="KDC102" s="167"/>
      <c r="KDD102" s="167"/>
      <c r="KDE102" s="167"/>
      <c r="KDF102" s="167"/>
      <c r="KDG102" s="167"/>
      <c r="KDH102" s="167"/>
      <c r="KDI102" s="167"/>
      <c r="KDJ102" s="167"/>
      <c r="KDK102" s="167"/>
      <c r="KDL102" s="167"/>
      <c r="KDM102" s="167"/>
      <c r="KDN102" s="167"/>
      <c r="KDO102" s="167"/>
      <c r="KDP102" s="167"/>
      <c r="KDQ102" s="167"/>
      <c r="KDR102" s="167"/>
      <c r="KDS102" s="167"/>
      <c r="KDT102" s="167"/>
      <c r="KDU102" s="167"/>
      <c r="KDV102" s="167"/>
      <c r="KDW102" s="167"/>
      <c r="KDX102" s="167"/>
      <c r="KDY102" s="167"/>
      <c r="KDZ102" s="167"/>
      <c r="KEA102" s="167"/>
      <c r="KEB102" s="167"/>
      <c r="KEC102" s="167"/>
      <c r="KED102" s="167"/>
      <c r="KEE102" s="167"/>
      <c r="KEF102" s="167"/>
      <c r="KEG102" s="167"/>
      <c r="KEH102" s="167"/>
      <c r="KEI102" s="167"/>
      <c r="KEJ102" s="167"/>
      <c r="KEK102" s="167"/>
      <c r="KEL102" s="167"/>
      <c r="KEM102" s="167"/>
      <c r="KEN102" s="167"/>
      <c r="KEO102" s="167"/>
      <c r="KEP102" s="167"/>
      <c r="KEQ102" s="167"/>
      <c r="KER102" s="167"/>
      <c r="KES102" s="167"/>
      <c r="KET102" s="167"/>
      <c r="KEU102" s="167"/>
      <c r="KEV102" s="167"/>
      <c r="KEW102" s="167"/>
      <c r="KEX102" s="167"/>
      <c r="KEY102" s="167"/>
      <c r="KEZ102" s="167"/>
      <c r="KFA102" s="167"/>
      <c r="KFB102" s="167"/>
      <c r="KFC102" s="167"/>
      <c r="KFD102" s="167"/>
      <c r="KFE102" s="167"/>
      <c r="KFF102" s="167"/>
      <c r="KFG102" s="167"/>
      <c r="KFH102" s="167"/>
      <c r="KFI102" s="167"/>
      <c r="KFJ102" s="167"/>
      <c r="KFK102" s="167"/>
      <c r="KFL102" s="167"/>
      <c r="KFM102" s="167"/>
      <c r="KFN102" s="167"/>
      <c r="KFO102" s="167"/>
      <c r="KFP102" s="167"/>
      <c r="KFQ102" s="167"/>
      <c r="KFR102" s="167"/>
      <c r="KFS102" s="167"/>
      <c r="KFT102" s="167"/>
      <c r="KFU102" s="167"/>
      <c r="KFV102" s="167"/>
      <c r="KFW102" s="167"/>
      <c r="KFX102" s="167"/>
      <c r="KFY102" s="167"/>
      <c r="KFZ102" s="167"/>
      <c r="KGA102" s="167"/>
      <c r="KGB102" s="167"/>
      <c r="KGC102" s="167"/>
      <c r="KGD102" s="167"/>
      <c r="KGE102" s="167"/>
      <c r="KGF102" s="167"/>
      <c r="KGG102" s="167"/>
      <c r="KGH102" s="167"/>
      <c r="KGI102" s="167"/>
      <c r="KGJ102" s="167"/>
      <c r="KGK102" s="167"/>
      <c r="KGL102" s="167"/>
      <c r="KGM102" s="167"/>
      <c r="KGN102" s="167"/>
      <c r="KGO102" s="167"/>
      <c r="KGP102" s="167"/>
      <c r="KGQ102" s="167"/>
      <c r="KGR102" s="167"/>
      <c r="KGS102" s="167"/>
      <c r="KGT102" s="167"/>
      <c r="KGU102" s="167"/>
      <c r="KGV102" s="167"/>
      <c r="KGW102" s="167"/>
      <c r="KGX102" s="167"/>
      <c r="KGY102" s="167"/>
      <c r="KGZ102" s="167"/>
      <c r="KHA102" s="167"/>
      <c r="KHB102" s="167"/>
      <c r="KHC102" s="167"/>
      <c r="KHD102" s="167"/>
      <c r="KHE102" s="167"/>
      <c r="KHF102" s="167"/>
      <c r="KHG102" s="167"/>
      <c r="KHH102" s="167"/>
      <c r="KHI102" s="167"/>
      <c r="KHJ102" s="167"/>
      <c r="KHK102" s="167"/>
      <c r="KHL102" s="167"/>
      <c r="KHM102" s="167"/>
      <c r="KHN102" s="167"/>
      <c r="KHO102" s="167"/>
      <c r="KHP102" s="167"/>
      <c r="KHQ102" s="167"/>
      <c r="KHR102" s="167"/>
      <c r="KHS102" s="167"/>
      <c r="KHT102" s="167"/>
      <c r="KHU102" s="167"/>
      <c r="KHV102" s="167"/>
      <c r="KHW102" s="167"/>
      <c r="KHX102" s="167"/>
      <c r="KHY102" s="167"/>
      <c r="KHZ102" s="167"/>
      <c r="KIA102" s="167"/>
      <c r="KIB102" s="167"/>
      <c r="KIC102" s="167"/>
      <c r="KID102" s="167"/>
      <c r="KIE102" s="167"/>
      <c r="KIF102" s="167"/>
      <c r="KIG102" s="167"/>
      <c r="KIH102" s="167"/>
      <c r="KII102" s="167"/>
      <c r="KIJ102" s="167"/>
      <c r="KIK102" s="167"/>
      <c r="KIL102" s="167"/>
      <c r="KIM102" s="167"/>
      <c r="KIN102" s="167"/>
      <c r="KIO102" s="167"/>
      <c r="KIP102" s="167"/>
      <c r="KIQ102" s="167"/>
      <c r="KIR102" s="167"/>
      <c r="KIS102" s="167"/>
      <c r="KIT102" s="167"/>
      <c r="KIU102" s="167"/>
      <c r="KIV102" s="167"/>
      <c r="KIW102" s="167"/>
      <c r="KIX102" s="167"/>
      <c r="KIY102" s="167"/>
      <c r="KIZ102" s="167"/>
      <c r="KJA102" s="167"/>
      <c r="KJB102" s="167"/>
      <c r="KJC102" s="167"/>
      <c r="KJD102" s="167"/>
      <c r="KJE102" s="167"/>
      <c r="KJF102" s="167"/>
      <c r="KJG102" s="167"/>
      <c r="KJH102" s="167"/>
      <c r="KJI102" s="167"/>
      <c r="KJJ102" s="167"/>
      <c r="KJK102" s="167"/>
      <c r="KJL102" s="167"/>
      <c r="KJM102" s="167"/>
      <c r="KJN102" s="167"/>
      <c r="KJO102" s="167"/>
      <c r="KJP102" s="167"/>
      <c r="KJQ102" s="167"/>
      <c r="KJR102" s="167"/>
      <c r="KJS102" s="167"/>
      <c r="KJT102" s="167"/>
      <c r="KJU102" s="167"/>
      <c r="KJV102" s="167"/>
      <c r="KJW102" s="167"/>
      <c r="KJX102" s="167"/>
      <c r="KJY102" s="167"/>
      <c r="KJZ102" s="167"/>
      <c r="KKA102" s="167"/>
      <c r="KKB102" s="167"/>
      <c r="KKC102" s="167"/>
      <c r="KKD102" s="167"/>
      <c r="KKE102" s="167"/>
      <c r="KKF102" s="167"/>
      <c r="KKG102" s="167"/>
      <c r="KKH102" s="167"/>
      <c r="KKI102" s="167"/>
      <c r="KKJ102" s="167"/>
      <c r="KKK102" s="167"/>
      <c r="KKL102" s="167"/>
      <c r="KKM102" s="167"/>
      <c r="KKN102" s="167"/>
      <c r="KKO102" s="167"/>
      <c r="KKP102" s="167"/>
      <c r="KKQ102" s="167"/>
      <c r="KKR102" s="167"/>
      <c r="KKS102" s="167"/>
      <c r="KKT102" s="167"/>
      <c r="KKU102" s="167"/>
      <c r="KKV102" s="167"/>
      <c r="KKW102" s="167"/>
      <c r="KKX102" s="167"/>
      <c r="KKY102" s="167"/>
      <c r="KKZ102" s="167"/>
      <c r="KLA102" s="167"/>
      <c r="KLB102" s="167"/>
      <c r="KLC102" s="167"/>
      <c r="KLD102" s="167"/>
      <c r="KLE102" s="167"/>
      <c r="KLF102" s="167"/>
      <c r="KLG102" s="167"/>
      <c r="KLH102" s="167"/>
      <c r="KLI102" s="167"/>
      <c r="KLJ102" s="167"/>
      <c r="KLK102" s="167"/>
      <c r="KLL102" s="167"/>
      <c r="KLM102" s="167"/>
      <c r="KLN102" s="167"/>
      <c r="KLO102" s="167"/>
      <c r="KLP102" s="167"/>
      <c r="KLQ102" s="167"/>
      <c r="KLR102" s="167"/>
      <c r="KLS102" s="167"/>
      <c r="KLT102" s="167"/>
      <c r="KLU102" s="167"/>
      <c r="KLV102" s="167"/>
      <c r="KLW102" s="167"/>
      <c r="KLX102" s="167"/>
      <c r="KLY102" s="167"/>
      <c r="KLZ102" s="167"/>
      <c r="KMA102" s="167"/>
      <c r="KMB102" s="167"/>
      <c r="KMC102" s="167"/>
      <c r="KMD102" s="167"/>
      <c r="KME102" s="167"/>
      <c r="KMF102" s="167"/>
      <c r="KMG102" s="167"/>
      <c r="KMH102" s="167"/>
      <c r="KMI102" s="167"/>
      <c r="KMJ102" s="167"/>
      <c r="KMK102" s="167"/>
      <c r="KML102" s="167"/>
      <c r="KMM102" s="167"/>
      <c r="KMN102" s="167"/>
      <c r="KMO102" s="167"/>
      <c r="KMP102" s="167"/>
      <c r="KMQ102" s="167"/>
      <c r="KMR102" s="167"/>
      <c r="KMS102" s="167"/>
      <c r="KMT102" s="167"/>
      <c r="KMU102" s="167"/>
      <c r="KMV102" s="167"/>
      <c r="KMW102" s="167"/>
      <c r="KMX102" s="167"/>
      <c r="KMY102" s="167"/>
      <c r="KMZ102" s="167"/>
      <c r="KNA102" s="167"/>
      <c r="KNB102" s="167"/>
      <c r="KNC102" s="167"/>
      <c r="KND102" s="167"/>
      <c r="KNE102" s="167"/>
      <c r="KNF102" s="167"/>
      <c r="KNG102" s="167"/>
      <c r="KNH102" s="167"/>
      <c r="KNI102" s="167"/>
      <c r="KNJ102" s="167"/>
      <c r="KNK102" s="167"/>
      <c r="KNL102" s="167"/>
      <c r="KNM102" s="167"/>
      <c r="KNN102" s="167"/>
      <c r="KNO102" s="167"/>
      <c r="KNP102" s="167"/>
      <c r="KNQ102" s="167"/>
      <c r="KNR102" s="167"/>
      <c r="KNS102" s="167"/>
      <c r="KNT102" s="167"/>
      <c r="KNU102" s="167"/>
      <c r="KNV102" s="167"/>
      <c r="KNW102" s="167"/>
      <c r="KNX102" s="167"/>
      <c r="KNY102" s="167"/>
      <c r="KNZ102" s="167"/>
      <c r="KOA102" s="167"/>
      <c r="KOB102" s="167"/>
      <c r="KOC102" s="167"/>
      <c r="KOD102" s="167"/>
      <c r="KOE102" s="167"/>
      <c r="KOF102" s="167"/>
      <c r="KOG102" s="167"/>
      <c r="KOH102" s="167"/>
      <c r="KOI102" s="167"/>
      <c r="KOJ102" s="167"/>
      <c r="KOK102" s="167"/>
      <c r="KOL102" s="167"/>
      <c r="KOM102" s="167"/>
      <c r="KON102" s="167"/>
      <c r="KOO102" s="167"/>
      <c r="KOP102" s="167"/>
      <c r="KOQ102" s="167"/>
      <c r="KOR102" s="167"/>
      <c r="KOS102" s="167"/>
      <c r="KOT102" s="167"/>
      <c r="KOU102" s="167"/>
      <c r="KOV102" s="167"/>
      <c r="KOW102" s="167"/>
      <c r="KOX102" s="167"/>
      <c r="KOY102" s="167"/>
      <c r="KOZ102" s="167"/>
      <c r="KPA102" s="167"/>
      <c r="KPB102" s="167"/>
      <c r="KPC102" s="167"/>
      <c r="KPD102" s="167"/>
      <c r="KPE102" s="167"/>
      <c r="KPF102" s="167"/>
      <c r="KPG102" s="167"/>
      <c r="KPH102" s="167"/>
      <c r="KPI102" s="167"/>
      <c r="KPJ102" s="167"/>
      <c r="KPK102" s="167"/>
      <c r="KPL102" s="167"/>
      <c r="KPM102" s="167"/>
      <c r="KPN102" s="167"/>
      <c r="KPO102" s="167"/>
      <c r="KPP102" s="167"/>
      <c r="KPQ102" s="167"/>
      <c r="KPR102" s="167"/>
      <c r="KPS102" s="167"/>
      <c r="KPT102" s="167"/>
      <c r="KPU102" s="167"/>
      <c r="KPV102" s="167"/>
      <c r="KPW102" s="167"/>
      <c r="KPX102" s="167"/>
      <c r="KPY102" s="167"/>
      <c r="KPZ102" s="167"/>
      <c r="KQA102" s="167"/>
      <c r="KQB102" s="167"/>
      <c r="KQC102" s="167"/>
      <c r="KQD102" s="167"/>
      <c r="KQE102" s="167"/>
      <c r="KQF102" s="167"/>
      <c r="KQG102" s="167"/>
      <c r="KQH102" s="167"/>
      <c r="KQI102" s="167"/>
      <c r="KQJ102" s="167"/>
      <c r="KQK102" s="167"/>
      <c r="KQL102" s="167"/>
      <c r="KQM102" s="167"/>
      <c r="KQN102" s="167"/>
      <c r="KQO102" s="167"/>
      <c r="KQP102" s="167"/>
      <c r="KQQ102" s="167"/>
      <c r="KQR102" s="167"/>
      <c r="KQS102" s="167"/>
      <c r="KQT102" s="167"/>
      <c r="KQU102" s="167"/>
      <c r="KQV102" s="167"/>
      <c r="KQW102" s="167"/>
      <c r="KQX102" s="167"/>
      <c r="KQY102" s="167"/>
      <c r="KQZ102" s="167"/>
      <c r="KRA102" s="167"/>
      <c r="KRB102" s="167"/>
      <c r="KRC102" s="167"/>
      <c r="KRD102" s="167"/>
      <c r="KRE102" s="167"/>
      <c r="KRF102" s="167"/>
      <c r="KRG102" s="167"/>
      <c r="KRH102" s="167"/>
      <c r="KRI102" s="167"/>
      <c r="KRJ102" s="167"/>
      <c r="KRK102" s="167"/>
      <c r="KRL102" s="167"/>
      <c r="KRM102" s="167"/>
      <c r="KRN102" s="167"/>
      <c r="KRO102" s="167"/>
      <c r="KRP102" s="167"/>
      <c r="KRQ102" s="167"/>
      <c r="KRR102" s="167"/>
      <c r="KRS102" s="167"/>
      <c r="KRT102" s="167"/>
      <c r="KRU102" s="167"/>
      <c r="KRV102" s="167"/>
      <c r="KRW102" s="167"/>
      <c r="KRX102" s="167"/>
      <c r="KRY102" s="167"/>
      <c r="KRZ102" s="167"/>
      <c r="KSA102" s="167"/>
      <c r="KSB102" s="167"/>
      <c r="KSC102" s="167"/>
      <c r="KSD102" s="167"/>
      <c r="KSE102" s="167"/>
      <c r="KSF102" s="167"/>
      <c r="KSG102" s="167"/>
      <c r="KSH102" s="167"/>
      <c r="KSI102" s="167"/>
      <c r="KSJ102" s="167"/>
      <c r="KSK102" s="167"/>
      <c r="KSL102" s="167"/>
      <c r="KSM102" s="167"/>
      <c r="KSN102" s="167"/>
      <c r="KSO102" s="167"/>
      <c r="KSP102" s="167"/>
      <c r="KSQ102" s="167"/>
      <c r="KSR102" s="167"/>
      <c r="KSS102" s="167"/>
      <c r="KST102" s="167"/>
      <c r="KSU102" s="167"/>
      <c r="KSV102" s="167"/>
      <c r="KSW102" s="167"/>
      <c r="KSX102" s="167"/>
      <c r="KSY102" s="167"/>
      <c r="KSZ102" s="167"/>
      <c r="KTA102" s="167"/>
      <c r="KTB102" s="167"/>
      <c r="KTC102" s="167"/>
      <c r="KTD102" s="167"/>
      <c r="KTE102" s="167"/>
      <c r="KTF102" s="167"/>
      <c r="KTG102" s="167"/>
      <c r="KTH102" s="167"/>
      <c r="KTI102" s="167"/>
      <c r="KTJ102" s="167"/>
      <c r="KTK102" s="167"/>
      <c r="KTL102" s="167"/>
      <c r="KTM102" s="167"/>
      <c r="KTN102" s="167"/>
      <c r="KTO102" s="167"/>
      <c r="KTP102" s="167"/>
      <c r="KTQ102" s="167"/>
      <c r="KTR102" s="167"/>
      <c r="KTS102" s="167"/>
      <c r="KTT102" s="167"/>
      <c r="KTU102" s="167"/>
      <c r="KTV102" s="167"/>
      <c r="KTW102" s="167"/>
      <c r="KTX102" s="167"/>
      <c r="KTY102" s="167"/>
      <c r="KTZ102" s="167"/>
      <c r="KUA102" s="167"/>
      <c r="KUB102" s="167"/>
      <c r="KUC102" s="167"/>
      <c r="KUD102" s="167"/>
      <c r="KUE102" s="167"/>
      <c r="KUF102" s="167"/>
      <c r="KUG102" s="167"/>
      <c r="KUH102" s="167"/>
      <c r="KUI102" s="167"/>
      <c r="KUJ102" s="167"/>
      <c r="KUK102" s="167"/>
      <c r="KUL102" s="167"/>
      <c r="KUM102" s="167"/>
      <c r="KUN102" s="167"/>
      <c r="KUO102" s="167"/>
      <c r="KUP102" s="167"/>
      <c r="KUQ102" s="167"/>
      <c r="KUR102" s="167"/>
      <c r="KUS102" s="167"/>
      <c r="KUT102" s="167"/>
      <c r="KUU102" s="167"/>
      <c r="KUV102" s="167"/>
      <c r="KUW102" s="167"/>
      <c r="KUX102" s="167"/>
      <c r="KUY102" s="167"/>
      <c r="KUZ102" s="167"/>
      <c r="KVA102" s="167"/>
      <c r="KVB102" s="167"/>
      <c r="KVC102" s="167"/>
      <c r="KVD102" s="167"/>
      <c r="KVE102" s="167"/>
      <c r="KVF102" s="167"/>
      <c r="KVG102" s="167"/>
      <c r="KVH102" s="167"/>
      <c r="KVI102" s="167"/>
      <c r="KVJ102" s="167"/>
      <c r="KVK102" s="167"/>
      <c r="KVL102" s="167"/>
      <c r="KVM102" s="167"/>
      <c r="KVN102" s="167"/>
      <c r="KVO102" s="167"/>
      <c r="KVP102" s="167"/>
      <c r="KVQ102" s="167"/>
      <c r="KVR102" s="167"/>
      <c r="KVS102" s="167"/>
      <c r="KVT102" s="167"/>
      <c r="KVU102" s="167"/>
      <c r="KVV102" s="167"/>
      <c r="KVW102" s="167"/>
      <c r="KVX102" s="167"/>
      <c r="KVY102" s="167"/>
      <c r="KVZ102" s="167"/>
      <c r="KWA102" s="167"/>
      <c r="KWB102" s="167"/>
      <c r="KWC102" s="167"/>
      <c r="KWD102" s="167"/>
      <c r="KWE102" s="167"/>
      <c r="KWF102" s="167"/>
      <c r="KWG102" s="167"/>
      <c r="KWH102" s="167"/>
      <c r="KWI102" s="167"/>
      <c r="KWJ102" s="167"/>
      <c r="KWK102" s="167"/>
      <c r="KWL102" s="167"/>
      <c r="KWM102" s="167"/>
      <c r="KWN102" s="167"/>
      <c r="KWO102" s="167"/>
      <c r="KWP102" s="167"/>
      <c r="KWQ102" s="167"/>
      <c r="KWR102" s="167"/>
      <c r="KWS102" s="167"/>
      <c r="KWT102" s="167"/>
      <c r="KWU102" s="167"/>
      <c r="KWV102" s="167"/>
      <c r="KWW102" s="167"/>
      <c r="KWX102" s="167"/>
      <c r="KWY102" s="167"/>
      <c r="KWZ102" s="167"/>
      <c r="KXA102" s="167"/>
      <c r="KXB102" s="167"/>
      <c r="KXC102" s="167"/>
      <c r="KXD102" s="167"/>
      <c r="KXE102" s="167"/>
      <c r="KXF102" s="167"/>
      <c r="KXG102" s="167"/>
      <c r="KXH102" s="167"/>
      <c r="KXI102" s="167"/>
      <c r="KXJ102" s="167"/>
      <c r="KXK102" s="167"/>
      <c r="KXL102" s="167"/>
      <c r="KXM102" s="167"/>
      <c r="KXN102" s="167"/>
      <c r="KXO102" s="167"/>
      <c r="KXP102" s="167"/>
      <c r="KXQ102" s="167"/>
      <c r="KXR102" s="167"/>
      <c r="KXS102" s="167"/>
      <c r="KXT102" s="167"/>
      <c r="KXU102" s="167"/>
      <c r="KXV102" s="167"/>
      <c r="KXW102" s="167"/>
      <c r="KXX102" s="167"/>
      <c r="KXY102" s="167"/>
      <c r="KXZ102" s="167"/>
      <c r="KYA102" s="167"/>
      <c r="KYB102" s="167"/>
      <c r="KYC102" s="167"/>
      <c r="KYD102" s="167"/>
      <c r="KYE102" s="167"/>
      <c r="KYF102" s="167"/>
      <c r="KYG102" s="167"/>
      <c r="KYH102" s="167"/>
      <c r="KYI102" s="167"/>
      <c r="KYJ102" s="167"/>
      <c r="KYK102" s="167"/>
      <c r="KYL102" s="167"/>
      <c r="KYM102" s="167"/>
      <c r="KYN102" s="167"/>
      <c r="KYO102" s="167"/>
      <c r="KYP102" s="167"/>
      <c r="KYQ102" s="167"/>
      <c r="KYR102" s="167"/>
      <c r="KYS102" s="167"/>
      <c r="KYT102" s="167"/>
      <c r="KYU102" s="167"/>
      <c r="KYV102" s="167"/>
      <c r="KYW102" s="167"/>
      <c r="KYX102" s="167"/>
      <c r="KYY102" s="167"/>
      <c r="KYZ102" s="167"/>
      <c r="KZA102" s="167"/>
      <c r="KZB102" s="167"/>
      <c r="KZC102" s="167"/>
      <c r="KZD102" s="167"/>
      <c r="KZE102" s="167"/>
      <c r="KZF102" s="167"/>
      <c r="KZG102" s="167"/>
      <c r="KZH102" s="167"/>
      <c r="KZI102" s="167"/>
      <c r="KZJ102" s="167"/>
      <c r="KZK102" s="167"/>
      <c r="KZL102" s="167"/>
      <c r="KZM102" s="167"/>
      <c r="KZN102" s="167"/>
      <c r="KZO102" s="167"/>
      <c r="KZP102" s="167"/>
      <c r="KZQ102" s="167"/>
      <c r="KZR102" s="167"/>
      <c r="KZS102" s="167"/>
      <c r="KZT102" s="167"/>
      <c r="KZU102" s="167"/>
      <c r="KZV102" s="167"/>
      <c r="KZW102" s="167"/>
      <c r="KZX102" s="167"/>
      <c r="KZY102" s="167"/>
      <c r="KZZ102" s="167"/>
      <c r="LAA102" s="167"/>
      <c r="LAB102" s="167"/>
      <c r="LAC102" s="167"/>
      <c r="LAD102" s="167"/>
      <c r="LAE102" s="167"/>
      <c r="LAF102" s="167"/>
      <c r="LAG102" s="167"/>
      <c r="LAH102" s="167"/>
      <c r="LAI102" s="167"/>
      <c r="LAJ102" s="167"/>
      <c r="LAK102" s="167"/>
      <c r="LAL102" s="167"/>
      <c r="LAM102" s="167"/>
      <c r="LAN102" s="167"/>
      <c r="LAO102" s="167"/>
      <c r="LAP102" s="167"/>
      <c r="LAQ102" s="167"/>
      <c r="LAR102" s="167"/>
      <c r="LAS102" s="167"/>
      <c r="LAT102" s="167"/>
      <c r="LAU102" s="167"/>
      <c r="LAV102" s="167"/>
      <c r="LAW102" s="167"/>
      <c r="LAX102" s="167"/>
      <c r="LAY102" s="167"/>
      <c r="LAZ102" s="167"/>
      <c r="LBA102" s="167"/>
      <c r="LBB102" s="167"/>
      <c r="LBC102" s="167"/>
      <c r="LBD102" s="167"/>
      <c r="LBE102" s="167"/>
      <c r="LBF102" s="167"/>
      <c r="LBG102" s="167"/>
      <c r="LBH102" s="167"/>
      <c r="LBI102" s="167"/>
      <c r="LBJ102" s="167"/>
      <c r="LBK102" s="167"/>
      <c r="LBL102" s="167"/>
      <c r="LBM102" s="167"/>
      <c r="LBN102" s="167"/>
      <c r="LBO102" s="167"/>
      <c r="LBP102" s="167"/>
      <c r="LBQ102" s="167"/>
      <c r="LBR102" s="167"/>
      <c r="LBS102" s="167"/>
      <c r="LBT102" s="167"/>
      <c r="LBU102" s="167"/>
      <c r="LBV102" s="167"/>
      <c r="LBW102" s="167"/>
      <c r="LBX102" s="167"/>
      <c r="LBY102" s="167"/>
      <c r="LBZ102" s="167"/>
      <c r="LCA102" s="167"/>
      <c r="LCB102" s="167"/>
      <c r="LCC102" s="167"/>
      <c r="LCD102" s="167"/>
      <c r="LCE102" s="167"/>
      <c r="LCF102" s="167"/>
      <c r="LCG102" s="167"/>
      <c r="LCH102" s="167"/>
      <c r="LCI102" s="167"/>
      <c r="LCJ102" s="167"/>
      <c r="LCK102" s="167"/>
      <c r="LCL102" s="167"/>
      <c r="LCM102" s="167"/>
      <c r="LCN102" s="167"/>
      <c r="LCO102" s="167"/>
      <c r="LCP102" s="167"/>
      <c r="LCQ102" s="167"/>
      <c r="LCR102" s="167"/>
      <c r="LCS102" s="167"/>
      <c r="LCT102" s="167"/>
      <c r="LCU102" s="167"/>
      <c r="LCV102" s="167"/>
      <c r="LCW102" s="167"/>
      <c r="LCX102" s="167"/>
      <c r="LCY102" s="167"/>
      <c r="LCZ102" s="167"/>
      <c r="LDA102" s="167"/>
      <c r="LDB102" s="167"/>
      <c r="LDC102" s="167"/>
      <c r="LDD102" s="167"/>
      <c r="LDE102" s="167"/>
      <c r="LDF102" s="167"/>
      <c r="LDG102" s="167"/>
      <c r="LDH102" s="167"/>
      <c r="LDI102" s="167"/>
      <c r="LDJ102" s="167"/>
      <c r="LDK102" s="167"/>
      <c r="LDL102" s="167"/>
      <c r="LDM102" s="167"/>
      <c r="LDN102" s="167"/>
      <c r="LDO102" s="167"/>
      <c r="LDP102" s="167"/>
      <c r="LDQ102" s="167"/>
      <c r="LDR102" s="167"/>
      <c r="LDS102" s="167"/>
      <c r="LDT102" s="167"/>
      <c r="LDU102" s="167"/>
      <c r="LDV102" s="167"/>
      <c r="LDW102" s="167"/>
      <c r="LDX102" s="167"/>
      <c r="LDY102" s="167"/>
      <c r="LDZ102" s="167"/>
      <c r="LEA102" s="167"/>
      <c r="LEB102" s="167"/>
      <c r="LEC102" s="167"/>
      <c r="LED102" s="167"/>
      <c r="LEE102" s="167"/>
      <c r="LEF102" s="167"/>
      <c r="LEG102" s="167"/>
      <c r="LEH102" s="167"/>
      <c r="LEI102" s="167"/>
      <c r="LEJ102" s="167"/>
      <c r="LEK102" s="167"/>
      <c r="LEL102" s="167"/>
      <c r="LEM102" s="167"/>
      <c r="LEN102" s="167"/>
      <c r="LEO102" s="167"/>
      <c r="LEP102" s="167"/>
      <c r="LEQ102" s="167"/>
      <c r="LER102" s="167"/>
      <c r="LES102" s="167"/>
      <c r="LET102" s="167"/>
      <c r="LEU102" s="167"/>
      <c r="LEV102" s="167"/>
      <c r="LEW102" s="167"/>
      <c r="LEX102" s="167"/>
      <c r="LEY102" s="167"/>
      <c r="LEZ102" s="167"/>
      <c r="LFA102" s="167"/>
      <c r="LFB102" s="167"/>
      <c r="LFC102" s="167"/>
      <c r="LFD102" s="167"/>
      <c r="LFE102" s="167"/>
      <c r="LFF102" s="167"/>
      <c r="LFG102" s="167"/>
      <c r="LFH102" s="167"/>
      <c r="LFI102" s="167"/>
      <c r="LFJ102" s="167"/>
      <c r="LFK102" s="167"/>
      <c r="LFL102" s="167"/>
      <c r="LFM102" s="167"/>
      <c r="LFN102" s="167"/>
      <c r="LFO102" s="167"/>
      <c r="LFP102" s="167"/>
      <c r="LFQ102" s="167"/>
      <c r="LFR102" s="167"/>
      <c r="LFS102" s="167"/>
      <c r="LFT102" s="167"/>
      <c r="LFU102" s="167"/>
      <c r="LFV102" s="167"/>
      <c r="LFW102" s="167"/>
      <c r="LFX102" s="167"/>
      <c r="LFY102" s="167"/>
      <c r="LFZ102" s="167"/>
      <c r="LGA102" s="167"/>
      <c r="LGB102" s="167"/>
      <c r="LGC102" s="167"/>
      <c r="LGD102" s="167"/>
      <c r="LGE102" s="167"/>
      <c r="LGF102" s="167"/>
      <c r="LGG102" s="167"/>
      <c r="LGH102" s="167"/>
      <c r="LGI102" s="167"/>
      <c r="LGJ102" s="167"/>
      <c r="LGK102" s="167"/>
      <c r="LGL102" s="167"/>
      <c r="LGM102" s="167"/>
      <c r="LGN102" s="167"/>
      <c r="LGO102" s="167"/>
      <c r="LGP102" s="167"/>
      <c r="LGQ102" s="167"/>
      <c r="LGR102" s="167"/>
      <c r="LGS102" s="167"/>
      <c r="LGT102" s="167"/>
      <c r="LGU102" s="167"/>
      <c r="LGV102" s="167"/>
      <c r="LGW102" s="167"/>
      <c r="LGX102" s="167"/>
      <c r="LGY102" s="167"/>
      <c r="LGZ102" s="167"/>
      <c r="LHA102" s="167"/>
      <c r="LHB102" s="167"/>
      <c r="LHC102" s="167"/>
      <c r="LHD102" s="167"/>
      <c r="LHE102" s="167"/>
      <c r="LHF102" s="167"/>
      <c r="LHG102" s="167"/>
      <c r="LHH102" s="167"/>
      <c r="LHI102" s="167"/>
      <c r="LHJ102" s="167"/>
      <c r="LHK102" s="167"/>
      <c r="LHL102" s="167"/>
      <c r="LHM102" s="167"/>
      <c r="LHN102" s="167"/>
      <c r="LHO102" s="167"/>
      <c r="LHP102" s="167"/>
      <c r="LHQ102" s="167"/>
      <c r="LHR102" s="167"/>
      <c r="LHS102" s="167"/>
      <c r="LHT102" s="167"/>
      <c r="LHU102" s="167"/>
      <c r="LHV102" s="167"/>
      <c r="LHW102" s="167"/>
      <c r="LHX102" s="167"/>
      <c r="LHY102" s="167"/>
      <c r="LHZ102" s="167"/>
      <c r="LIA102" s="167"/>
      <c r="LIB102" s="167"/>
      <c r="LIC102" s="167"/>
      <c r="LID102" s="167"/>
      <c r="LIE102" s="167"/>
      <c r="LIF102" s="167"/>
      <c r="LIG102" s="167"/>
      <c r="LIH102" s="167"/>
      <c r="LII102" s="167"/>
      <c r="LIJ102" s="167"/>
      <c r="LIK102" s="167"/>
      <c r="LIL102" s="167"/>
      <c r="LIM102" s="167"/>
      <c r="LIN102" s="167"/>
      <c r="LIO102" s="167"/>
      <c r="LIP102" s="167"/>
      <c r="LIQ102" s="167"/>
      <c r="LIR102" s="167"/>
      <c r="LIS102" s="167"/>
      <c r="LIT102" s="167"/>
      <c r="LIU102" s="167"/>
      <c r="LIV102" s="167"/>
      <c r="LIW102" s="167"/>
      <c r="LIX102" s="167"/>
      <c r="LIY102" s="167"/>
      <c r="LIZ102" s="167"/>
      <c r="LJA102" s="167"/>
      <c r="LJB102" s="167"/>
      <c r="LJC102" s="167"/>
      <c r="LJD102" s="167"/>
      <c r="LJE102" s="167"/>
      <c r="LJF102" s="167"/>
      <c r="LJG102" s="167"/>
      <c r="LJH102" s="167"/>
      <c r="LJI102" s="167"/>
      <c r="LJJ102" s="167"/>
      <c r="LJK102" s="167"/>
      <c r="LJL102" s="167"/>
      <c r="LJM102" s="167"/>
      <c r="LJN102" s="167"/>
      <c r="LJO102" s="167"/>
      <c r="LJP102" s="167"/>
      <c r="LJQ102" s="167"/>
      <c r="LJR102" s="167"/>
      <c r="LJS102" s="167"/>
      <c r="LJT102" s="167"/>
      <c r="LJU102" s="167"/>
      <c r="LJV102" s="167"/>
      <c r="LJW102" s="167"/>
      <c r="LJX102" s="167"/>
      <c r="LJY102" s="167"/>
      <c r="LJZ102" s="167"/>
      <c r="LKA102" s="167"/>
      <c r="LKB102" s="167"/>
      <c r="LKC102" s="167"/>
      <c r="LKD102" s="167"/>
      <c r="LKE102" s="167"/>
      <c r="LKF102" s="167"/>
      <c r="LKG102" s="167"/>
      <c r="LKH102" s="167"/>
      <c r="LKI102" s="167"/>
      <c r="LKJ102" s="167"/>
      <c r="LKK102" s="167"/>
      <c r="LKL102" s="167"/>
      <c r="LKM102" s="167"/>
      <c r="LKN102" s="167"/>
      <c r="LKO102" s="167"/>
      <c r="LKP102" s="167"/>
      <c r="LKQ102" s="167"/>
      <c r="LKR102" s="167"/>
      <c r="LKS102" s="167"/>
      <c r="LKT102" s="167"/>
      <c r="LKU102" s="167"/>
      <c r="LKV102" s="167"/>
      <c r="LKW102" s="167"/>
      <c r="LKX102" s="167"/>
      <c r="LKY102" s="167"/>
      <c r="LKZ102" s="167"/>
      <c r="LLA102" s="167"/>
      <c r="LLB102" s="167"/>
      <c r="LLC102" s="167"/>
      <c r="LLD102" s="167"/>
      <c r="LLE102" s="167"/>
      <c r="LLF102" s="167"/>
      <c r="LLG102" s="167"/>
      <c r="LLH102" s="167"/>
      <c r="LLI102" s="167"/>
      <c r="LLJ102" s="167"/>
      <c r="LLK102" s="167"/>
      <c r="LLL102" s="167"/>
      <c r="LLM102" s="167"/>
      <c r="LLN102" s="167"/>
      <c r="LLO102" s="167"/>
      <c r="LLP102" s="167"/>
      <c r="LLQ102" s="167"/>
      <c r="LLR102" s="167"/>
      <c r="LLS102" s="167"/>
      <c r="LLT102" s="167"/>
      <c r="LLU102" s="167"/>
      <c r="LLV102" s="167"/>
      <c r="LLW102" s="167"/>
      <c r="LLX102" s="167"/>
      <c r="LLY102" s="167"/>
      <c r="LLZ102" s="167"/>
      <c r="LMA102" s="167"/>
      <c r="LMB102" s="167"/>
      <c r="LMC102" s="167"/>
      <c r="LMD102" s="167"/>
      <c r="LME102" s="167"/>
      <c r="LMF102" s="167"/>
      <c r="LMG102" s="167"/>
      <c r="LMH102" s="167"/>
      <c r="LMI102" s="167"/>
      <c r="LMJ102" s="167"/>
      <c r="LMK102" s="167"/>
      <c r="LML102" s="167"/>
      <c r="LMM102" s="167"/>
      <c r="LMN102" s="167"/>
      <c r="LMO102" s="167"/>
      <c r="LMP102" s="167"/>
      <c r="LMQ102" s="167"/>
      <c r="LMR102" s="167"/>
      <c r="LMS102" s="167"/>
      <c r="LMT102" s="167"/>
      <c r="LMU102" s="167"/>
      <c r="LMV102" s="167"/>
      <c r="LMW102" s="167"/>
      <c r="LMX102" s="167"/>
      <c r="LMY102" s="167"/>
      <c r="LMZ102" s="167"/>
      <c r="LNA102" s="167"/>
      <c r="LNB102" s="167"/>
      <c r="LNC102" s="167"/>
      <c r="LND102" s="167"/>
      <c r="LNE102" s="167"/>
      <c r="LNF102" s="167"/>
      <c r="LNG102" s="167"/>
      <c r="LNH102" s="167"/>
      <c r="LNI102" s="167"/>
      <c r="LNJ102" s="167"/>
      <c r="LNK102" s="167"/>
      <c r="LNL102" s="167"/>
      <c r="LNM102" s="167"/>
      <c r="LNN102" s="167"/>
      <c r="LNO102" s="167"/>
      <c r="LNP102" s="167"/>
      <c r="LNQ102" s="167"/>
      <c r="LNR102" s="167"/>
      <c r="LNS102" s="167"/>
      <c r="LNT102" s="167"/>
      <c r="LNU102" s="167"/>
      <c r="LNV102" s="167"/>
      <c r="LNW102" s="167"/>
      <c r="LNX102" s="167"/>
      <c r="LNY102" s="167"/>
      <c r="LNZ102" s="167"/>
      <c r="LOA102" s="167"/>
      <c r="LOB102" s="167"/>
      <c r="LOC102" s="167"/>
      <c r="LOD102" s="167"/>
      <c r="LOE102" s="167"/>
      <c r="LOF102" s="167"/>
      <c r="LOG102" s="167"/>
      <c r="LOH102" s="167"/>
      <c r="LOI102" s="167"/>
      <c r="LOJ102" s="167"/>
      <c r="LOK102" s="167"/>
      <c r="LOL102" s="167"/>
      <c r="LOM102" s="167"/>
      <c r="LON102" s="167"/>
      <c r="LOO102" s="167"/>
      <c r="LOP102" s="167"/>
      <c r="LOQ102" s="167"/>
      <c r="LOR102" s="167"/>
      <c r="LOS102" s="167"/>
      <c r="LOT102" s="167"/>
      <c r="LOU102" s="167"/>
      <c r="LOV102" s="167"/>
      <c r="LOW102" s="167"/>
      <c r="LOX102" s="167"/>
      <c r="LOY102" s="167"/>
      <c r="LOZ102" s="167"/>
      <c r="LPA102" s="167"/>
      <c r="LPB102" s="167"/>
      <c r="LPC102" s="167"/>
      <c r="LPD102" s="167"/>
      <c r="LPE102" s="167"/>
      <c r="LPF102" s="167"/>
      <c r="LPG102" s="167"/>
      <c r="LPH102" s="167"/>
      <c r="LPI102" s="167"/>
      <c r="LPJ102" s="167"/>
      <c r="LPK102" s="167"/>
      <c r="LPL102" s="167"/>
      <c r="LPM102" s="167"/>
      <c r="LPN102" s="167"/>
      <c r="LPO102" s="167"/>
      <c r="LPP102" s="167"/>
      <c r="LPQ102" s="167"/>
      <c r="LPR102" s="167"/>
      <c r="LPS102" s="167"/>
      <c r="LPT102" s="167"/>
      <c r="LPU102" s="167"/>
      <c r="LPV102" s="167"/>
      <c r="LPW102" s="167"/>
      <c r="LPX102" s="167"/>
      <c r="LPY102" s="167"/>
      <c r="LPZ102" s="167"/>
      <c r="LQA102" s="167"/>
      <c r="LQB102" s="167"/>
      <c r="LQC102" s="167"/>
      <c r="LQD102" s="167"/>
      <c r="LQE102" s="167"/>
      <c r="LQF102" s="167"/>
      <c r="LQG102" s="167"/>
      <c r="LQH102" s="167"/>
      <c r="LQI102" s="167"/>
      <c r="LQJ102" s="167"/>
      <c r="LQK102" s="167"/>
      <c r="LQL102" s="167"/>
      <c r="LQM102" s="167"/>
      <c r="LQN102" s="167"/>
      <c r="LQO102" s="167"/>
      <c r="LQP102" s="167"/>
      <c r="LQQ102" s="167"/>
      <c r="LQR102" s="167"/>
      <c r="LQS102" s="167"/>
      <c r="LQT102" s="167"/>
      <c r="LQU102" s="167"/>
      <c r="LQV102" s="167"/>
      <c r="LQW102" s="167"/>
      <c r="LQX102" s="167"/>
      <c r="LQY102" s="167"/>
      <c r="LQZ102" s="167"/>
      <c r="LRA102" s="167"/>
      <c r="LRB102" s="167"/>
      <c r="LRC102" s="167"/>
      <c r="LRD102" s="167"/>
      <c r="LRE102" s="167"/>
      <c r="LRF102" s="167"/>
      <c r="LRG102" s="167"/>
      <c r="LRH102" s="167"/>
      <c r="LRI102" s="167"/>
      <c r="LRJ102" s="167"/>
      <c r="LRK102" s="167"/>
      <c r="LRL102" s="167"/>
      <c r="LRM102" s="167"/>
      <c r="LRN102" s="167"/>
      <c r="LRO102" s="167"/>
      <c r="LRP102" s="167"/>
      <c r="LRQ102" s="167"/>
      <c r="LRR102" s="167"/>
      <c r="LRS102" s="167"/>
      <c r="LRT102" s="167"/>
      <c r="LRU102" s="167"/>
      <c r="LRV102" s="167"/>
      <c r="LRW102" s="167"/>
      <c r="LRX102" s="167"/>
      <c r="LRY102" s="167"/>
      <c r="LRZ102" s="167"/>
      <c r="LSA102" s="167"/>
      <c r="LSB102" s="167"/>
      <c r="LSC102" s="167"/>
      <c r="LSD102" s="167"/>
      <c r="LSE102" s="167"/>
      <c r="LSF102" s="167"/>
      <c r="LSG102" s="167"/>
      <c r="LSH102" s="167"/>
      <c r="LSI102" s="167"/>
      <c r="LSJ102" s="167"/>
      <c r="LSK102" s="167"/>
      <c r="LSL102" s="167"/>
      <c r="LSM102" s="167"/>
      <c r="LSN102" s="167"/>
      <c r="LSO102" s="167"/>
      <c r="LSP102" s="167"/>
      <c r="LSQ102" s="167"/>
      <c r="LSR102" s="167"/>
      <c r="LSS102" s="167"/>
      <c r="LST102" s="167"/>
      <c r="LSU102" s="167"/>
      <c r="LSV102" s="167"/>
      <c r="LSW102" s="167"/>
      <c r="LSX102" s="167"/>
      <c r="LSY102" s="167"/>
      <c r="LSZ102" s="167"/>
      <c r="LTA102" s="167"/>
      <c r="LTB102" s="167"/>
      <c r="LTC102" s="167"/>
      <c r="LTD102" s="167"/>
      <c r="LTE102" s="167"/>
      <c r="LTF102" s="167"/>
      <c r="LTG102" s="167"/>
      <c r="LTH102" s="167"/>
      <c r="LTI102" s="167"/>
      <c r="LTJ102" s="167"/>
      <c r="LTK102" s="167"/>
      <c r="LTL102" s="167"/>
      <c r="LTM102" s="167"/>
      <c r="LTN102" s="167"/>
      <c r="LTO102" s="167"/>
      <c r="LTP102" s="167"/>
      <c r="LTQ102" s="167"/>
      <c r="LTR102" s="167"/>
      <c r="LTS102" s="167"/>
      <c r="LTT102" s="167"/>
      <c r="LTU102" s="167"/>
      <c r="LTV102" s="167"/>
      <c r="LTW102" s="167"/>
      <c r="LTX102" s="167"/>
      <c r="LTY102" s="167"/>
      <c r="LTZ102" s="167"/>
      <c r="LUA102" s="167"/>
      <c r="LUB102" s="167"/>
      <c r="LUC102" s="167"/>
      <c r="LUD102" s="167"/>
      <c r="LUE102" s="167"/>
      <c r="LUF102" s="167"/>
      <c r="LUG102" s="167"/>
      <c r="LUH102" s="167"/>
      <c r="LUI102" s="167"/>
      <c r="LUJ102" s="167"/>
      <c r="LUK102" s="167"/>
      <c r="LUL102" s="167"/>
      <c r="LUM102" s="167"/>
      <c r="LUN102" s="167"/>
      <c r="LUO102" s="167"/>
      <c r="LUP102" s="167"/>
      <c r="LUQ102" s="167"/>
      <c r="LUR102" s="167"/>
      <c r="LUS102" s="167"/>
      <c r="LUT102" s="167"/>
      <c r="LUU102" s="167"/>
      <c r="LUV102" s="167"/>
      <c r="LUW102" s="167"/>
      <c r="LUX102" s="167"/>
      <c r="LUY102" s="167"/>
      <c r="LUZ102" s="167"/>
      <c r="LVA102" s="167"/>
      <c r="LVB102" s="167"/>
      <c r="LVC102" s="167"/>
      <c r="LVD102" s="167"/>
      <c r="LVE102" s="167"/>
      <c r="LVF102" s="167"/>
      <c r="LVG102" s="167"/>
      <c r="LVH102" s="167"/>
      <c r="LVI102" s="167"/>
      <c r="LVJ102" s="167"/>
      <c r="LVK102" s="167"/>
      <c r="LVL102" s="167"/>
      <c r="LVM102" s="167"/>
      <c r="LVN102" s="167"/>
      <c r="LVO102" s="167"/>
      <c r="LVP102" s="167"/>
      <c r="LVQ102" s="167"/>
      <c r="LVR102" s="167"/>
      <c r="LVS102" s="167"/>
      <c r="LVT102" s="167"/>
      <c r="LVU102" s="167"/>
      <c r="LVV102" s="167"/>
      <c r="LVW102" s="167"/>
      <c r="LVX102" s="167"/>
      <c r="LVY102" s="167"/>
      <c r="LVZ102" s="167"/>
      <c r="LWA102" s="167"/>
      <c r="LWB102" s="167"/>
      <c r="LWC102" s="167"/>
      <c r="LWD102" s="167"/>
      <c r="LWE102" s="167"/>
      <c r="LWF102" s="167"/>
      <c r="LWG102" s="167"/>
      <c r="LWH102" s="167"/>
      <c r="LWI102" s="167"/>
      <c r="LWJ102" s="167"/>
      <c r="LWK102" s="167"/>
      <c r="LWL102" s="167"/>
      <c r="LWM102" s="167"/>
      <c r="LWN102" s="167"/>
      <c r="LWO102" s="167"/>
      <c r="LWP102" s="167"/>
      <c r="LWQ102" s="167"/>
      <c r="LWR102" s="167"/>
      <c r="LWS102" s="167"/>
      <c r="LWT102" s="167"/>
      <c r="LWU102" s="167"/>
      <c r="LWV102" s="167"/>
      <c r="LWW102" s="167"/>
      <c r="LWX102" s="167"/>
      <c r="LWY102" s="167"/>
      <c r="LWZ102" s="167"/>
      <c r="LXA102" s="167"/>
      <c r="LXB102" s="167"/>
      <c r="LXC102" s="167"/>
      <c r="LXD102" s="167"/>
      <c r="LXE102" s="167"/>
      <c r="LXF102" s="167"/>
      <c r="LXG102" s="167"/>
      <c r="LXH102" s="167"/>
      <c r="LXI102" s="167"/>
      <c r="LXJ102" s="167"/>
      <c r="LXK102" s="167"/>
      <c r="LXL102" s="167"/>
      <c r="LXM102" s="167"/>
      <c r="LXN102" s="167"/>
      <c r="LXO102" s="167"/>
      <c r="LXP102" s="167"/>
      <c r="LXQ102" s="167"/>
      <c r="LXR102" s="167"/>
      <c r="LXS102" s="167"/>
      <c r="LXT102" s="167"/>
      <c r="LXU102" s="167"/>
      <c r="LXV102" s="167"/>
      <c r="LXW102" s="167"/>
      <c r="LXX102" s="167"/>
      <c r="LXY102" s="167"/>
      <c r="LXZ102" s="167"/>
      <c r="LYA102" s="167"/>
      <c r="LYB102" s="167"/>
      <c r="LYC102" s="167"/>
      <c r="LYD102" s="167"/>
      <c r="LYE102" s="167"/>
      <c r="LYF102" s="167"/>
      <c r="LYG102" s="167"/>
      <c r="LYH102" s="167"/>
      <c r="LYI102" s="167"/>
      <c r="LYJ102" s="167"/>
      <c r="LYK102" s="167"/>
      <c r="LYL102" s="167"/>
      <c r="LYM102" s="167"/>
      <c r="LYN102" s="167"/>
      <c r="LYO102" s="167"/>
      <c r="LYP102" s="167"/>
      <c r="LYQ102" s="167"/>
      <c r="LYR102" s="167"/>
      <c r="LYS102" s="167"/>
      <c r="LYT102" s="167"/>
      <c r="LYU102" s="167"/>
      <c r="LYV102" s="167"/>
      <c r="LYW102" s="167"/>
      <c r="LYX102" s="167"/>
      <c r="LYY102" s="167"/>
      <c r="LYZ102" s="167"/>
      <c r="LZA102" s="167"/>
      <c r="LZB102" s="167"/>
      <c r="LZC102" s="167"/>
      <c r="LZD102" s="167"/>
      <c r="LZE102" s="167"/>
      <c r="LZF102" s="167"/>
      <c r="LZG102" s="167"/>
      <c r="LZH102" s="167"/>
      <c r="LZI102" s="167"/>
      <c r="LZJ102" s="167"/>
      <c r="LZK102" s="167"/>
      <c r="LZL102" s="167"/>
      <c r="LZM102" s="167"/>
      <c r="LZN102" s="167"/>
      <c r="LZO102" s="167"/>
      <c r="LZP102" s="167"/>
      <c r="LZQ102" s="167"/>
      <c r="LZR102" s="167"/>
      <c r="LZS102" s="167"/>
      <c r="LZT102" s="167"/>
      <c r="LZU102" s="167"/>
      <c r="LZV102" s="167"/>
      <c r="LZW102" s="167"/>
      <c r="LZX102" s="167"/>
      <c r="LZY102" s="167"/>
      <c r="LZZ102" s="167"/>
      <c r="MAA102" s="167"/>
      <c r="MAB102" s="167"/>
      <c r="MAC102" s="167"/>
      <c r="MAD102" s="167"/>
      <c r="MAE102" s="167"/>
      <c r="MAF102" s="167"/>
      <c r="MAG102" s="167"/>
      <c r="MAH102" s="167"/>
      <c r="MAI102" s="167"/>
      <c r="MAJ102" s="167"/>
      <c r="MAK102" s="167"/>
      <c r="MAL102" s="167"/>
      <c r="MAM102" s="167"/>
      <c r="MAN102" s="167"/>
      <c r="MAO102" s="167"/>
      <c r="MAP102" s="167"/>
      <c r="MAQ102" s="167"/>
      <c r="MAR102" s="167"/>
      <c r="MAS102" s="167"/>
      <c r="MAT102" s="167"/>
      <c r="MAU102" s="167"/>
      <c r="MAV102" s="167"/>
      <c r="MAW102" s="167"/>
      <c r="MAX102" s="167"/>
      <c r="MAY102" s="167"/>
      <c r="MAZ102" s="167"/>
      <c r="MBA102" s="167"/>
      <c r="MBB102" s="167"/>
      <c r="MBC102" s="167"/>
      <c r="MBD102" s="167"/>
      <c r="MBE102" s="167"/>
      <c r="MBF102" s="167"/>
      <c r="MBG102" s="167"/>
      <c r="MBH102" s="167"/>
      <c r="MBI102" s="167"/>
      <c r="MBJ102" s="167"/>
      <c r="MBK102" s="167"/>
      <c r="MBL102" s="167"/>
      <c r="MBM102" s="167"/>
      <c r="MBN102" s="167"/>
      <c r="MBO102" s="167"/>
      <c r="MBP102" s="167"/>
      <c r="MBQ102" s="167"/>
      <c r="MBR102" s="167"/>
      <c r="MBS102" s="167"/>
      <c r="MBT102" s="167"/>
      <c r="MBU102" s="167"/>
      <c r="MBV102" s="167"/>
      <c r="MBW102" s="167"/>
      <c r="MBX102" s="167"/>
      <c r="MBY102" s="167"/>
      <c r="MBZ102" s="167"/>
      <c r="MCA102" s="167"/>
      <c r="MCB102" s="167"/>
      <c r="MCC102" s="167"/>
      <c r="MCD102" s="167"/>
      <c r="MCE102" s="167"/>
      <c r="MCF102" s="167"/>
      <c r="MCG102" s="167"/>
      <c r="MCH102" s="167"/>
      <c r="MCI102" s="167"/>
      <c r="MCJ102" s="167"/>
      <c r="MCK102" s="167"/>
      <c r="MCL102" s="167"/>
      <c r="MCM102" s="167"/>
      <c r="MCN102" s="167"/>
      <c r="MCO102" s="167"/>
      <c r="MCP102" s="167"/>
      <c r="MCQ102" s="167"/>
      <c r="MCR102" s="167"/>
      <c r="MCS102" s="167"/>
      <c r="MCT102" s="167"/>
      <c r="MCU102" s="167"/>
      <c r="MCV102" s="167"/>
      <c r="MCW102" s="167"/>
      <c r="MCX102" s="167"/>
      <c r="MCY102" s="167"/>
      <c r="MCZ102" s="167"/>
      <c r="MDA102" s="167"/>
      <c r="MDB102" s="167"/>
      <c r="MDC102" s="167"/>
      <c r="MDD102" s="167"/>
      <c r="MDE102" s="167"/>
      <c r="MDF102" s="167"/>
      <c r="MDG102" s="167"/>
      <c r="MDH102" s="167"/>
      <c r="MDI102" s="167"/>
      <c r="MDJ102" s="167"/>
      <c r="MDK102" s="167"/>
      <c r="MDL102" s="167"/>
      <c r="MDM102" s="167"/>
      <c r="MDN102" s="167"/>
      <c r="MDO102" s="167"/>
      <c r="MDP102" s="167"/>
      <c r="MDQ102" s="167"/>
      <c r="MDR102" s="167"/>
      <c r="MDS102" s="167"/>
      <c r="MDT102" s="167"/>
      <c r="MDU102" s="167"/>
      <c r="MDV102" s="167"/>
      <c r="MDW102" s="167"/>
      <c r="MDX102" s="167"/>
      <c r="MDY102" s="167"/>
      <c r="MDZ102" s="167"/>
      <c r="MEA102" s="167"/>
      <c r="MEB102" s="167"/>
      <c r="MEC102" s="167"/>
      <c r="MED102" s="167"/>
      <c r="MEE102" s="167"/>
      <c r="MEF102" s="167"/>
      <c r="MEG102" s="167"/>
      <c r="MEH102" s="167"/>
      <c r="MEI102" s="167"/>
      <c r="MEJ102" s="167"/>
      <c r="MEK102" s="167"/>
      <c r="MEL102" s="167"/>
      <c r="MEM102" s="167"/>
      <c r="MEN102" s="167"/>
      <c r="MEO102" s="167"/>
      <c r="MEP102" s="167"/>
      <c r="MEQ102" s="167"/>
      <c r="MER102" s="167"/>
      <c r="MES102" s="167"/>
      <c r="MET102" s="167"/>
      <c r="MEU102" s="167"/>
      <c r="MEV102" s="167"/>
      <c r="MEW102" s="167"/>
      <c r="MEX102" s="167"/>
      <c r="MEY102" s="167"/>
      <c r="MEZ102" s="167"/>
      <c r="MFA102" s="167"/>
      <c r="MFB102" s="167"/>
      <c r="MFC102" s="167"/>
      <c r="MFD102" s="167"/>
      <c r="MFE102" s="167"/>
      <c r="MFF102" s="167"/>
      <c r="MFG102" s="167"/>
      <c r="MFH102" s="167"/>
      <c r="MFI102" s="167"/>
      <c r="MFJ102" s="167"/>
      <c r="MFK102" s="167"/>
      <c r="MFL102" s="167"/>
      <c r="MFM102" s="167"/>
      <c r="MFN102" s="167"/>
      <c r="MFO102" s="167"/>
      <c r="MFP102" s="167"/>
      <c r="MFQ102" s="167"/>
      <c r="MFR102" s="167"/>
      <c r="MFS102" s="167"/>
      <c r="MFT102" s="167"/>
      <c r="MFU102" s="167"/>
      <c r="MFV102" s="167"/>
      <c r="MFW102" s="167"/>
      <c r="MFX102" s="167"/>
      <c r="MFY102" s="167"/>
      <c r="MFZ102" s="167"/>
      <c r="MGA102" s="167"/>
      <c r="MGB102" s="167"/>
      <c r="MGC102" s="167"/>
      <c r="MGD102" s="167"/>
      <c r="MGE102" s="167"/>
      <c r="MGF102" s="167"/>
      <c r="MGG102" s="167"/>
      <c r="MGH102" s="167"/>
      <c r="MGI102" s="167"/>
      <c r="MGJ102" s="167"/>
      <c r="MGK102" s="167"/>
      <c r="MGL102" s="167"/>
      <c r="MGM102" s="167"/>
      <c r="MGN102" s="167"/>
      <c r="MGO102" s="167"/>
      <c r="MGP102" s="167"/>
      <c r="MGQ102" s="167"/>
      <c r="MGR102" s="167"/>
      <c r="MGS102" s="167"/>
      <c r="MGT102" s="167"/>
      <c r="MGU102" s="167"/>
      <c r="MGV102" s="167"/>
      <c r="MGW102" s="167"/>
      <c r="MGX102" s="167"/>
      <c r="MGY102" s="167"/>
      <c r="MGZ102" s="167"/>
      <c r="MHA102" s="167"/>
      <c r="MHB102" s="167"/>
      <c r="MHC102" s="167"/>
      <c r="MHD102" s="167"/>
      <c r="MHE102" s="167"/>
      <c r="MHF102" s="167"/>
      <c r="MHG102" s="167"/>
      <c r="MHH102" s="167"/>
      <c r="MHI102" s="167"/>
      <c r="MHJ102" s="167"/>
      <c r="MHK102" s="167"/>
      <c r="MHL102" s="167"/>
      <c r="MHM102" s="167"/>
      <c r="MHN102" s="167"/>
      <c r="MHO102" s="167"/>
      <c r="MHP102" s="167"/>
      <c r="MHQ102" s="167"/>
      <c r="MHR102" s="167"/>
      <c r="MHS102" s="167"/>
      <c r="MHT102" s="167"/>
      <c r="MHU102" s="167"/>
      <c r="MHV102" s="167"/>
      <c r="MHW102" s="167"/>
      <c r="MHX102" s="167"/>
      <c r="MHY102" s="167"/>
      <c r="MHZ102" s="167"/>
      <c r="MIA102" s="167"/>
      <c r="MIB102" s="167"/>
      <c r="MIC102" s="167"/>
      <c r="MID102" s="167"/>
      <c r="MIE102" s="167"/>
      <c r="MIF102" s="167"/>
      <c r="MIG102" s="167"/>
      <c r="MIH102" s="167"/>
      <c r="MII102" s="167"/>
      <c r="MIJ102" s="167"/>
      <c r="MIK102" s="167"/>
      <c r="MIL102" s="167"/>
      <c r="MIM102" s="167"/>
      <c r="MIN102" s="167"/>
      <c r="MIO102" s="167"/>
      <c r="MIP102" s="167"/>
      <c r="MIQ102" s="167"/>
      <c r="MIR102" s="167"/>
      <c r="MIS102" s="167"/>
      <c r="MIT102" s="167"/>
      <c r="MIU102" s="167"/>
      <c r="MIV102" s="167"/>
      <c r="MIW102" s="167"/>
      <c r="MIX102" s="167"/>
      <c r="MIY102" s="167"/>
      <c r="MIZ102" s="167"/>
      <c r="MJA102" s="167"/>
      <c r="MJB102" s="167"/>
      <c r="MJC102" s="167"/>
      <c r="MJD102" s="167"/>
      <c r="MJE102" s="167"/>
      <c r="MJF102" s="167"/>
      <c r="MJG102" s="167"/>
      <c r="MJH102" s="167"/>
      <c r="MJI102" s="167"/>
      <c r="MJJ102" s="167"/>
      <c r="MJK102" s="167"/>
      <c r="MJL102" s="167"/>
      <c r="MJM102" s="167"/>
      <c r="MJN102" s="167"/>
      <c r="MJO102" s="167"/>
      <c r="MJP102" s="167"/>
      <c r="MJQ102" s="167"/>
      <c r="MJR102" s="167"/>
      <c r="MJS102" s="167"/>
      <c r="MJT102" s="167"/>
      <c r="MJU102" s="167"/>
      <c r="MJV102" s="167"/>
      <c r="MJW102" s="167"/>
      <c r="MJX102" s="167"/>
      <c r="MJY102" s="167"/>
      <c r="MJZ102" s="167"/>
      <c r="MKA102" s="167"/>
      <c r="MKB102" s="167"/>
      <c r="MKC102" s="167"/>
      <c r="MKD102" s="167"/>
      <c r="MKE102" s="167"/>
      <c r="MKF102" s="167"/>
      <c r="MKG102" s="167"/>
      <c r="MKH102" s="167"/>
      <c r="MKI102" s="167"/>
      <c r="MKJ102" s="167"/>
      <c r="MKK102" s="167"/>
      <c r="MKL102" s="167"/>
      <c r="MKM102" s="167"/>
      <c r="MKN102" s="167"/>
      <c r="MKO102" s="167"/>
      <c r="MKP102" s="167"/>
      <c r="MKQ102" s="167"/>
      <c r="MKR102" s="167"/>
      <c r="MKS102" s="167"/>
      <c r="MKT102" s="167"/>
      <c r="MKU102" s="167"/>
      <c r="MKV102" s="167"/>
      <c r="MKW102" s="167"/>
      <c r="MKX102" s="167"/>
      <c r="MKY102" s="167"/>
      <c r="MKZ102" s="167"/>
      <c r="MLA102" s="167"/>
      <c r="MLB102" s="167"/>
      <c r="MLC102" s="167"/>
      <c r="MLD102" s="167"/>
      <c r="MLE102" s="167"/>
      <c r="MLF102" s="167"/>
      <c r="MLG102" s="167"/>
      <c r="MLH102" s="167"/>
      <c r="MLI102" s="167"/>
      <c r="MLJ102" s="167"/>
      <c r="MLK102" s="167"/>
      <c r="MLL102" s="167"/>
      <c r="MLM102" s="167"/>
      <c r="MLN102" s="167"/>
      <c r="MLO102" s="167"/>
      <c r="MLP102" s="167"/>
      <c r="MLQ102" s="167"/>
      <c r="MLR102" s="167"/>
      <c r="MLS102" s="167"/>
      <c r="MLT102" s="167"/>
      <c r="MLU102" s="167"/>
      <c r="MLV102" s="167"/>
      <c r="MLW102" s="167"/>
      <c r="MLX102" s="167"/>
      <c r="MLY102" s="167"/>
      <c r="MLZ102" s="167"/>
      <c r="MMA102" s="167"/>
      <c r="MMB102" s="167"/>
      <c r="MMC102" s="167"/>
      <c r="MMD102" s="167"/>
      <c r="MME102" s="167"/>
      <c r="MMF102" s="167"/>
      <c r="MMG102" s="167"/>
      <c r="MMH102" s="167"/>
      <c r="MMI102" s="167"/>
      <c r="MMJ102" s="167"/>
      <c r="MMK102" s="167"/>
      <c r="MML102" s="167"/>
      <c r="MMM102" s="167"/>
      <c r="MMN102" s="167"/>
      <c r="MMO102" s="167"/>
      <c r="MMP102" s="167"/>
      <c r="MMQ102" s="167"/>
      <c r="MMR102" s="167"/>
      <c r="MMS102" s="167"/>
      <c r="MMT102" s="167"/>
      <c r="MMU102" s="167"/>
      <c r="MMV102" s="167"/>
      <c r="MMW102" s="167"/>
      <c r="MMX102" s="167"/>
      <c r="MMY102" s="167"/>
      <c r="MMZ102" s="167"/>
      <c r="MNA102" s="167"/>
      <c r="MNB102" s="167"/>
      <c r="MNC102" s="167"/>
      <c r="MND102" s="167"/>
      <c r="MNE102" s="167"/>
      <c r="MNF102" s="167"/>
      <c r="MNG102" s="167"/>
      <c r="MNH102" s="167"/>
      <c r="MNI102" s="167"/>
      <c r="MNJ102" s="167"/>
      <c r="MNK102" s="167"/>
      <c r="MNL102" s="167"/>
      <c r="MNM102" s="167"/>
      <c r="MNN102" s="167"/>
      <c r="MNO102" s="167"/>
      <c r="MNP102" s="167"/>
      <c r="MNQ102" s="167"/>
      <c r="MNR102" s="167"/>
      <c r="MNS102" s="167"/>
      <c r="MNT102" s="167"/>
      <c r="MNU102" s="167"/>
      <c r="MNV102" s="167"/>
      <c r="MNW102" s="167"/>
      <c r="MNX102" s="167"/>
      <c r="MNY102" s="167"/>
      <c r="MNZ102" s="167"/>
      <c r="MOA102" s="167"/>
      <c r="MOB102" s="167"/>
      <c r="MOC102" s="167"/>
      <c r="MOD102" s="167"/>
      <c r="MOE102" s="167"/>
      <c r="MOF102" s="167"/>
      <c r="MOG102" s="167"/>
      <c r="MOH102" s="167"/>
      <c r="MOI102" s="167"/>
      <c r="MOJ102" s="167"/>
      <c r="MOK102" s="167"/>
      <c r="MOL102" s="167"/>
      <c r="MOM102" s="167"/>
      <c r="MON102" s="167"/>
      <c r="MOO102" s="167"/>
      <c r="MOP102" s="167"/>
      <c r="MOQ102" s="167"/>
      <c r="MOR102" s="167"/>
      <c r="MOS102" s="167"/>
      <c r="MOT102" s="167"/>
      <c r="MOU102" s="167"/>
      <c r="MOV102" s="167"/>
      <c r="MOW102" s="167"/>
      <c r="MOX102" s="167"/>
      <c r="MOY102" s="167"/>
      <c r="MOZ102" s="167"/>
      <c r="MPA102" s="167"/>
      <c r="MPB102" s="167"/>
      <c r="MPC102" s="167"/>
      <c r="MPD102" s="167"/>
      <c r="MPE102" s="167"/>
      <c r="MPF102" s="167"/>
      <c r="MPG102" s="167"/>
      <c r="MPH102" s="167"/>
      <c r="MPI102" s="167"/>
      <c r="MPJ102" s="167"/>
      <c r="MPK102" s="167"/>
      <c r="MPL102" s="167"/>
      <c r="MPM102" s="167"/>
      <c r="MPN102" s="167"/>
      <c r="MPO102" s="167"/>
      <c r="MPP102" s="167"/>
      <c r="MPQ102" s="167"/>
      <c r="MPR102" s="167"/>
      <c r="MPS102" s="167"/>
      <c r="MPT102" s="167"/>
      <c r="MPU102" s="167"/>
      <c r="MPV102" s="167"/>
      <c r="MPW102" s="167"/>
      <c r="MPX102" s="167"/>
      <c r="MPY102" s="167"/>
      <c r="MPZ102" s="167"/>
      <c r="MQA102" s="167"/>
      <c r="MQB102" s="167"/>
      <c r="MQC102" s="167"/>
      <c r="MQD102" s="167"/>
      <c r="MQE102" s="167"/>
      <c r="MQF102" s="167"/>
      <c r="MQG102" s="167"/>
      <c r="MQH102" s="167"/>
      <c r="MQI102" s="167"/>
      <c r="MQJ102" s="167"/>
      <c r="MQK102" s="167"/>
      <c r="MQL102" s="167"/>
      <c r="MQM102" s="167"/>
      <c r="MQN102" s="167"/>
      <c r="MQO102" s="167"/>
      <c r="MQP102" s="167"/>
      <c r="MQQ102" s="167"/>
      <c r="MQR102" s="167"/>
      <c r="MQS102" s="167"/>
      <c r="MQT102" s="167"/>
      <c r="MQU102" s="167"/>
      <c r="MQV102" s="167"/>
      <c r="MQW102" s="167"/>
      <c r="MQX102" s="167"/>
      <c r="MQY102" s="167"/>
      <c r="MQZ102" s="167"/>
      <c r="MRA102" s="167"/>
      <c r="MRB102" s="167"/>
      <c r="MRC102" s="167"/>
      <c r="MRD102" s="167"/>
      <c r="MRE102" s="167"/>
      <c r="MRF102" s="167"/>
      <c r="MRG102" s="167"/>
      <c r="MRH102" s="167"/>
      <c r="MRI102" s="167"/>
      <c r="MRJ102" s="167"/>
      <c r="MRK102" s="167"/>
      <c r="MRL102" s="167"/>
      <c r="MRM102" s="167"/>
      <c r="MRN102" s="167"/>
      <c r="MRO102" s="167"/>
      <c r="MRP102" s="167"/>
      <c r="MRQ102" s="167"/>
      <c r="MRR102" s="167"/>
      <c r="MRS102" s="167"/>
      <c r="MRT102" s="167"/>
      <c r="MRU102" s="167"/>
      <c r="MRV102" s="167"/>
      <c r="MRW102" s="167"/>
      <c r="MRX102" s="167"/>
      <c r="MRY102" s="167"/>
      <c r="MRZ102" s="167"/>
      <c r="MSA102" s="167"/>
      <c r="MSB102" s="167"/>
      <c r="MSC102" s="167"/>
      <c r="MSD102" s="167"/>
      <c r="MSE102" s="167"/>
      <c r="MSF102" s="167"/>
      <c r="MSG102" s="167"/>
      <c r="MSH102" s="167"/>
      <c r="MSI102" s="167"/>
      <c r="MSJ102" s="167"/>
      <c r="MSK102" s="167"/>
      <c r="MSL102" s="167"/>
      <c r="MSM102" s="167"/>
      <c r="MSN102" s="167"/>
      <c r="MSO102" s="167"/>
      <c r="MSP102" s="167"/>
      <c r="MSQ102" s="167"/>
      <c r="MSR102" s="167"/>
      <c r="MSS102" s="167"/>
      <c r="MST102" s="167"/>
      <c r="MSU102" s="167"/>
      <c r="MSV102" s="167"/>
      <c r="MSW102" s="167"/>
      <c r="MSX102" s="167"/>
      <c r="MSY102" s="167"/>
      <c r="MSZ102" s="167"/>
      <c r="MTA102" s="167"/>
      <c r="MTB102" s="167"/>
      <c r="MTC102" s="167"/>
      <c r="MTD102" s="167"/>
      <c r="MTE102" s="167"/>
      <c r="MTF102" s="167"/>
      <c r="MTG102" s="167"/>
      <c r="MTH102" s="167"/>
      <c r="MTI102" s="167"/>
      <c r="MTJ102" s="167"/>
      <c r="MTK102" s="167"/>
      <c r="MTL102" s="167"/>
      <c r="MTM102" s="167"/>
      <c r="MTN102" s="167"/>
      <c r="MTO102" s="167"/>
      <c r="MTP102" s="167"/>
      <c r="MTQ102" s="167"/>
      <c r="MTR102" s="167"/>
      <c r="MTS102" s="167"/>
      <c r="MTT102" s="167"/>
      <c r="MTU102" s="167"/>
      <c r="MTV102" s="167"/>
      <c r="MTW102" s="167"/>
      <c r="MTX102" s="167"/>
      <c r="MTY102" s="167"/>
      <c r="MTZ102" s="167"/>
      <c r="MUA102" s="167"/>
      <c r="MUB102" s="167"/>
      <c r="MUC102" s="167"/>
      <c r="MUD102" s="167"/>
      <c r="MUE102" s="167"/>
      <c r="MUF102" s="167"/>
      <c r="MUG102" s="167"/>
      <c r="MUH102" s="167"/>
      <c r="MUI102" s="167"/>
      <c r="MUJ102" s="167"/>
      <c r="MUK102" s="167"/>
      <c r="MUL102" s="167"/>
      <c r="MUM102" s="167"/>
      <c r="MUN102" s="167"/>
      <c r="MUO102" s="167"/>
      <c r="MUP102" s="167"/>
      <c r="MUQ102" s="167"/>
      <c r="MUR102" s="167"/>
      <c r="MUS102" s="167"/>
      <c r="MUT102" s="167"/>
      <c r="MUU102" s="167"/>
      <c r="MUV102" s="167"/>
      <c r="MUW102" s="167"/>
      <c r="MUX102" s="167"/>
      <c r="MUY102" s="167"/>
      <c r="MUZ102" s="167"/>
      <c r="MVA102" s="167"/>
      <c r="MVB102" s="167"/>
      <c r="MVC102" s="167"/>
      <c r="MVD102" s="167"/>
      <c r="MVE102" s="167"/>
      <c r="MVF102" s="167"/>
      <c r="MVG102" s="167"/>
      <c r="MVH102" s="167"/>
      <c r="MVI102" s="167"/>
      <c r="MVJ102" s="167"/>
      <c r="MVK102" s="167"/>
      <c r="MVL102" s="167"/>
      <c r="MVM102" s="167"/>
      <c r="MVN102" s="167"/>
      <c r="MVO102" s="167"/>
      <c r="MVP102" s="167"/>
      <c r="MVQ102" s="167"/>
      <c r="MVR102" s="167"/>
      <c r="MVS102" s="167"/>
      <c r="MVT102" s="167"/>
      <c r="MVU102" s="167"/>
      <c r="MVV102" s="167"/>
      <c r="MVW102" s="167"/>
      <c r="MVX102" s="167"/>
      <c r="MVY102" s="167"/>
      <c r="MVZ102" s="167"/>
      <c r="MWA102" s="167"/>
      <c r="MWB102" s="167"/>
      <c r="MWC102" s="167"/>
      <c r="MWD102" s="167"/>
      <c r="MWE102" s="167"/>
      <c r="MWF102" s="167"/>
      <c r="MWG102" s="167"/>
      <c r="MWH102" s="167"/>
      <c r="MWI102" s="167"/>
      <c r="MWJ102" s="167"/>
      <c r="MWK102" s="167"/>
      <c r="MWL102" s="167"/>
      <c r="MWM102" s="167"/>
      <c r="MWN102" s="167"/>
      <c r="MWO102" s="167"/>
      <c r="MWP102" s="167"/>
      <c r="MWQ102" s="167"/>
      <c r="MWR102" s="167"/>
      <c r="MWS102" s="167"/>
      <c r="MWT102" s="167"/>
      <c r="MWU102" s="167"/>
      <c r="MWV102" s="167"/>
      <c r="MWW102" s="167"/>
      <c r="MWX102" s="167"/>
      <c r="MWY102" s="167"/>
      <c r="MWZ102" s="167"/>
      <c r="MXA102" s="167"/>
      <c r="MXB102" s="167"/>
      <c r="MXC102" s="167"/>
      <c r="MXD102" s="167"/>
      <c r="MXE102" s="167"/>
      <c r="MXF102" s="167"/>
      <c r="MXG102" s="167"/>
      <c r="MXH102" s="167"/>
      <c r="MXI102" s="167"/>
      <c r="MXJ102" s="167"/>
      <c r="MXK102" s="167"/>
      <c r="MXL102" s="167"/>
      <c r="MXM102" s="167"/>
      <c r="MXN102" s="167"/>
      <c r="MXO102" s="167"/>
      <c r="MXP102" s="167"/>
      <c r="MXQ102" s="167"/>
      <c r="MXR102" s="167"/>
      <c r="MXS102" s="167"/>
      <c r="MXT102" s="167"/>
      <c r="MXU102" s="167"/>
      <c r="MXV102" s="167"/>
      <c r="MXW102" s="167"/>
      <c r="MXX102" s="167"/>
      <c r="MXY102" s="167"/>
      <c r="MXZ102" s="167"/>
      <c r="MYA102" s="167"/>
      <c r="MYB102" s="167"/>
      <c r="MYC102" s="167"/>
      <c r="MYD102" s="167"/>
      <c r="MYE102" s="167"/>
      <c r="MYF102" s="167"/>
      <c r="MYG102" s="167"/>
      <c r="MYH102" s="167"/>
      <c r="MYI102" s="167"/>
      <c r="MYJ102" s="167"/>
      <c r="MYK102" s="167"/>
      <c r="MYL102" s="167"/>
      <c r="MYM102" s="167"/>
      <c r="MYN102" s="167"/>
      <c r="MYO102" s="167"/>
      <c r="MYP102" s="167"/>
      <c r="MYQ102" s="167"/>
      <c r="MYR102" s="167"/>
      <c r="MYS102" s="167"/>
      <c r="MYT102" s="167"/>
      <c r="MYU102" s="167"/>
      <c r="MYV102" s="167"/>
      <c r="MYW102" s="167"/>
      <c r="MYX102" s="167"/>
      <c r="MYY102" s="167"/>
      <c r="MYZ102" s="167"/>
      <c r="MZA102" s="167"/>
      <c r="MZB102" s="167"/>
      <c r="MZC102" s="167"/>
      <c r="MZD102" s="167"/>
      <c r="MZE102" s="167"/>
      <c r="MZF102" s="167"/>
      <c r="MZG102" s="167"/>
      <c r="MZH102" s="167"/>
      <c r="MZI102" s="167"/>
      <c r="MZJ102" s="167"/>
      <c r="MZK102" s="167"/>
      <c r="MZL102" s="167"/>
      <c r="MZM102" s="167"/>
      <c r="MZN102" s="167"/>
      <c r="MZO102" s="167"/>
      <c r="MZP102" s="167"/>
      <c r="MZQ102" s="167"/>
      <c r="MZR102" s="167"/>
      <c r="MZS102" s="167"/>
      <c r="MZT102" s="167"/>
      <c r="MZU102" s="167"/>
      <c r="MZV102" s="167"/>
      <c r="MZW102" s="167"/>
      <c r="MZX102" s="167"/>
      <c r="MZY102" s="167"/>
      <c r="MZZ102" s="167"/>
      <c r="NAA102" s="167"/>
      <c r="NAB102" s="167"/>
      <c r="NAC102" s="167"/>
      <c r="NAD102" s="167"/>
      <c r="NAE102" s="167"/>
      <c r="NAF102" s="167"/>
      <c r="NAG102" s="167"/>
      <c r="NAH102" s="167"/>
      <c r="NAI102" s="167"/>
      <c r="NAJ102" s="167"/>
      <c r="NAK102" s="167"/>
      <c r="NAL102" s="167"/>
      <c r="NAM102" s="167"/>
      <c r="NAN102" s="167"/>
      <c r="NAO102" s="167"/>
      <c r="NAP102" s="167"/>
      <c r="NAQ102" s="167"/>
      <c r="NAR102" s="167"/>
      <c r="NAS102" s="167"/>
      <c r="NAT102" s="167"/>
      <c r="NAU102" s="167"/>
      <c r="NAV102" s="167"/>
      <c r="NAW102" s="167"/>
      <c r="NAX102" s="167"/>
      <c r="NAY102" s="167"/>
      <c r="NAZ102" s="167"/>
      <c r="NBA102" s="167"/>
      <c r="NBB102" s="167"/>
      <c r="NBC102" s="167"/>
      <c r="NBD102" s="167"/>
      <c r="NBE102" s="167"/>
      <c r="NBF102" s="167"/>
      <c r="NBG102" s="167"/>
      <c r="NBH102" s="167"/>
      <c r="NBI102" s="167"/>
      <c r="NBJ102" s="167"/>
      <c r="NBK102" s="167"/>
      <c r="NBL102" s="167"/>
      <c r="NBM102" s="167"/>
      <c r="NBN102" s="167"/>
      <c r="NBO102" s="167"/>
      <c r="NBP102" s="167"/>
      <c r="NBQ102" s="167"/>
      <c r="NBR102" s="167"/>
      <c r="NBS102" s="167"/>
      <c r="NBT102" s="167"/>
      <c r="NBU102" s="167"/>
      <c r="NBV102" s="167"/>
      <c r="NBW102" s="167"/>
      <c r="NBX102" s="167"/>
      <c r="NBY102" s="167"/>
      <c r="NBZ102" s="167"/>
      <c r="NCA102" s="167"/>
      <c r="NCB102" s="167"/>
      <c r="NCC102" s="167"/>
      <c r="NCD102" s="167"/>
      <c r="NCE102" s="167"/>
      <c r="NCF102" s="167"/>
      <c r="NCG102" s="167"/>
      <c r="NCH102" s="167"/>
      <c r="NCI102" s="167"/>
      <c r="NCJ102" s="167"/>
      <c r="NCK102" s="167"/>
      <c r="NCL102" s="167"/>
      <c r="NCM102" s="167"/>
      <c r="NCN102" s="167"/>
      <c r="NCO102" s="167"/>
      <c r="NCP102" s="167"/>
      <c r="NCQ102" s="167"/>
      <c r="NCR102" s="167"/>
      <c r="NCS102" s="167"/>
      <c r="NCT102" s="167"/>
      <c r="NCU102" s="167"/>
      <c r="NCV102" s="167"/>
      <c r="NCW102" s="167"/>
      <c r="NCX102" s="167"/>
      <c r="NCY102" s="167"/>
      <c r="NCZ102" s="167"/>
      <c r="NDA102" s="167"/>
      <c r="NDB102" s="167"/>
      <c r="NDC102" s="167"/>
      <c r="NDD102" s="167"/>
      <c r="NDE102" s="167"/>
      <c r="NDF102" s="167"/>
      <c r="NDG102" s="167"/>
      <c r="NDH102" s="167"/>
      <c r="NDI102" s="167"/>
      <c r="NDJ102" s="167"/>
      <c r="NDK102" s="167"/>
      <c r="NDL102" s="167"/>
      <c r="NDM102" s="167"/>
      <c r="NDN102" s="167"/>
      <c r="NDO102" s="167"/>
      <c r="NDP102" s="167"/>
      <c r="NDQ102" s="167"/>
      <c r="NDR102" s="167"/>
      <c r="NDS102" s="167"/>
      <c r="NDT102" s="167"/>
      <c r="NDU102" s="167"/>
      <c r="NDV102" s="167"/>
      <c r="NDW102" s="167"/>
      <c r="NDX102" s="167"/>
      <c r="NDY102" s="167"/>
      <c r="NDZ102" s="167"/>
      <c r="NEA102" s="167"/>
      <c r="NEB102" s="167"/>
      <c r="NEC102" s="167"/>
      <c r="NED102" s="167"/>
      <c r="NEE102" s="167"/>
      <c r="NEF102" s="167"/>
      <c r="NEG102" s="167"/>
      <c r="NEH102" s="167"/>
      <c r="NEI102" s="167"/>
      <c r="NEJ102" s="167"/>
      <c r="NEK102" s="167"/>
      <c r="NEL102" s="167"/>
      <c r="NEM102" s="167"/>
      <c r="NEN102" s="167"/>
      <c r="NEO102" s="167"/>
      <c r="NEP102" s="167"/>
      <c r="NEQ102" s="167"/>
      <c r="NER102" s="167"/>
      <c r="NES102" s="167"/>
      <c r="NET102" s="167"/>
      <c r="NEU102" s="167"/>
      <c r="NEV102" s="167"/>
      <c r="NEW102" s="167"/>
      <c r="NEX102" s="167"/>
      <c r="NEY102" s="167"/>
      <c r="NEZ102" s="167"/>
      <c r="NFA102" s="167"/>
      <c r="NFB102" s="167"/>
      <c r="NFC102" s="167"/>
      <c r="NFD102" s="167"/>
      <c r="NFE102" s="167"/>
      <c r="NFF102" s="167"/>
      <c r="NFG102" s="167"/>
      <c r="NFH102" s="167"/>
      <c r="NFI102" s="167"/>
      <c r="NFJ102" s="167"/>
      <c r="NFK102" s="167"/>
      <c r="NFL102" s="167"/>
      <c r="NFM102" s="167"/>
      <c r="NFN102" s="167"/>
      <c r="NFO102" s="167"/>
      <c r="NFP102" s="167"/>
      <c r="NFQ102" s="167"/>
      <c r="NFR102" s="167"/>
      <c r="NFS102" s="167"/>
      <c r="NFT102" s="167"/>
      <c r="NFU102" s="167"/>
      <c r="NFV102" s="167"/>
      <c r="NFW102" s="167"/>
      <c r="NFX102" s="167"/>
      <c r="NFY102" s="167"/>
      <c r="NFZ102" s="167"/>
      <c r="NGA102" s="167"/>
      <c r="NGB102" s="167"/>
      <c r="NGC102" s="167"/>
      <c r="NGD102" s="167"/>
      <c r="NGE102" s="167"/>
      <c r="NGF102" s="167"/>
      <c r="NGG102" s="167"/>
      <c r="NGH102" s="167"/>
      <c r="NGI102" s="167"/>
      <c r="NGJ102" s="167"/>
      <c r="NGK102" s="167"/>
      <c r="NGL102" s="167"/>
      <c r="NGM102" s="167"/>
      <c r="NGN102" s="167"/>
      <c r="NGO102" s="167"/>
      <c r="NGP102" s="167"/>
      <c r="NGQ102" s="167"/>
      <c r="NGR102" s="167"/>
      <c r="NGS102" s="167"/>
      <c r="NGT102" s="167"/>
      <c r="NGU102" s="167"/>
      <c r="NGV102" s="167"/>
      <c r="NGW102" s="167"/>
      <c r="NGX102" s="167"/>
      <c r="NGY102" s="167"/>
      <c r="NGZ102" s="167"/>
      <c r="NHA102" s="167"/>
      <c r="NHB102" s="167"/>
      <c r="NHC102" s="167"/>
      <c r="NHD102" s="167"/>
      <c r="NHE102" s="167"/>
      <c r="NHF102" s="167"/>
      <c r="NHG102" s="167"/>
      <c r="NHH102" s="167"/>
      <c r="NHI102" s="167"/>
      <c r="NHJ102" s="167"/>
      <c r="NHK102" s="167"/>
      <c r="NHL102" s="167"/>
      <c r="NHM102" s="167"/>
      <c r="NHN102" s="167"/>
      <c r="NHO102" s="167"/>
      <c r="NHP102" s="167"/>
      <c r="NHQ102" s="167"/>
      <c r="NHR102" s="167"/>
      <c r="NHS102" s="167"/>
      <c r="NHT102" s="167"/>
      <c r="NHU102" s="167"/>
      <c r="NHV102" s="167"/>
      <c r="NHW102" s="167"/>
      <c r="NHX102" s="167"/>
      <c r="NHY102" s="167"/>
      <c r="NHZ102" s="167"/>
      <c r="NIA102" s="167"/>
      <c r="NIB102" s="167"/>
      <c r="NIC102" s="167"/>
      <c r="NID102" s="167"/>
      <c r="NIE102" s="167"/>
      <c r="NIF102" s="167"/>
      <c r="NIG102" s="167"/>
      <c r="NIH102" s="167"/>
      <c r="NII102" s="167"/>
      <c r="NIJ102" s="167"/>
      <c r="NIK102" s="167"/>
      <c r="NIL102" s="167"/>
      <c r="NIM102" s="167"/>
      <c r="NIN102" s="167"/>
      <c r="NIO102" s="167"/>
      <c r="NIP102" s="167"/>
      <c r="NIQ102" s="167"/>
      <c r="NIR102" s="167"/>
      <c r="NIS102" s="167"/>
      <c r="NIT102" s="167"/>
      <c r="NIU102" s="167"/>
      <c r="NIV102" s="167"/>
      <c r="NIW102" s="167"/>
      <c r="NIX102" s="167"/>
      <c r="NIY102" s="167"/>
      <c r="NIZ102" s="167"/>
      <c r="NJA102" s="167"/>
      <c r="NJB102" s="167"/>
      <c r="NJC102" s="167"/>
      <c r="NJD102" s="167"/>
      <c r="NJE102" s="167"/>
      <c r="NJF102" s="167"/>
      <c r="NJG102" s="167"/>
      <c r="NJH102" s="167"/>
      <c r="NJI102" s="167"/>
      <c r="NJJ102" s="167"/>
      <c r="NJK102" s="167"/>
      <c r="NJL102" s="167"/>
      <c r="NJM102" s="167"/>
      <c r="NJN102" s="167"/>
      <c r="NJO102" s="167"/>
      <c r="NJP102" s="167"/>
      <c r="NJQ102" s="167"/>
      <c r="NJR102" s="167"/>
      <c r="NJS102" s="167"/>
      <c r="NJT102" s="167"/>
      <c r="NJU102" s="167"/>
      <c r="NJV102" s="167"/>
      <c r="NJW102" s="167"/>
      <c r="NJX102" s="167"/>
      <c r="NJY102" s="167"/>
      <c r="NJZ102" s="167"/>
      <c r="NKA102" s="167"/>
      <c r="NKB102" s="167"/>
      <c r="NKC102" s="167"/>
      <c r="NKD102" s="167"/>
      <c r="NKE102" s="167"/>
      <c r="NKF102" s="167"/>
      <c r="NKG102" s="167"/>
      <c r="NKH102" s="167"/>
      <c r="NKI102" s="167"/>
      <c r="NKJ102" s="167"/>
      <c r="NKK102" s="167"/>
      <c r="NKL102" s="167"/>
      <c r="NKM102" s="167"/>
      <c r="NKN102" s="167"/>
      <c r="NKO102" s="167"/>
      <c r="NKP102" s="167"/>
      <c r="NKQ102" s="167"/>
      <c r="NKR102" s="167"/>
      <c r="NKS102" s="167"/>
      <c r="NKT102" s="167"/>
      <c r="NKU102" s="167"/>
      <c r="NKV102" s="167"/>
      <c r="NKW102" s="167"/>
      <c r="NKX102" s="167"/>
      <c r="NKY102" s="167"/>
      <c r="NKZ102" s="167"/>
      <c r="NLA102" s="167"/>
      <c r="NLB102" s="167"/>
      <c r="NLC102" s="167"/>
      <c r="NLD102" s="167"/>
      <c r="NLE102" s="167"/>
      <c r="NLF102" s="167"/>
      <c r="NLG102" s="167"/>
      <c r="NLH102" s="167"/>
      <c r="NLI102" s="167"/>
      <c r="NLJ102" s="167"/>
      <c r="NLK102" s="167"/>
      <c r="NLL102" s="167"/>
      <c r="NLM102" s="167"/>
      <c r="NLN102" s="167"/>
      <c r="NLO102" s="167"/>
      <c r="NLP102" s="167"/>
      <c r="NLQ102" s="167"/>
      <c r="NLR102" s="167"/>
      <c r="NLS102" s="167"/>
      <c r="NLT102" s="167"/>
      <c r="NLU102" s="167"/>
      <c r="NLV102" s="167"/>
      <c r="NLW102" s="167"/>
      <c r="NLX102" s="167"/>
      <c r="NLY102" s="167"/>
      <c r="NLZ102" s="167"/>
      <c r="NMA102" s="167"/>
      <c r="NMB102" s="167"/>
      <c r="NMC102" s="167"/>
      <c r="NMD102" s="167"/>
      <c r="NME102" s="167"/>
      <c r="NMF102" s="167"/>
      <c r="NMG102" s="167"/>
      <c r="NMH102" s="167"/>
      <c r="NMI102" s="167"/>
      <c r="NMJ102" s="167"/>
      <c r="NMK102" s="167"/>
      <c r="NML102" s="167"/>
      <c r="NMM102" s="167"/>
      <c r="NMN102" s="167"/>
      <c r="NMO102" s="167"/>
      <c r="NMP102" s="167"/>
      <c r="NMQ102" s="167"/>
      <c r="NMR102" s="167"/>
      <c r="NMS102" s="167"/>
      <c r="NMT102" s="167"/>
      <c r="NMU102" s="167"/>
      <c r="NMV102" s="167"/>
      <c r="NMW102" s="167"/>
      <c r="NMX102" s="167"/>
      <c r="NMY102" s="167"/>
      <c r="NMZ102" s="167"/>
      <c r="NNA102" s="167"/>
      <c r="NNB102" s="167"/>
      <c r="NNC102" s="167"/>
      <c r="NND102" s="167"/>
      <c r="NNE102" s="167"/>
      <c r="NNF102" s="167"/>
      <c r="NNG102" s="167"/>
      <c r="NNH102" s="167"/>
      <c r="NNI102" s="167"/>
      <c r="NNJ102" s="167"/>
      <c r="NNK102" s="167"/>
      <c r="NNL102" s="167"/>
      <c r="NNM102" s="167"/>
      <c r="NNN102" s="167"/>
      <c r="NNO102" s="167"/>
      <c r="NNP102" s="167"/>
      <c r="NNQ102" s="167"/>
      <c r="NNR102" s="167"/>
      <c r="NNS102" s="167"/>
      <c r="NNT102" s="167"/>
      <c r="NNU102" s="167"/>
      <c r="NNV102" s="167"/>
      <c r="NNW102" s="167"/>
      <c r="NNX102" s="167"/>
      <c r="NNY102" s="167"/>
      <c r="NNZ102" s="167"/>
      <c r="NOA102" s="167"/>
      <c r="NOB102" s="167"/>
      <c r="NOC102" s="167"/>
      <c r="NOD102" s="167"/>
      <c r="NOE102" s="167"/>
      <c r="NOF102" s="167"/>
      <c r="NOG102" s="167"/>
      <c r="NOH102" s="167"/>
      <c r="NOI102" s="167"/>
      <c r="NOJ102" s="167"/>
      <c r="NOK102" s="167"/>
      <c r="NOL102" s="167"/>
      <c r="NOM102" s="167"/>
      <c r="NON102" s="167"/>
      <c r="NOO102" s="167"/>
      <c r="NOP102" s="167"/>
      <c r="NOQ102" s="167"/>
      <c r="NOR102" s="167"/>
      <c r="NOS102" s="167"/>
      <c r="NOT102" s="167"/>
      <c r="NOU102" s="167"/>
      <c r="NOV102" s="167"/>
      <c r="NOW102" s="167"/>
      <c r="NOX102" s="167"/>
      <c r="NOY102" s="167"/>
      <c r="NOZ102" s="167"/>
      <c r="NPA102" s="167"/>
      <c r="NPB102" s="167"/>
      <c r="NPC102" s="167"/>
      <c r="NPD102" s="167"/>
      <c r="NPE102" s="167"/>
      <c r="NPF102" s="167"/>
      <c r="NPG102" s="167"/>
      <c r="NPH102" s="167"/>
      <c r="NPI102" s="167"/>
      <c r="NPJ102" s="167"/>
      <c r="NPK102" s="167"/>
      <c r="NPL102" s="167"/>
      <c r="NPM102" s="167"/>
      <c r="NPN102" s="167"/>
      <c r="NPO102" s="167"/>
      <c r="NPP102" s="167"/>
      <c r="NPQ102" s="167"/>
      <c r="NPR102" s="167"/>
      <c r="NPS102" s="167"/>
      <c r="NPT102" s="167"/>
      <c r="NPU102" s="167"/>
      <c r="NPV102" s="167"/>
      <c r="NPW102" s="167"/>
      <c r="NPX102" s="167"/>
      <c r="NPY102" s="167"/>
      <c r="NPZ102" s="167"/>
      <c r="NQA102" s="167"/>
      <c r="NQB102" s="167"/>
      <c r="NQC102" s="167"/>
      <c r="NQD102" s="167"/>
      <c r="NQE102" s="167"/>
      <c r="NQF102" s="167"/>
      <c r="NQG102" s="167"/>
      <c r="NQH102" s="167"/>
      <c r="NQI102" s="167"/>
      <c r="NQJ102" s="167"/>
      <c r="NQK102" s="167"/>
      <c r="NQL102" s="167"/>
      <c r="NQM102" s="167"/>
      <c r="NQN102" s="167"/>
      <c r="NQO102" s="167"/>
      <c r="NQP102" s="167"/>
      <c r="NQQ102" s="167"/>
      <c r="NQR102" s="167"/>
      <c r="NQS102" s="167"/>
      <c r="NQT102" s="167"/>
      <c r="NQU102" s="167"/>
      <c r="NQV102" s="167"/>
      <c r="NQW102" s="167"/>
      <c r="NQX102" s="167"/>
      <c r="NQY102" s="167"/>
      <c r="NQZ102" s="167"/>
      <c r="NRA102" s="167"/>
      <c r="NRB102" s="167"/>
      <c r="NRC102" s="167"/>
      <c r="NRD102" s="167"/>
      <c r="NRE102" s="167"/>
      <c r="NRF102" s="167"/>
      <c r="NRG102" s="167"/>
      <c r="NRH102" s="167"/>
      <c r="NRI102" s="167"/>
      <c r="NRJ102" s="167"/>
      <c r="NRK102" s="167"/>
      <c r="NRL102" s="167"/>
      <c r="NRM102" s="167"/>
      <c r="NRN102" s="167"/>
      <c r="NRO102" s="167"/>
      <c r="NRP102" s="167"/>
      <c r="NRQ102" s="167"/>
      <c r="NRR102" s="167"/>
      <c r="NRS102" s="167"/>
      <c r="NRT102" s="167"/>
      <c r="NRU102" s="167"/>
      <c r="NRV102" s="167"/>
      <c r="NRW102" s="167"/>
      <c r="NRX102" s="167"/>
      <c r="NRY102" s="167"/>
      <c r="NRZ102" s="167"/>
      <c r="NSA102" s="167"/>
      <c r="NSB102" s="167"/>
      <c r="NSC102" s="167"/>
      <c r="NSD102" s="167"/>
      <c r="NSE102" s="167"/>
      <c r="NSF102" s="167"/>
      <c r="NSG102" s="167"/>
      <c r="NSH102" s="167"/>
      <c r="NSI102" s="167"/>
      <c r="NSJ102" s="167"/>
      <c r="NSK102" s="167"/>
      <c r="NSL102" s="167"/>
      <c r="NSM102" s="167"/>
      <c r="NSN102" s="167"/>
      <c r="NSO102" s="167"/>
      <c r="NSP102" s="167"/>
      <c r="NSQ102" s="167"/>
      <c r="NSR102" s="167"/>
      <c r="NSS102" s="167"/>
      <c r="NST102" s="167"/>
      <c r="NSU102" s="167"/>
      <c r="NSV102" s="167"/>
      <c r="NSW102" s="167"/>
      <c r="NSX102" s="167"/>
      <c r="NSY102" s="167"/>
      <c r="NSZ102" s="167"/>
      <c r="NTA102" s="167"/>
      <c r="NTB102" s="167"/>
      <c r="NTC102" s="167"/>
      <c r="NTD102" s="167"/>
      <c r="NTE102" s="167"/>
      <c r="NTF102" s="167"/>
      <c r="NTG102" s="167"/>
      <c r="NTH102" s="167"/>
      <c r="NTI102" s="167"/>
      <c r="NTJ102" s="167"/>
      <c r="NTK102" s="167"/>
      <c r="NTL102" s="167"/>
      <c r="NTM102" s="167"/>
      <c r="NTN102" s="167"/>
      <c r="NTO102" s="167"/>
      <c r="NTP102" s="167"/>
      <c r="NTQ102" s="167"/>
      <c r="NTR102" s="167"/>
      <c r="NTS102" s="167"/>
      <c r="NTT102" s="167"/>
      <c r="NTU102" s="167"/>
      <c r="NTV102" s="167"/>
      <c r="NTW102" s="167"/>
      <c r="NTX102" s="167"/>
      <c r="NTY102" s="167"/>
      <c r="NTZ102" s="167"/>
      <c r="NUA102" s="167"/>
      <c r="NUB102" s="167"/>
      <c r="NUC102" s="167"/>
      <c r="NUD102" s="167"/>
      <c r="NUE102" s="167"/>
      <c r="NUF102" s="167"/>
      <c r="NUG102" s="167"/>
      <c r="NUH102" s="167"/>
      <c r="NUI102" s="167"/>
      <c r="NUJ102" s="167"/>
      <c r="NUK102" s="167"/>
      <c r="NUL102" s="167"/>
      <c r="NUM102" s="167"/>
      <c r="NUN102" s="167"/>
      <c r="NUO102" s="167"/>
      <c r="NUP102" s="167"/>
      <c r="NUQ102" s="167"/>
      <c r="NUR102" s="167"/>
      <c r="NUS102" s="167"/>
      <c r="NUT102" s="167"/>
      <c r="NUU102" s="167"/>
      <c r="NUV102" s="167"/>
      <c r="NUW102" s="167"/>
      <c r="NUX102" s="167"/>
      <c r="NUY102" s="167"/>
      <c r="NUZ102" s="167"/>
      <c r="NVA102" s="167"/>
      <c r="NVB102" s="167"/>
      <c r="NVC102" s="167"/>
      <c r="NVD102" s="167"/>
      <c r="NVE102" s="167"/>
      <c r="NVF102" s="167"/>
      <c r="NVG102" s="167"/>
      <c r="NVH102" s="167"/>
      <c r="NVI102" s="167"/>
      <c r="NVJ102" s="167"/>
      <c r="NVK102" s="167"/>
      <c r="NVL102" s="167"/>
      <c r="NVM102" s="167"/>
      <c r="NVN102" s="167"/>
      <c r="NVO102" s="167"/>
      <c r="NVP102" s="167"/>
      <c r="NVQ102" s="167"/>
      <c r="NVR102" s="167"/>
      <c r="NVS102" s="167"/>
      <c r="NVT102" s="167"/>
      <c r="NVU102" s="167"/>
      <c r="NVV102" s="167"/>
      <c r="NVW102" s="167"/>
      <c r="NVX102" s="167"/>
      <c r="NVY102" s="167"/>
      <c r="NVZ102" s="167"/>
      <c r="NWA102" s="167"/>
      <c r="NWB102" s="167"/>
      <c r="NWC102" s="167"/>
      <c r="NWD102" s="167"/>
      <c r="NWE102" s="167"/>
      <c r="NWF102" s="167"/>
      <c r="NWG102" s="167"/>
      <c r="NWH102" s="167"/>
      <c r="NWI102" s="167"/>
      <c r="NWJ102" s="167"/>
      <c r="NWK102" s="167"/>
      <c r="NWL102" s="167"/>
      <c r="NWM102" s="167"/>
      <c r="NWN102" s="167"/>
      <c r="NWO102" s="167"/>
      <c r="NWP102" s="167"/>
      <c r="NWQ102" s="167"/>
      <c r="NWR102" s="167"/>
      <c r="NWS102" s="167"/>
      <c r="NWT102" s="167"/>
      <c r="NWU102" s="167"/>
      <c r="NWV102" s="167"/>
      <c r="NWW102" s="167"/>
      <c r="NWX102" s="167"/>
      <c r="NWY102" s="167"/>
      <c r="NWZ102" s="167"/>
      <c r="NXA102" s="167"/>
      <c r="NXB102" s="167"/>
      <c r="NXC102" s="167"/>
      <c r="NXD102" s="167"/>
      <c r="NXE102" s="167"/>
      <c r="NXF102" s="167"/>
      <c r="NXG102" s="167"/>
      <c r="NXH102" s="167"/>
      <c r="NXI102" s="167"/>
      <c r="NXJ102" s="167"/>
      <c r="NXK102" s="167"/>
      <c r="NXL102" s="167"/>
      <c r="NXM102" s="167"/>
      <c r="NXN102" s="167"/>
      <c r="NXO102" s="167"/>
      <c r="NXP102" s="167"/>
      <c r="NXQ102" s="167"/>
      <c r="NXR102" s="167"/>
      <c r="NXS102" s="167"/>
      <c r="NXT102" s="167"/>
      <c r="NXU102" s="167"/>
      <c r="NXV102" s="167"/>
      <c r="NXW102" s="167"/>
      <c r="NXX102" s="167"/>
      <c r="NXY102" s="167"/>
      <c r="NXZ102" s="167"/>
      <c r="NYA102" s="167"/>
      <c r="NYB102" s="167"/>
      <c r="NYC102" s="167"/>
      <c r="NYD102" s="167"/>
      <c r="NYE102" s="167"/>
      <c r="NYF102" s="167"/>
      <c r="NYG102" s="167"/>
      <c r="NYH102" s="167"/>
      <c r="NYI102" s="167"/>
      <c r="NYJ102" s="167"/>
      <c r="NYK102" s="167"/>
      <c r="NYL102" s="167"/>
      <c r="NYM102" s="167"/>
      <c r="NYN102" s="167"/>
      <c r="NYO102" s="167"/>
      <c r="NYP102" s="167"/>
      <c r="NYQ102" s="167"/>
      <c r="NYR102" s="167"/>
      <c r="NYS102" s="167"/>
      <c r="NYT102" s="167"/>
      <c r="NYU102" s="167"/>
      <c r="NYV102" s="167"/>
      <c r="NYW102" s="167"/>
      <c r="NYX102" s="167"/>
      <c r="NYY102" s="167"/>
      <c r="NYZ102" s="167"/>
      <c r="NZA102" s="167"/>
      <c r="NZB102" s="167"/>
      <c r="NZC102" s="167"/>
      <c r="NZD102" s="167"/>
      <c r="NZE102" s="167"/>
      <c r="NZF102" s="167"/>
      <c r="NZG102" s="167"/>
      <c r="NZH102" s="167"/>
      <c r="NZI102" s="167"/>
      <c r="NZJ102" s="167"/>
      <c r="NZK102" s="167"/>
      <c r="NZL102" s="167"/>
      <c r="NZM102" s="167"/>
      <c r="NZN102" s="167"/>
      <c r="NZO102" s="167"/>
      <c r="NZP102" s="167"/>
      <c r="NZQ102" s="167"/>
      <c r="NZR102" s="167"/>
      <c r="NZS102" s="167"/>
      <c r="NZT102" s="167"/>
      <c r="NZU102" s="167"/>
      <c r="NZV102" s="167"/>
      <c r="NZW102" s="167"/>
      <c r="NZX102" s="167"/>
      <c r="NZY102" s="167"/>
      <c r="NZZ102" s="167"/>
      <c r="OAA102" s="167"/>
      <c r="OAB102" s="167"/>
      <c r="OAC102" s="167"/>
      <c r="OAD102" s="167"/>
      <c r="OAE102" s="167"/>
      <c r="OAF102" s="167"/>
      <c r="OAG102" s="167"/>
      <c r="OAH102" s="167"/>
      <c r="OAI102" s="167"/>
      <c r="OAJ102" s="167"/>
      <c r="OAK102" s="167"/>
      <c r="OAL102" s="167"/>
      <c r="OAM102" s="167"/>
      <c r="OAN102" s="167"/>
      <c r="OAO102" s="167"/>
      <c r="OAP102" s="167"/>
      <c r="OAQ102" s="167"/>
      <c r="OAR102" s="167"/>
      <c r="OAS102" s="167"/>
      <c r="OAT102" s="167"/>
      <c r="OAU102" s="167"/>
      <c r="OAV102" s="167"/>
      <c r="OAW102" s="167"/>
      <c r="OAX102" s="167"/>
      <c r="OAY102" s="167"/>
      <c r="OAZ102" s="167"/>
      <c r="OBA102" s="167"/>
      <c r="OBB102" s="167"/>
      <c r="OBC102" s="167"/>
      <c r="OBD102" s="167"/>
      <c r="OBE102" s="167"/>
      <c r="OBF102" s="167"/>
      <c r="OBG102" s="167"/>
      <c r="OBH102" s="167"/>
      <c r="OBI102" s="167"/>
      <c r="OBJ102" s="167"/>
      <c r="OBK102" s="167"/>
      <c r="OBL102" s="167"/>
      <c r="OBM102" s="167"/>
      <c r="OBN102" s="167"/>
      <c r="OBO102" s="167"/>
      <c r="OBP102" s="167"/>
      <c r="OBQ102" s="167"/>
      <c r="OBR102" s="167"/>
      <c r="OBS102" s="167"/>
      <c r="OBT102" s="167"/>
      <c r="OBU102" s="167"/>
      <c r="OBV102" s="167"/>
      <c r="OBW102" s="167"/>
      <c r="OBX102" s="167"/>
      <c r="OBY102" s="167"/>
      <c r="OBZ102" s="167"/>
      <c r="OCA102" s="167"/>
      <c r="OCB102" s="167"/>
      <c r="OCC102" s="167"/>
      <c r="OCD102" s="167"/>
      <c r="OCE102" s="167"/>
      <c r="OCF102" s="167"/>
      <c r="OCG102" s="167"/>
      <c r="OCH102" s="167"/>
      <c r="OCI102" s="167"/>
      <c r="OCJ102" s="167"/>
      <c r="OCK102" s="167"/>
      <c r="OCL102" s="167"/>
      <c r="OCM102" s="167"/>
      <c r="OCN102" s="167"/>
      <c r="OCO102" s="167"/>
      <c r="OCP102" s="167"/>
      <c r="OCQ102" s="167"/>
      <c r="OCR102" s="167"/>
      <c r="OCS102" s="167"/>
      <c r="OCT102" s="167"/>
      <c r="OCU102" s="167"/>
      <c r="OCV102" s="167"/>
      <c r="OCW102" s="167"/>
      <c r="OCX102" s="167"/>
      <c r="OCY102" s="167"/>
      <c r="OCZ102" s="167"/>
      <c r="ODA102" s="167"/>
      <c r="ODB102" s="167"/>
      <c r="ODC102" s="167"/>
      <c r="ODD102" s="167"/>
      <c r="ODE102" s="167"/>
      <c r="ODF102" s="167"/>
      <c r="ODG102" s="167"/>
      <c r="ODH102" s="167"/>
      <c r="ODI102" s="167"/>
      <c r="ODJ102" s="167"/>
      <c r="ODK102" s="167"/>
      <c r="ODL102" s="167"/>
      <c r="ODM102" s="167"/>
      <c r="ODN102" s="167"/>
      <c r="ODO102" s="167"/>
      <c r="ODP102" s="167"/>
      <c r="ODQ102" s="167"/>
      <c r="ODR102" s="167"/>
      <c r="ODS102" s="167"/>
      <c r="ODT102" s="167"/>
      <c r="ODU102" s="167"/>
      <c r="ODV102" s="167"/>
      <c r="ODW102" s="167"/>
      <c r="ODX102" s="167"/>
      <c r="ODY102" s="167"/>
      <c r="ODZ102" s="167"/>
      <c r="OEA102" s="167"/>
      <c r="OEB102" s="167"/>
      <c r="OEC102" s="167"/>
      <c r="OED102" s="167"/>
      <c r="OEE102" s="167"/>
      <c r="OEF102" s="167"/>
      <c r="OEG102" s="167"/>
      <c r="OEH102" s="167"/>
      <c r="OEI102" s="167"/>
      <c r="OEJ102" s="167"/>
      <c r="OEK102" s="167"/>
      <c r="OEL102" s="167"/>
      <c r="OEM102" s="167"/>
      <c r="OEN102" s="167"/>
      <c r="OEO102" s="167"/>
      <c r="OEP102" s="167"/>
      <c r="OEQ102" s="167"/>
      <c r="OER102" s="167"/>
      <c r="OES102" s="167"/>
      <c r="OET102" s="167"/>
      <c r="OEU102" s="167"/>
      <c r="OEV102" s="167"/>
      <c r="OEW102" s="167"/>
      <c r="OEX102" s="167"/>
      <c r="OEY102" s="167"/>
      <c r="OEZ102" s="167"/>
      <c r="OFA102" s="167"/>
      <c r="OFB102" s="167"/>
      <c r="OFC102" s="167"/>
      <c r="OFD102" s="167"/>
      <c r="OFE102" s="167"/>
      <c r="OFF102" s="167"/>
      <c r="OFG102" s="167"/>
      <c r="OFH102" s="167"/>
      <c r="OFI102" s="167"/>
      <c r="OFJ102" s="167"/>
      <c r="OFK102" s="167"/>
      <c r="OFL102" s="167"/>
      <c r="OFM102" s="167"/>
      <c r="OFN102" s="167"/>
      <c r="OFO102" s="167"/>
      <c r="OFP102" s="167"/>
      <c r="OFQ102" s="167"/>
      <c r="OFR102" s="167"/>
      <c r="OFS102" s="167"/>
      <c r="OFT102" s="167"/>
      <c r="OFU102" s="167"/>
      <c r="OFV102" s="167"/>
      <c r="OFW102" s="167"/>
      <c r="OFX102" s="167"/>
      <c r="OFY102" s="167"/>
      <c r="OFZ102" s="167"/>
      <c r="OGA102" s="167"/>
      <c r="OGB102" s="167"/>
      <c r="OGC102" s="167"/>
      <c r="OGD102" s="167"/>
      <c r="OGE102" s="167"/>
      <c r="OGF102" s="167"/>
      <c r="OGG102" s="167"/>
      <c r="OGH102" s="167"/>
      <c r="OGI102" s="167"/>
      <c r="OGJ102" s="167"/>
      <c r="OGK102" s="167"/>
      <c r="OGL102" s="167"/>
      <c r="OGM102" s="167"/>
      <c r="OGN102" s="167"/>
      <c r="OGO102" s="167"/>
      <c r="OGP102" s="167"/>
      <c r="OGQ102" s="167"/>
      <c r="OGR102" s="167"/>
      <c r="OGS102" s="167"/>
      <c r="OGT102" s="167"/>
      <c r="OGU102" s="167"/>
      <c r="OGV102" s="167"/>
      <c r="OGW102" s="167"/>
      <c r="OGX102" s="167"/>
      <c r="OGY102" s="167"/>
      <c r="OGZ102" s="167"/>
      <c r="OHA102" s="167"/>
      <c r="OHB102" s="167"/>
      <c r="OHC102" s="167"/>
      <c r="OHD102" s="167"/>
      <c r="OHE102" s="167"/>
      <c r="OHF102" s="167"/>
      <c r="OHG102" s="167"/>
      <c r="OHH102" s="167"/>
      <c r="OHI102" s="167"/>
      <c r="OHJ102" s="167"/>
      <c r="OHK102" s="167"/>
      <c r="OHL102" s="167"/>
      <c r="OHM102" s="167"/>
      <c r="OHN102" s="167"/>
      <c r="OHO102" s="167"/>
      <c r="OHP102" s="167"/>
      <c r="OHQ102" s="167"/>
      <c r="OHR102" s="167"/>
      <c r="OHS102" s="167"/>
      <c r="OHT102" s="167"/>
      <c r="OHU102" s="167"/>
      <c r="OHV102" s="167"/>
      <c r="OHW102" s="167"/>
      <c r="OHX102" s="167"/>
      <c r="OHY102" s="167"/>
      <c r="OHZ102" s="167"/>
      <c r="OIA102" s="167"/>
      <c r="OIB102" s="167"/>
      <c r="OIC102" s="167"/>
      <c r="OID102" s="167"/>
      <c r="OIE102" s="167"/>
      <c r="OIF102" s="167"/>
      <c r="OIG102" s="167"/>
      <c r="OIH102" s="167"/>
      <c r="OII102" s="167"/>
      <c r="OIJ102" s="167"/>
      <c r="OIK102" s="167"/>
      <c r="OIL102" s="167"/>
      <c r="OIM102" s="167"/>
      <c r="OIN102" s="167"/>
      <c r="OIO102" s="167"/>
      <c r="OIP102" s="167"/>
      <c r="OIQ102" s="167"/>
      <c r="OIR102" s="167"/>
      <c r="OIS102" s="167"/>
      <c r="OIT102" s="167"/>
      <c r="OIU102" s="167"/>
      <c r="OIV102" s="167"/>
      <c r="OIW102" s="167"/>
      <c r="OIX102" s="167"/>
      <c r="OIY102" s="167"/>
      <c r="OIZ102" s="167"/>
      <c r="OJA102" s="167"/>
      <c r="OJB102" s="167"/>
      <c r="OJC102" s="167"/>
      <c r="OJD102" s="167"/>
      <c r="OJE102" s="167"/>
      <c r="OJF102" s="167"/>
      <c r="OJG102" s="167"/>
      <c r="OJH102" s="167"/>
      <c r="OJI102" s="167"/>
      <c r="OJJ102" s="167"/>
      <c r="OJK102" s="167"/>
      <c r="OJL102" s="167"/>
      <c r="OJM102" s="167"/>
      <c r="OJN102" s="167"/>
      <c r="OJO102" s="167"/>
      <c r="OJP102" s="167"/>
      <c r="OJQ102" s="167"/>
      <c r="OJR102" s="167"/>
      <c r="OJS102" s="167"/>
      <c r="OJT102" s="167"/>
      <c r="OJU102" s="167"/>
      <c r="OJV102" s="167"/>
      <c r="OJW102" s="167"/>
      <c r="OJX102" s="167"/>
      <c r="OJY102" s="167"/>
      <c r="OJZ102" s="167"/>
      <c r="OKA102" s="167"/>
      <c r="OKB102" s="167"/>
      <c r="OKC102" s="167"/>
      <c r="OKD102" s="167"/>
      <c r="OKE102" s="167"/>
      <c r="OKF102" s="167"/>
      <c r="OKG102" s="167"/>
      <c r="OKH102" s="167"/>
      <c r="OKI102" s="167"/>
      <c r="OKJ102" s="167"/>
      <c r="OKK102" s="167"/>
      <c r="OKL102" s="167"/>
      <c r="OKM102" s="167"/>
      <c r="OKN102" s="167"/>
      <c r="OKO102" s="167"/>
      <c r="OKP102" s="167"/>
      <c r="OKQ102" s="167"/>
      <c r="OKR102" s="167"/>
      <c r="OKS102" s="167"/>
      <c r="OKT102" s="167"/>
      <c r="OKU102" s="167"/>
      <c r="OKV102" s="167"/>
      <c r="OKW102" s="167"/>
      <c r="OKX102" s="167"/>
      <c r="OKY102" s="167"/>
      <c r="OKZ102" s="167"/>
      <c r="OLA102" s="167"/>
      <c r="OLB102" s="167"/>
      <c r="OLC102" s="167"/>
      <c r="OLD102" s="167"/>
      <c r="OLE102" s="167"/>
      <c r="OLF102" s="167"/>
      <c r="OLG102" s="167"/>
      <c r="OLH102" s="167"/>
      <c r="OLI102" s="167"/>
      <c r="OLJ102" s="167"/>
      <c r="OLK102" s="167"/>
      <c r="OLL102" s="167"/>
      <c r="OLM102" s="167"/>
      <c r="OLN102" s="167"/>
      <c r="OLO102" s="167"/>
      <c r="OLP102" s="167"/>
      <c r="OLQ102" s="167"/>
      <c r="OLR102" s="167"/>
      <c r="OLS102" s="167"/>
      <c r="OLT102" s="167"/>
      <c r="OLU102" s="167"/>
      <c r="OLV102" s="167"/>
      <c r="OLW102" s="167"/>
      <c r="OLX102" s="167"/>
      <c r="OLY102" s="167"/>
      <c r="OLZ102" s="167"/>
      <c r="OMA102" s="167"/>
      <c r="OMB102" s="167"/>
      <c r="OMC102" s="167"/>
      <c r="OMD102" s="167"/>
      <c r="OME102" s="167"/>
      <c r="OMF102" s="167"/>
      <c r="OMG102" s="167"/>
      <c r="OMH102" s="167"/>
      <c r="OMI102" s="167"/>
      <c r="OMJ102" s="167"/>
      <c r="OMK102" s="167"/>
      <c r="OML102" s="167"/>
      <c r="OMM102" s="167"/>
      <c r="OMN102" s="167"/>
      <c r="OMO102" s="167"/>
      <c r="OMP102" s="167"/>
      <c r="OMQ102" s="167"/>
      <c r="OMR102" s="167"/>
      <c r="OMS102" s="167"/>
      <c r="OMT102" s="167"/>
      <c r="OMU102" s="167"/>
      <c r="OMV102" s="167"/>
      <c r="OMW102" s="167"/>
      <c r="OMX102" s="167"/>
      <c r="OMY102" s="167"/>
      <c r="OMZ102" s="167"/>
      <c r="ONA102" s="167"/>
      <c r="ONB102" s="167"/>
      <c r="ONC102" s="167"/>
      <c r="OND102" s="167"/>
      <c r="ONE102" s="167"/>
      <c r="ONF102" s="167"/>
      <c r="ONG102" s="167"/>
      <c r="ONH102" s="167"/>
      <c r="ONI102" s="167"/>
      <c r="ONJ102" s="167"/>
      <c r="ONK102" s="167"/>
      <c r="ONL102" s="167"/>
      <c r="ONM102" s="167"/>
      <c r="ONN102" s="167"/>
      <c r="ONO102" s="167"/>
      <c r="ONP102" s="167"/>
      <c r="ONQ102" s="167"/>
      <c r="ONR102" s="167"/>
      <c r="ONS102" s="167"/>
      <c r="ONT102" s="167"/>
      <c r="ONU102" s="167"/>
      <c r="ONV102" s="167"/>
      <c r="ONW102" s="167"/>
      <c r="ONX102" s="167"/>
      <c r="ONY102" s="167"/>
      <c r="ONZ102" s="167"/>
      <c r="OOA102" s="167"/>
      <c r="OOB102" s="167"/>
      <c r="OOC102" s="167"/>
      <c r="OOD102" s="167"/>
      <c r="OOE102" s="167"/>
      <c r="OOF102" s="167"/>
      <c r="OOG102" s="167"/>
      <c r="OOH102" s="167"/>
      <c r="OOI102" s="167"/>
      <c r="OOJ102" s="167"/>
      <c r="OOK102" s="167"/>
      <c r="OOL102" s="167"/>
      <c r="OOM102" s="167"/>
      <c r="OON102" s="167"/>
      <c r="OOO102" s="167"/>
      <c r="OOP102" s="167"/>
      <c r="OOQ102" s="167"/>
      <c r="OOR102" s="167"/>
      <c r="OOS102" s="167"/>
      <c r="OOT102" s="167"/>
      <c r="OOU102" s="167"/>
      <c r="OOV102" s="167"/>
      <c r="OOW102" s="167"/>
      <c r="OOX102" s="167"/>
      <c r="OOY102" s="167"/>
      <c r="OOZ102" s="167"/>
      <c r="OPA102" s="167"/>
      <c r="OPB102" s="167"/>
      <c r="OPC102" s="167"/>
      <c r="OPD102" s="167"/>
      <c r="OPE102" s="167"/>
      <c r="OPF102" s="167"/>
      <c r="OPG102" s="167"/>
      <c r="OPH102" s="167"/>
      <c r="OPI102" s="167"/>
      <c r="OPJ102" s="167"/>
      <c r="OPK102" s="167"/>
      <c r="OPL102" s="167"/>
      <c r="OPM102" s="167"/>
      <c r="OPN102" s="167"/>
      <c r="OPO102" s="167"/>
      <c r="OPP102" s="167"/>
      <c r="OPQ102" s="167"/>
      <c r="OPR102" s="167"/>
      <c r="OPS102" s="167"/>
      <c r="OPT102" s="167"/>
      <c r="OPU102" s="167"/>
      <c r="OPV102" s="167"/>
      <c r="OPW102" s="167"/>
      <c r="OPX102" s="167"/>
      <c r="OPY102" s="167"/>
      <c r="OPZ102" s="167"/>
      <c r="OQA102" s="167"/>
      <c r="OQB102" s="167"/>
      <c r="OQC102" s="167"/>
      <c r="OQD102" s="167"/>
      <c r="OQE102" s="167"/>
      <c r="OQF102" s="167"/>
      <c r="OQG102" s="167"/>
      <c r="OQH102" s="167"/>
      <c r="OQI102" s="167"/>
      <c r="OQJ102" s="167"/>
      <c r="OQK102" s="167"/>
      <c r="OQL102" s="167"/>
      <c r="OQM102" s="167"/>
      <c r="OQN102" s="167"/>
      <c r="OQO102" s="167"/>
      <c r="OQP102" s="167"/>
      <c r="OQQ102" s="167"/>
      <c r="OQR102" s="167"/>
      <c r="OQS102" s="167"/>
      <c r="OQT102" s="167"/>
      <c r="OQU102" s="167"/>
      <c r="OQV102" s="167"/>
      <c r="OQW102" s="167"/>
      <c r="OQX102" s="167"/>
      <c r="OQY102" s="167"/>
      <c r="OQZ102" s="167"/>
      <c r="ORA102" s="167"/>
      <c r="ORB102" s="167"/>
      <c r="ORC102" s="167"/>
      <c r="ORD102" s="167"/>
      <c r="ORE102" s="167"/>
      <c r="ORF102" s="167"/>
      <c r="ORG102" s="167"/>
      <c r="ORH102" s="167"/>
      <c r="ORI102" s="167"/>
      <c r="ORJ102" s="167"/>
      <c r="ORK102" s="167"/>
      <c r="ORL102" s="167"/>
      <c r="ORM102" s="167"/>
      <c r="ORN102" s="167"/>
      <c r="ORO102" s="167"/>
      <c r="ORP102" s="167"/>
      <c r="ORQ102" s="167"/>
      <c r="ORR102" s="167"/>
      <c r="ORS102" s="167"/>
      <c r="ORT102" s="167"/>
      <c r="ORU102" s="167"/>
      <c r="ORV102" s="167"/>
      <c r="ORW102" s="167"/>
      <c r="ORX102" s="167"/>
      <c r="ORY102" s="167"/>
      <c r="ORZ102" s="167"/>
      <c r="OSA102" s="167"/>
      <c r="OSB102" s="167"/>
      <c r="OSC102" s="167"/>
      <c r="OSD102" s="167"/>
      <c r="OSE102" s="167"/>
      <c r="OSF102" s="167"/>
      <c r="OSG102" s="167"/>
      <c r="OSH102" s="167"/>
      <c r="OSI102" s="167"/>
      <c r="OSJ102" s="167"/>
      <c r="OSK102" s="167"/>
      <c r="OSL102" s="167"/>
      <c r="OSM102" s="167"/>
      <c r="OSN102" s="167"/>
      <c r="OSO102" s="167"/>
      <c r="OSP102" s="167"/>
      <c r="OSQ102" s="167"/>
      <c r="OSR102" s="167"/>
      <c r="OSS102" s="167"/>
      <c r="OST102" s="167"/>
      <c r="OSU102" s="167"/>
      <c r="OSV102" s="167"/>
      <c r="OSW102" s="167"/>
      <c r="OSX102" s="167"/>
      <c r="OSY102" s="167"/>
      <c r="OSZ102" s="167"/>
      <c r="OTA102" s="167"/>
      <c r="OTB102" s="167"/>
      <c r="OTC102" s="167"/>
      <c r="OTD102" s="167"/>
      <c r="OTE102" s="167"/>
      <c r="OTF102" s="167"/>
      <c r="OTG102" s="167"/>
      <c r="OTH102" s="167"/>
      <c r="OTI102" s="167"/>
      <c r="OTJ102" s="167"/>
      <c r="OTK102" s="167"/>
      <c r="OTL102" s="167"/>
      <c r="OTM102" s="167"/>
      <c r="OTN102" s="167"/>
      <c r="OTO102" s="167"/>
      <c r="OTP102" s="167"/>
      <c r="OTQ102" s="167"/>
      <c r="OTR102" s="167"/>
      <c r="OTS102" s="167"/>
      <c r="OTT102" s="167"/>
      <c r="OTU102" s="167"/>
      <c r="OTV102" s="167"/>
      <c r="OTW102" s="167"/>
      <c r="OTX102" s="167"/>
      <c r="OTY102" s="167"/>
      <c r="OTZ102" s="167"/>
      <c r="OUA102" s="167"/>
      <c r="OUB102" s="167"/>
      <c r="OUC102" s="167"/>
      <c r="OUD102" s="167"/>
      <c r="OUE102" s="167"/>
      <c r="OUF102" s="167"/>
      <c r="OUG102" s="167"/>
      <c r="OUH102" s="167"/>
      <c r="OUI102" s="167"/>
      <c r="OUJ102" s="167"/>
      <c r="OUK102" s="167"/>
      <c r="OUL102" s="167"/>
      <c r="OUM102" s="167"/>
      <c r="OUN102" s="167"/>
      <c r="OUO102" s="167"/>
      <c r="OUP102" s="167"/>
      <c r="OUQ102" s="167"/>
      <c r="OUR102" s="167"/>
      <c r="OUS102" s="167"/>
      <c r="OUT102" s="167"/>
      <c r="OUU102" s="167"/>
      <c r="OUV102" s="167"/>
      <c r="OUW102" s="167"/>
      <c r="OUX102" s="167"/>
      <c r="OUY102" s="167"/>
      <c r="OUZ102" s="167"/>
      <c r="OVA102" s="167"/>
      <c r="OVB102" s="167"/>
      <c r="OVC102" s="167"/>
      <c r="OVD102" s="167"/>
      <c r="OVE102" s="167"/>
      <c r="OVF102" s="167"/>
      <c r="OVG102" s="167"/>
      <c r="OVH102" s="167"/>
      <c r="OVI102" s="167"/>
      <c r="OVJ102" s="167"/>
      <c r="OVK102" s="167"/>
      <c r="OVL102" s="167"/>
      <c r="OVM102" s="167"/>
      <c r="OVN102" s="167"/>
      <c r="OVO102" s="167"/>
      <c r="OVP102" s="167"/>
      <c r="OVQ102" s="167"/>
      <c r="OVR102" s="167"/>
      <c r="OVS102" s="167"/>
      <c r="OVT102" s="167"/>
      <c r="OVU102" s="167"/>
      <c r="OVV102" s="167"/>
      <c r="OVW102" s="167"/>
      <c r="OVX102" s="167"/>
      <c r="OVY102" s="167"/>
      <c r="OVZ102" s="167"/>
      <c r="OWA102" s="167"/>
      <c r="OWB102" s="167"/>
      <c r="OWC102" s="167"/>
      <c r="OWD102" s="167"/>
      <c r="OWE102" s="167"/>
      <c r="OWF102" s="167"/>
      <c r="OWG102" s="167"/>
      <c r="OWH102" s="167"/>
      <c r="OWI102" s="167"/>
      <c r="OWJ102" s="167"/>
      <c r="OWK102" s="167"/>
      <c r="OWL102" s="167"/>
      <c r="OWM102" s="167"/>
      <c r="OWN102" s="167"/>
      <c r="OWO102" s="167"/>
      <c r="OWP102" s="167"/>
      <c r="OWQ102" s="167"/>
      <c r="OWR102" s="167"/>
      <c r="OWS102" s="167"/>
      <c r="OWT102" s="167"/>
      <c r="OWU102" s="167"/>
      <c r="OWV102" s="167"/>
      <c r="OWW102" s="167"/>
      <c r="OWX102" s="167"/>
      <c r="OWY102" s="167"/>
      <c r="OWZ102" s="167"/>
      <c r="OXA102" s="167"/>
      <c r="OXB102" s="167"/>
      <c r="OXC102" s="167"/>
      <c r="OXD102" s="167"/>
      <c r="OXE102" s="167"/>
      <c r="OXF102" s="167"/>
      <c r="OXG102" s="167"/>
      <c r="OXH102" s="167"/>
      <c r="OXI102" s="167"/>
      <c r="OXJ102" s="167"/>
      <c r="OXK102" s="167"/>
      <c r="OXL102" s="167"/>
      <c r="OXM102" s="167"/>
      <c r="OXN102" s="167"/>
      <c r="OXO102" s="167"/>
      <c r="OXP102" s="167"/>
      <c r="OXQ102" s="167"/>
      <c r="OXR102" s="167"/>
      <c r="OXS102" s="167"/>
      <c r="OXT102" s="167"/>
      <c r="OXU102" s="167"/>
      <c r="OXV102" s="167"/>
      <c r="OXW102" s="167"/>
      <c r="OXX102" s="167"/>
      <c r="OXY102" s="167"/>
      <c r="OXZ102" s="167"/>
      <c r="OYA102" s="167"/>
      <c r="OYB102" s="167"/>
      <c r="OYC102" s="167"/>
      <c r="OYD102" s="167"/>
      <c r="OYE102" s="167"/>
      <c r="OYF102" s="167"/>
      <c r="OYG102" s="167"/>
      <c r="OYH102" s="167"/>
      <c r="OYI102" s="167"/>
      <c r="OYJ102" s="167"/>
      <c r="OYK102" s="167"/>
      <c r="OYL102" s="167"/>
      <c r="OYM102" s="167"/>
      <c r="OYN102" s="167"/>
      <c r="OYO102" s="167"/>
      <c r="OYP102" s="167"/>
      <c r="OYQ102" s="167"/>
      <c r="OYR102" s="167"/>
      <c r="OYS102" s="167"/>
      <c r="OYT102" s="167"/>
      <c r="OYU102" s="167"/>
      <c r="OYV102" s="167"/>
      <c r="OYW102" s="167"/>
      <c r="OYX102" s="167"/>
      <c r="OYY102" s="167"/>
      <c r="OYZ102" s="167"/>
      <c r="OZA102" s="167"/>
      <c r="OZB102" s="167"/>
      <c r="OZC102" s="167"/>
      <c r="OZD102" s="167"/>
      <c r="OZE102" s="167"/>
      <c r="OZF102" s="167"/>
      <c r="OZG102" s="167"/>
      <c r="OZH102" s="167"/>
      <c r="OZI102" s="167"/>
      <c r="OZJ102" s="167"/>
      <c r="OZK102" s="167"/>
      <c r="OZL102" s="167"/>
      <c r="OZM102" s="167"/>
      <c r="OZN102" s="167"/>
      <c r="OZO102" s="167"/>
      <c r="OZP102" s="167"/>
      <c r="OZQ102" s="167"/>
      <c r="OZR102" s="167"/>
      <c r="OZS102" s="167"/>
      <c r="OZT102" s="167"/>
      <c r="OZU102" s="167"/>
      <c r="OZV102" s="167"/>
      <c r="OZW102" s="167"/>
      <c r="OZX102" s="167"/>
      <c r="OZY102" s="167"/>
      <c r="OZZ102" s="167"/>
      <c r="PAA102" s="167"/>
      <c r="PAB102" s="167"/>
      <c r="PAC102" s="167"/>
      <c r="PAD102" s="167"/>
      <c r="PAE102" s="167"/>
      <c r="PAF102" s="167"/>
      <c r="PAG102" s="167"/>
      <c r="PAH102" s="167"/>
      <c r="PAI102" s="167"/>
      <c r="PAJ102" s="167"/>
      <c r="PAK102" s="167"/>
      <c r="PAL102" s="167"/>
      <c r="PAM102" s="167"/>
      <c r="PAN102" s="167"/>
      <c r="PAO102" s="167"/>
      <c r="PAP102" s="167"/>
      <c r="PAQ102" s="167"/>
      <c r="PAR102" s="167"/>
      <c r="PAS102" s="167"/>
      <c r="PAT102" s="167"/>
      <c r="PAU102" s="167"/>
      <c r="PAV102" s="167"/>
      <c r="PAW102" s="167"/>
      <c r="PAX102" s="167"/>
      <c r="PAY102" s="167"/>
      <c r="PAZ102" s="167"/>
      <c r="PBA102" s="167"/>
      <c r="PBB102" s="167"/>
      <c r="PBC102" s="167"/>
      <c r="PBD102" s="167"/>
      <c r="PBE102" s="167"/>
      <c r="PBF102" s="167"/>
      <c r="PBG102" s="167"/>
      <c r="PBH102" s="167"/>
      <c r="PBI102" s="167"/>
      <c r="PBJ102" s="167"/>
      <c r="PBK102" s="167"/>
      <c r="PBL102" s="167"/>
      <c r="PBM102" s="167"/>
      <c r="PBN102" s="167"/>
      <c r="PBO102" s="167"/>
      <c r="PBP102" s="167"/>
      <c r="PBQ102" s="167"/>
      <c r="PBR102" s="167"/>
      <c r="PBS102" s="167"/>
      <c r="PBT102" s="167"/>
      <c r="PBU102" s="167"/>
      <c r="PBV102" s="167"/>
      <c r="PBW102" s="167"/>
      <c r="PBX102" s="167"/>
      <c r="PBY102" s="167"/>
      <c r="PBZ102" s="167"/>
      <c r="PCA102" s="167"/>
      <c r="PCB102" s="167"/>
      <c r="PCC102" s="167"/>
      <c r="PCD102" s="167"/>
      <c r="PCE102" s="167"/>
      <c r="PCF102" s="167"/>
      <c r="PCG102" s="167"/>
      <c r="PCH102" s="167"/>
      <c r="PCI102" s="167"/>
      <c r="PCJ102" s="167"/>
      <c r="PCK102" s="167"/>
      <c r="PCL102" s="167"/>
      <c r="PCM102" s="167"/>
      <c r="PCN102" s="167"/>
      <c r="PCO102" s="167"/>
      <c r="PCP102" s="167"/>
      <c r="PCQ102" s="167"/>
      <c r="PCR102" s="167"/>
      <c r="PCS102" s="167"/>
      <c r="PCT102" s="167"/>
      <c r="PCU102" s="167"/>
      <c r="PCV102" s="167"/>
      <c r="PCW102" s="167"/>
      <c r="PCX102" s="167"/>
      <c r="PCY102" s="167"/>
      <c r="PCZ102" s="167"/>
      <c r="PDA102" s="167"/>
      <c r="PDB102" s="167"/>
      <c r="PDC102" s="167"/>
      <c r="PDD102" s="167"/>
      <c r="PDE102" s="167"/>
      <c r="PDF102" s="167"/>
      <c r="PDG102" s="167"/>
      <c r="PDH102" s="167"/>
      <c r="PDI102" s="167"/>
      <c r="PDJ102" s="167"/>
      <c r="PDK102" s="167"/>
      <c r="PDL102" s="167"/>
      <c r="PDM102" s="167"/>
      <c r="PDN102" s="167"/>
      <c r="PDO102" s="167"/>
      <c r="PDP102" s="167"/>
      <c r="PDQ102" s="167"/>
      <c r="PDR102" s="167"/>
      <c r="PDS102" s="167"/>
      <c r="PDT102" s="167"/>
      <c r="PDU102" s="167"/>
      <c r="PDV102" s="167"/>
      <c r="PDW102" s="167"/>
      <c r="PDX102" s="167"/>
      <c r="PDY102" s="167"/>
      <c r="PDZ102" s="167"/>
      <c r="PEA102" s="167"/>
      <c r="PEB102" s="167"/>
      <c r="PEC102" s="167"/>
      <c r="PED102" s="167"/>
      <c r="PEE102" s="167"/>
      <c r="PEF102" s="167"/>
      <c r="PEG102" s="167"/>
      <c r="PEH102" s="167"/>
      <c r="PEI102" s="167"/>
      <c r="PEJ102" s="167"/>
      <c r="PEK102" s="167"/>
      <c r="PEL102" s="167"/>
      <c r="PEM102" s="167"/>
      <c r="PEN102" s="167"/>
      <c r="PEO102" s="167"/>
      <c r="PEP102" s="167"/>
      <c r="PEQ102" s="167"/>
      <c r="PER102" s="167"/>
      <c r="PES102" s="167"/>
      <c r="PET102" s="167"/>
      <c r="PEU102" s="167"/>
      <c r="PEV102" s="167"/>
      <c r="PEW102" s="167"/>
      <c r="PEX102" s="167"/>
      <c r="PEY102" s="167"/>
      <c r="PEZ102" s="167"/>
      <c r="PFA102" s="167"/>
      <c r="PFB102" s="167"/>
      <c r="PFC102" s="167"/>
      <c r="PFD102" s="167"/>
      <c r="PFE102" s="167"/>
      <c r="PFF102" s="167"/>
      <c r="PFG102" s="167"/>
      <c r="PFH102" s="167"/>
      <c r="PFI102" s="167"/>
      <c r="PFJ102" s="167"/>
      <c r="PFK102" s="167"/>
      <c r="PFL102" s="167"/>
      <c r="PFM102" s="167"/>
      <c r="PFN102" s="167"/>
      <c r="PFO102" s="167"/>
      <c r="PFP102" s="167"/>
      <c r="PFQ102" s="167"/>
      <c r="PFR102" s="167"/>
      <c r="PFS102" s="167"/>
      <c r="PFT102" s="167"/>
      <c r="PFU102" s="167"/>
      <c r="PFV102" s="167"/>
      <c r="PFW102" s="167"/>
      <c r="PFX102" s="167"/>
      <c r="PFY102" s="167"/>
      <c r="PFZ102" s="167"/>
      <c r="PGA102" s="167"/>
      <c r="PGB102" s="167"/>
      <c r="PGC102" s="167"/>
      <c r="PGD102" s="167"/>
      <c r="PGE102" s="167"/>
      <c r="PGF102" s="167"/>
      <c r="PGG102" s="167"/>
      <c r="PGH102" s="167"/>
      <c r="PGI102" s="167"/>
      <c r="PGJ102" s="167"/>
      <c r="PGK102" s="167"/>
      <c r="PGL102" s="167"/>
      <c r="PGM102" s="167"/>
      <c r="PGN102" s="167"/>
      <c r="PGO102" s="167"/>
      <c r="PGP102" s="167"/>
      <c r="PGQ102" s="167"/>
      <c r="PGR102" s="167"/>
      <c r="PGS102" s="167"/>
      <c r="PGT102" s="167"/>
      <c r="PGU102" s="167"/>
      <c r="PGV102" s="167"/>
      <c r="PGW102" s="167"/>
      <c r="PGX102" s="167"/>
      <c r="PGY102" s="167"/>
      <c r="PGZ102" s="167"/>
      <c r="PHA102" s="167"/>
      <c r="PHB102" s="167"/>
      <c r="PHC102" s="167"/>
      <c r="PHD102" s="167"/>
      <c r="PHE102" s="167"/>
      <c r="PHF102" s="167"/>
      <c r="PHG102" s="167"/>
      <c r="PHH102" s="167"/>
      <c r="PHI102" s="167"/>
      <c r="PHJ102" s="167"/>
      <c r="PHK102" s="167"/>
      <c r="PHL102" s="167"/>
      <c r="PHM102" s="167"/>
      <c r="PHN102" s="167"/>
      <c r="PHO102" s="167"/>
      <c r="PHP102" s="167"/>
      <c r="PHQ102" s="167"/>
      <c r="PHR102" s="167"/>
      <c r="PHS102" s="167"/>
      <c r="PHT102" s="167"/>
      <c r="PHU102" s="167"/>
      <c r="PHV102" s="167"/>
      <c r="PHW102" s="167"/>
      <c r="PHX102" s="167"/>
      <c r="PHY102" s="167"/>
      <c r="PHZ102" s="167"/>
      <c r="PIA102" s="167"/>
      <c r="PIB102" s="167"/>
      <c r="PIC102" s="167"/>
      <c r="PID102" s="167"/>
      <c r="PIE102" s="167"/>
      <c r="PIF102" s="167"/>
      <c r="PIG102" s="167"/>
      <c r="PIH102" s="167"/>
      <c r="PII102" s="167"/>
      <c r="PIJ102" s="167"/>
      <c r="PIK102" s="167"/>
      <c r="PIL102" s="167"/>
      <c r="PIM102" s="167"/>
      <c r="PIN102" s="167"/>
      <c r="PIO102" s="167"/>
      <c r="PIP102" s="167"/>
      <c r="PIQ102" s="167"/>
      <c r="PIR102" s="167"/>
      <c r="PIS102" s="167"/>
      <c r="PIT102" s="167"/>
      <c r="PIU102" s="167"/>
      <c r="PIV102" s="167"/>
      <c r="PIW102" s="167"/>
      <c r="PIX102" s="167"/>
      <c r="PIY102" s="167"/>
      <c r="PIZ102" s="167"/>
      <c r="PJA102" s="167"/>
      <c r="PJB102" s="167"/>
      <c r="PJC102" s="167"/>
      <c r="PJD102" s="167"/>
      <c r="PJE102" s="167"/>
      <c r="PJF102" s="167"/>
      <c r="PJG102" s="167"/>
      <c r="PJH102" s="167"/>
      <c r="PJI102" s="167"/>
      <c r="PJJ102" s="167"/>
      <c r="PJK102" s="167"/>
      <c r="PJL102" s="167"/>
      <c r="PJM102" s="167"/>
      <c r="PJN102" s="167"/>
      <c r="PJO102" s="167"/>
      <c r="PJP102" s="167"/>
      <c r="PJQ102" s="167"/>
      <c r="PJR102" s="167"/>
      <c r="PJS102" s="167"/>
      <c r="PJT102" s="167"/>
      <c r="PJU102" s="167"/>
      <c r="PJV102" s="167"/>
      <c r="PJW102" s="167"/>
      <c r="PJX102" s="167"/>
      <c r="PJY102" s="167"/>
      <c r="PJZ102" s="167"/>
      <c r="PKA102" s="167"/>
      <c r="PKB102" s="167"/>
      <c r="PKC102" s="167"/>
      <c r="PKD102" s="167"/>
      <c r="PKE102" s="167"/>
      <c r="PKF102" s="167"/>
      <c r="PKG102" s="167"/>
      <c r="PKH102" s="167"/>
      <c r="PKI102" s="167"/>
      <c r="PKJ102" s="167"/>
      <c r="PKK102" s="167"/>
      <c r="PKL102" s="167"/>
      <c r="PKM102" s="167"/>
      <c r="PKN102" s="167"/>
      <c r="PKO102" s="167"/>
      <c r="PKP102" s="167"/>
      <c r="PKQ102" s="167"/>
      <c r="PKR102" s="167"/>
      <c r="PKS102" s="167"/>
      <c r="PKT102" s="167"/>
      <c r="PKU102" s="167"/>
      <c r="PKV102" s="167"/>
      <c r="PKW102" s="167"/>
      <c r="PKX102" s="167"/>
      <c r="PKY102" s="167"/>
      <c r="PKZ102" s="167"/>
      <c r="PLA102" s="167"/>
      <c r="PLB102" s="167"/>
      <c r="PLC102" s="167"/>
      <c r="PLD102" s="167"/>
      <c r="PLE102" s="167"/>
      <c r="PLF102" s="167"/>
      <c r="PLG102" s="167"/>
      <c r="PLH102" s="167"/>
      <c r="PLI102" s="167"/>
      <c r="PLJ102" s="167"/>
      <c r="PLK102" s="167"/>
      <c r="PLL102" s="167"/>
      <c r="PLM102" s="167"/>
      <c r="PLN102" s="167"/>
      <c r="PLO102" s="167"/>
      <c r="PLP102" s="167"/>
      <c r="PLQ102" s="167"/>
      <c r="PLR102" s="167"/>
      <c r="PLS102" s="167"/>
      <c r="PLT102" s="167"/>
      <c r="PLU102" s="167"/>
      <c r="PLV102" s="167"/>
      <c r="PLW102" s="167"/>
      <c r="PLX102" s="167"/>
      <c r="PLY102" s="167"/>
      <c r="PLZ102" s="167"/>
      <c r="PMA102" s="167"/>
      <c r="PMB102" s="167"/>
      <c r="PMC102" s="167"/>
      <c r="PMD102" s="167"/>
      <c r="PME102" s="167"/>
      <c r="PMF102" s="167"/>
      <c r="PMG102" s="167"/>
      <c r="PMH102" s="167"/>
      <c r="PMI102" s="167"/>
      <c r="PMJ102" s="167"/>
      <c r="PMK102" s="167"/>
      <c r="PML102" s="167"/>
      <c r="PMM102" s="167"/>
      <c r="PMN102" s="167"/>
      <c r="PMO102" s="167"/>
      <c r="PMP102" s="167"/>
      <c r="PMQ102" s="167"/>
      <c r="PMR102" s="167"/>
      <c r="PMS102" s="167"/>
      <c r="PMT102" s="167"/>
      <c r="PMU102" s="167"/>
      <c r="PMV102" s="167"/>
      <c r="PMW102" s="167"/>
      <c r="PMX102" s="167"/>
      <c r="PMY102" s="167"/>
      <c r="PMZ102" s="167"/>
      <c r="PNA102" s="167"/>
      <c r="PNB102" s="167"/>
      <c r="PNC102" s="167"/>
      <c r="PND102" s="167"/>
      <c r="PNE102" s="167"/>
      <c r="PNF102" s="167"/>
      <c r="PNG102" s="167"/>
      <c r="PNH102" s="167"/>
      <c r="PNI102" s="167"/>
      <c r="PNJ102" s="167"/>
      <c r="PNK102" s="167"/>
      <c r="PNL102" s="167"/>
      <c r="PNM102" s="167"/>
      <c r="PNN102" s="167"/>
      <c r="PNO102" s="167"/>
      <c r="PNP102" s="167"/>
      <c r="PNQ102" s="167"/>
      <c r="PNR102" s="167"/>
      <c r="PNS102" s="167"/>
      <c r="PNT102" s="167"/>
      <c r="PNU102" s="167"/>
      <c r="PNV102" s="167"/>
      <c r="PNW102" s="167"/>
      <c r="PNX102" s="167"/>
      <c r="PNY102" s="167"/>
      <c r="PNZ102" s="167"/>
      <c r="POA102" s="167"/>
      <c r="POB102" s="167"/>
      <c r="POC102" s="167"/>
      <c r="POD102" s="167"/>
      <c r="POE102" s="167"/>
      <c r="POF102" s="167"/>
      <c r="POG102" s="167"/>
      <c r="POH102" s="167"/>
      <c r="POI102" s="167"/>
      <c r="POJ102" s="167"/>
      <c r="POK102" s="167"/>
      <c r="POL102" s="167"/>
      <c r="POM102" s="167"/>
      <c r="PON102" s="167"/>
      <c r="POO102" s="167"/>
      <c r="POP102" s="167"/>
      <c r="POQ102" s="167"/>
      <c r="POR102" s="167"/>
      <c r="POS102" s="167"/>
      <c r="POT102" s="167"/>
      <c r="POU102" s="167"/>
      <c r="POV102" s="167"/>
      <c r="POW102" s="167"/>
      <c r="POX102" s="167"/>
      <c r="POY102" s="167"/>
      <c r="POZ102" s="167"/>
      <c r="PPA102" s="167"/>
      <c r="PPB102" s="167"/>
      <c r="PPC102" s="167"/>
      <c r="PPD102" s="167"/>
      <c r="PPE102" s="167"/>
      <c r="PPF102" s="167"/>
      <c r="PPG102" s="167"/>
      <c r="PPH102" s="167"/>
      <c r="PPI102" s="167"/>
      <c r="PPJ102" s="167"/>
      <c r="PPK102" s="167"/>
      <c r="PPL102" s="167"/>
      <c r="PPM102" s="167"/>
      <c r="PPN102" s="167"/>
      <c r="PPO102" s="167"/>
      <c r="PPP102" s="167"/>
      <c r="PPQ102" s="167"/>
      <c r="PPR102" s="167"/>
      <c r="PPS102" s="167"/>
      <c r="PPT102" s="167"/>
      <c r="PPU102" s="167"/>
      <c r="PPV102" s="167"/>
      <c r="PPW102" s="167"/>
      <c r="PPX102" s="167"/>
      <c r="PPY102" s="167"/>
      <c r="PPZ102" s="167"/>
      <c r="PQA102" s="167"/>
      <c r="PQB102" s="167"/>
      <c r="PQC102" s="167"/>
      <c r="PQD102" s="167"/>
      <c r="PQE102" s="167"/>
      <c r="PQF102" s="167"/>
      <c r="PQG102" s="167"/>
      <c r="PQH102" s="167"/>
      <c r="PQI102" s="167"/>
      <c r="PQJ102" s="167"/>
      <c r="PQK102" s="167"/>
      <c r="PQL102" s="167"/>
      <c r="PQM102" s="167"/>
      <c r="PQN102" s="167"/>
      <c r="PQO102" s="167"/>
      <c r="PQP102" s="167"/>
      <c r="PQQ102" s="167"/>
      <c r="PQR102" s="167"/>
      <c r="PQS102" s="167"/>
      <c r="PQT102" s="167"/>
      <c r="PQU102" s="167"/>
      <c r="PQV102" s="167"/>
      <c r="PQW102" s="167"/>
      <c r="PQX102" s="167"/>
      <c r="PQY102" s="167"/>
      <c r="PQZ102" s="167"/>
      <c r="PRA102" s="167"/>
      <c r="PRB102" s="167"/>
      <c r="PRC102" s="167"/>
      <c r="PRD102" s="167"/>
      <c r="PRE102" s="167"/>
      <c r="PRF102" s="167"/>
      <c r="PRG102" s="167"/>
      <c r="PRH102" s="167"/>
      <c r="PRI102" s="167"/>
      <c r="PRJ102" s="167"/>
      <c r="PRK102" s="167"/>
      <c r="PRL102" s="167"/>
      <c r="PRM102" s="167"/>
      <c r="PRN102" s="167"/>
      <c r="PRO102" s="167"/>
      <c r="PRP102" s="167"/>
      <c r="PRQ102" s="167"/>
      <c r="PRR102" s="167"/>
      <c r="PRS102" s="167"/>
      <c r="PRT102" s="167"/>
      <c r="PRU102" s="167"/>
      <c r="PRV102" s="167"/>
      <c r="PRW102" s="167"/>
      <c r="PRX102" s="167"/>
      <c r="PRY102" s="167"/>
      <c r="PRZ102" s="167"/>
      <c r="PSA102" s="167"/>
      <c r="PSB102" s="167"/>
      <c r="PSC102" s="167"/>
      <c r="PSD102" s="167"/>
      <c r="PSE102" s="167"/>
      <c r="PSF102" s="167"/>
      <c r="PSG102" s="167"/>
      <c r="PSH102" s="167"/>
      <c r="PSI102" s="167"/>
      <c r="PSJ102" s="167"/>
      <c r="PSK102" s="167"/>
      <c r="PSL102" s="167"/>
      <c r="PSM102" s="167"/>
      <c r="PSN102" s="167"/>
      <c r="PSO102" s="167"/>
      <c r="PSP102" s="167"/>
      <c r="PSQ102" s="167"/>
      <c r="PSR102" s="167"/>
      <c r="PSS102" s="167"/>
      <c r="PST102" s="167"/>
      <c r="PSU102" s="167"/>
      <c r="PSV102" s="167"/>
      <c r="PSW102" s="167"/>
      <c r="PSX102" s="167"/>
      <c r="PSY102" s="167"/>
      <c r="PSZ102" s="167"/>
      <c r="PTA102" s="167"/>
      <c r="PTB102" s="167"/>
      <c r="PTC102" s="167"/>
      <c r="PTD102" s="167"/>
      <c r="PTE102" s="167"/>
      <c r="PTF102" s="167"/>
      <c r="PTG102" s="167"/>
      <c r="PTH102" s="167"/>
      <c r="PTI102" s="167"/>
      <c r="PTJ102" s="167"/>
      <c r="PTK102" s="167"/>
      <c r="PTL102" s="167"/>
      <c r="PTM102" s="167"/>
      <c r="PTN102" s="167"/>
      <c r="PTO102" s="167"/>
      <c r="PTP102" s="167"/>
      <c r="PTQ102" s="167"/>
      <c r="PTR102" s="167"/>
      <c r="PTS102" s="167"/>
      <c r="PTT102" s="167"/>
      <c r="PTU102" s="167"/>
      <c r="PTV102" s="167"/>
      <c r="PTW102" s="167"/>
      <c r="PTX102" s="167"/>
      <c r="PTY102" s="167"/>
      <c r="PTZ102" s="167"/>
      <c r="PUA102" s="167"/>
      <c r="PUB102" s="167"/>
      <c r="PUC102" s="167"/>
      <c r="PUD102" s="167"/>
      <c r="PUE102" s="167"/>
      <c r="PUF102" s="167"/>
      <c r="PUG102" s="167"/>
      <c r="PUH102" s="167"/>
      <c r="PUI102" s="167"/>
      <c r="PUJ102" s="167"/>
      <c r="PUK102" s="167"/>
      <c r="PUL102" s="167"/>
      <c r="PUM102" s="167"/>
      <c r="PUN102" s="167"/>
      <c r="PUO102" s="167"/>
      <c r="PUP102" s="167"/>
      <c r="PUQ102" s="167"/>
      <c r="PUR102" s="167"/>
      <c r="PUS102" s="167"/>
      <c r="PUT102" s="167"/>
      <c r="PUU102" s="167"/>
      <c r="PUV102" s="167"/>
      <c r="PUW102" s="167"/>
      <c r="PUX102" s="167"/>
      <c r="PUY102" s="167"/>
      <c r="PUZ102" s="167"/>
      <c r="PVA102" s="167"/>
      <c r="PVB102" s="167"/>
      <c r="PVC102" s="167"/>
      <c r="PVD102" s="167"/>
      <c r="PVE102" s="167"/>
      <c r="PVF102" s="167"/>
      <c r="PVG102" s="167"/>
      <c r="PVH102" s="167"/>
      <c r="PVI102" s="167"/>
      <c r="PVJ102" s="167"/>
      <c r="PVK102" s="167"/>
      <c r="PVL102" s="167"/>
      <c r="PVM102" s="167"/>
      <c r="PVN102" s="167"/>
      <c r="PVO102" s="167"/>
      <c r="PVP102" s="167"/>
      <c r="PVQ102" s="167"/>
      <c r="PVR102" s="167"/>
      <c r="PVS102" s="167"/>
      <c r="PVT102" s="167"/>
      <c r="PVU102" s="167"/>
      <c r="PVV102" s="167"/>
      <c r="PVW102" s="167"/>
      <c r="PVX102" s="167"/>
      <c r="PVY102" s="167"/>
      <c r="PVZ102" s="167"/>
      <c r="PWA102" s="167"/>
      <c r="PWB102" s="167"/>
      <c r="PWC102" s="167"/>
      <c r="PWD102" s="167"/>
      <c r="PWE102" s="167"/>
      <c r="PWF102" s="167"/>
      <c r="PWG102" s="167"/>
      <c r="PWH102" s="167"/>
      <c r="PWI102" s="167"/>
      <c r="PWJ102" s="167"/>
      <c r="PWK102" s="167"/>
      <c r="PWL102" s="167"/>
      <c r="PWM102" s="167"/>
      <c r="PWN102" s="167"/>
      <c r="PWO102" s="167"/>
      <c r="PWP102" s="167"/>
      <c r="PWQ102" s="167"/>
      <c r="PWR102" s="167"/>
      <c r="PWS102" s="167"/>
      <c r="PWT102" s="167"/>
      <c r="PWU102" s="167"/>
      <c r="PWV102" s="167"/>
      <c r="PWW102" s="167"/>
      <c r="PWX102" s="167"/>
      <c r="PWY102" s="167"/>
      <c r="PWZ102" s="167"/>
      <c r="PXA102" s="167"/>
      <c r="PXB102" s="167"/>
      <c r="PXC102" s="167"/>
      <c r="PXD102" s="167"/>
      <c r="PXE102" s="167"/>
      <c r="PXF102" s="167"/>
      <c r="PXG102" s="167"/>
      <c r="PXH102" s="167"/>
      <c r="PXI102" s="167"/>
      <c r="PXJ102" s="167"/>
      <c r="PXK102" s="167"/>
      <c r="PXL102" s="167"/>
      <c r="PXM102" s="167"/>
      <c r="PXN102" s="167"/>
      <c r="PXO102" s="167"/>
      <c r="PXP102" s="167"/>
      <c r="PXQ102" s="167"/>
      <c r="PXR102" s="167"/>
      <c r="PXS102" s="167"/>
      <c r="PXT102" s="167"/>
      <c r="PXU102" s="167"/>
      <c r="PXV102" s="167"/>
      <c r="PXW102" s="167"/>
      <c r="PXX102" s="167"/>
      <c r="PXY102" s="167"/>
      <c r="PXZ102" s="167"/>
      <c r="PYA102" s="167"/>
      <c r="PYB102" s="167"/>
      <c r="PYC102" s="167"/>
      <c r="PYD102" s="167"/>
      <c r="PYE102" s="167"/>
      <c r="PYF102" s="167"/>
      <c r="PYG102" s="167"/>
      <c r="PYH102" s="167"/>
      <c r="PYI102" s="167"/>
      <c r="PYJ102" s="167"/>
      <c r="PYK102" s="167"/>
      <c r="PYL102" s="167"/>
      <c r="PYM102" s="167"/>
      <c r="PYN102" s="167"/>
      <c r="PYO102" s="167"/>
      <c r="PYP102" s="167"/>
      <c r="PYQ102" s="167"/>
      <c r="PYR102" s="167"/>
      <c r="PYS102" s="167"/>
      <c r="PYT102" s="167"/>
      <c r="PYU102" s="167"/>
      <c r="PYV102" s="167"/>
      <c r="PYW102" s="167"/>
      <c r="PYX102" s="167"/>
      <c r="PYY102" s="167"/>
      <c r="PYZ102" s="167"/>
      <c r="PZA102" s="167"/>
      <c r="PZB102" s="167"/>
      <c r="PZC102" s="167"/>
      <c r="PZD102" s="167"/>
      <c r="PZE102" s="167"/>
      <c r="PZF102" s="167"/>
      <c r="PZG102" s="167"/>
      <c r="PZH102" s="167"/>
      <c r="PZI102" s="167"/>
      <c r="PZJ102" s="167"/>
      <c r="PZK102" s="167"/>
      <c r="PZL102" s="167"/>
      <c r="PZM102" s="167"/>
      <c r="PZN102" s="167"/>
      <c r="PZO102" s="167"/>
      <c r="PZP102" s="167"/>
      <c r="PZQ102" s="167"/>
      <c r="PZR102" s="167"/>
      <c r="PZS102" s="167"/>
      <c r="PZT102" s="167"/>
      <c r="PZU102" s="167"/>
      <c r="PZV102" s="167"/>
      <c r="PZW102" s="167"/>
      <c r="PZX102" s="167"/>
      <c r="PZY102" s="167"/>
      <c r="PZZ102" s="167"/>
      <c r="QAA102" s="167"/>
      <c r="QAB102" s="167"/>
      <c r="QAC102" s="167"/>
      <c r="QAD102" s="167"/>
      <c r="QAE102" s="167"/>
      <c r="QAF102" s="167"/>
      <c r="QAG102" s="167"/>
      <c r="QAH102" s="167"/>
      <c r="QAI102" s="167"/>
      <c r="QAJ102" s="167"/>
      <c r="QAK102" s="167"/>
      <c r="QAL102" s="167"/>
      <c r="QAM102" s="167"/>
      <c r="QAN102" s="167"/>
      <c r="QAO102" s="167"/>
      <c r="QAP102" s="167"/>
      <c r="QAQ102" s="167"/>
      <c r="QAR102" s="167"/>
      <c r="QAS102" s="167"/>
      <c r="QAT102" s="167"/>
      <c r="QAU102" s="167"/>
      <c r="QAV102" s="167"/>
      <c r="QAW102" s="167"/>
      <c r="QAX102" s="167"/>
      <c r="QAY102" s="167"/>
      <c r="QAZ102" s="167"/>
      <c r="QBA102" s="167"/>
      <c r="QBB102" s="167"/>
      <c r="QBC102" s="167"/>
      <c r="QBD102" s="167"/>
      <c r="QBE102" s="167"/>
      <c r="QBF102" s="167"/>
      <c r="QBG102" s="167"/>
      <c r="QBH102" s="167"/>
      <c r="QBI102" s="167"/>
      <c r="QBJ102" s="167"/>
      <c r="QBK102" s="167"/>
      <c r="QBL102" s="167"/>
      <c r="QBM102" s="167"/>
      <c r="QBN102" s="167"/>
      <c r="QBO102" s="167"/>
      <c r="QBP102" s="167"/>
      <c r="QBQ102" s="167"/>
      <c r="QBR102" s="167"/>
      <c r="QBS102" s="167"/>
      <c r="QBT102" s="167"/>
      <c r="QBU102" s="167"/>
      <c r="QBV102" s="167"/>
      <c r="QBW102" s="167"/>
      <c r="QBX102" s="167"/>
      <c r="QBY102" s="167"/>
      <c r="QBZ102" s="167"/>
      <c r="QCA102" s="167"/>
      <c r="QCB102" s="167"/>
      <c r="QCC102" s="167"/>
      <c r="QCD102" s="167"/>
      <c r="QCE102" s="167"/>
      <c r="QCF102" s="167"/>
      <c r="QCG102" s="167"/>
      <c r="QCH102" s="167"/>
      <c r="QCI102" s="167"/>
      <c r="QCJ102" s="167"/>
      <c r="QCK102" s="167"/>
      <c r="QCL102" s="167"/>
      <c r="QCM102" s="167"/>
      <c r="QCN102" s="167"/>
      <c r="QCO102" s="167"/>
      <c r="QCP102" s="167"/>
      <c r="QCQ102" s="167"/>
      <c r="QCR102" s="167"/>
      <c r="QCS102" s="167"/>
      <c r="QCT102" s="167"/>
      <c r="QCU102" s="167"/>
      <c r="QCV102" s="167"/>
      <c r="QCW102" s="167"/>
      <c r="QCX102" s="167"/>
      <c r="QCY102" s="167"/>
      <c r="QCZ102" s="167"/>
      <c r="QDA102" s="167"/>
      <c r="QDB102" s="167"/>
      <c r="QDC102" s="167"/>
      <c r="QDD102" s="167"/>
      <c r="QDE102" s="167"/>
      <c r="QDF102" s="167"/>
      <c r="QDG102" s="167"/>
      <c r="QDH102" s="167"/>
      <c r="QDI102" s="167"/>
      <c r="QDJ102" s="167"/>
      <c r="QDK102" s="167"/>
      <c r="QDL102" s="167"/>
      <c r="QDM102" s="167"/>
      <c r="QDN102" s="167"/>
      <c r="QDO102" s="167"/>
      <c r="QDP102" s="167"/>
      <c r="QDQ102" s="167"/>
      <c r="QDR102" s="167"/>
      <c r="QDS102" s="167"/>
      <c r="QDT102" s="167"/>
      <c r="QDU102" s="167"/>
      <c r="QDV102" s="167"/>
      <c r="QDW102" s="167"/>
      <c r="QDX102" s="167"/>
      <c r="QDY102" s="167"/>
      <c r="QDZ102" s="167"/>
      <c r="QEA102" s="167"/>
      <c r="QEB102" s="167"/>
      <c r="QEC102" s="167"/>
      <c r="QED102" s="167"/>
      <c r="QEE102" s="167"/>
      <c r="QEF102" s="167"/>
      <c r="QEG102" s="167"/>
      <c r="QEH102" s="167"/>
      <c r="QEI102" s="167"/>
      <c r="QEJ102" s="167"/>
      <c r="QEK102" s="167"/>
      <c r="QEL102" s="167"/>
      <c r="QEM102" s="167"/>
      <c r="QEN102" s="167"/>
      <c r="QEO102" s="167"/>
      <c r="QEP102" s="167"/>
      <c r="QEQ102" s="167"/>
      <c r="QER102" s="167"/>
      <c r="QES102" s="167"/>
      <c r="QET102" s="167"/>
      <c r="QEU102" s="167"/>
      <c r="QEV102" s="167"/>
      <c r="QEW102" s="167"/>
      <c r="QEX102" s="167"/>
      <c r="QEY102" s="167"/>
      <c r="QEZ102" s="167"/>
      <c r="QFA102" s="167"/>
      <c r="QFB102" s="167"/>
      <c r="QFC102" s="167"/>
      <c r="QFD102" s="167"/>
      <c r="QFE102" s="167"/>
      <c r="QFF102" s="167"/>
      <c r="QFG102" s="167"/>
      <c r="QFH102" s="167"/>
      <c r="QFI102" s="167"/>
      <c r="QFJ102" s="167"/>
      <c r="QFK102" s="167"/>
      <c r="QFL102" s="167"/>
      <c r="QFM102" s="167"/>
      <c r="QFN102" s="167"/>
      <c r="QFO102" s="167"/>
      <c r="QFP102" s="167"/>
      <c r="QFQ102" s="167"/>
      <c r="QFR102" s="167"/>
      <c r="QFS102" s="167"/>
      <c r="QFT102" s="167"/>
      <c r="QFU102" s="167"/>
      <c r="QFV102" s="167"/>
      <c r="QFW102" s="167"/>
      <c r="QFX102" s="167"/>
      <c r="QFY102" s="167"/>
      <c r="QFZ102" s="167"/>
      <c r="QGA102" s="167"/>
      <c r="QGB102" s="167"/>
      <c r="QGC102" s="167"/>
      <c r="QGD102" s="167"/>
      <c r="QGE102" s="167"/>
      <c r="QGF102" s="167"/>
      <c r="QGG102" s="167"/>
      <c r="QGH102" s="167"/>
      <c r="QGI102" s="167"/>
      <c r="QGJ102" s="167"/>
      <c r="QGK102" s="167"/>
      <c r="QGL102" s="167"/>
      <c r="QGM102" s="167"/>
      <c r="QGN102" s="167"/>
      <c r="QGO102" s="167"/>
      <c r="QGP102" s="167"/>
      <c r="QGQ102" s="167"/>
      <c r="QGR102" s="167"/>
      <c r="QGS102" s="167"/>
      <c r="QGT102" s="167"/>
      <c r="QGU102" s="167"/>
      <c r="QGV102" s="167"/>
      <c r="QGW102" s="167"/>
      <c r="QGX102" s="167"/>
      <c r="QGY102" s="167"/>
      <c r="QGZ102" s="167"/>
      <c r="QHA102" s="167"/>
      <c r="QHB102" s="167"/>
      <c r="QHC102" s="167"/>
      <c r="QHD102" s="167"/>
      <c r="QHE102" s="167"/>
      <c r="QHF102" s="167"/>
      <c r="QHG102" s="167"/>
      <c r="QHH102" s="167"/>
      <c r="QHI102" s="167"/>
      <c r="QHJ102" s="167"/>
      <c r="QHK102" s="167"/>
      <c r="QHL102" s="167"/>
      <c r="QHM102" s="167"/>
      <c r="QHN102" s="167"/>
      <c r="QHO102" s="167"/>
      <c r="QHP102" s="167"/>
      <c r="QHQ102" s="167"/>
      <c r="QHR102" s="167"/>
      <c r="QHS102" s="167"/>
      <c r="QHT102" s="167"/>
      <c r="QHU102" s="167"/>
      <c r="QHV102" s="167"/>
      <c r="QHW102" s="167"/>
      <c r="QHX102" s="167"/>
      <c r="QHY102" s="167"/>
      <c r="QHZ102" s="167"/>
      <c r="QIA102" s="167"/>
      <c r="QIB102" s="167"/>
      <c r="QIC102" s="167"/>
      <c r="QID102" s="167"/>
      <c r="QIE102" s="167"/>
      <c r="QIF102" s="167"/>
      <c r="QIG102" s="167"/>
      <c r="QIH102" s="167"/>
      <c r="QII102" s="167"/>
      <c r="QIJ102" s="167"/>
      <c r="QIK102" s="167"/>
      <c r="QIL102" s="167"/>
      <c r="QIM102" s="167"/>
      <c r="QIN102" s="167"/>
      <c r="QIO102" s="167"/>
      <c r="QIP102" s="167"/>
      <c r="QIQ102" s="167"/>
      <c r="QIR102" s="167"/>
      <c r="QIS102" s="167"/>
      <c r="QIT102" s="167"/>
      <c r="QIU102" s="167"/>
      <c r="QIV102" s="167"/>
      <c r="QIW102" s="167"/>
      <c r="QIX102" s="167"/>
      <c r="QIY102" s="167"/>
      <c r="QIZ102" s="167"/>
      <c r="QJA102" s="167"/>
      <c r="QJB102" s="167"/>
      <c r="QJC102" s="167"/>
      <c r="QJD102" s="167"/>
      <c r="QJE102" s="167"/>
      <c r="QJF102" s="167"/>
      <c r="QJG102" s="167"/>
      <c r="QJH102" s="167"/>
      <c r="QJI102" s="167"/>
      <c r="QJJ102" s="167"/>
      <c r="QJK102" s="167"/>
      <c r="QJL102" s="167"/>
      <c r="QJM102" s="167"/>
      <c r="QJN102" s="167"/>
      <c r="QJO102" s="167"/>
      <c r="QJP102" s="167"/>
      <c r="QJQ102" s="167"/>
      <c r="QJR102" s="167"/>
      <c r="QJS102" s="167"/>
      <c r="QJT102" s="167"/>
      <c r="QJU102" s="167"/>
      <c r="QJV102" s="167"/>
      <c r="QJW102" s="167"/>
      <c r="QJX102" s="167"/>
      <c r="QJY102" s="167"/>
      <c r="QJZ102" s="167"/>
      <c r="QKA102" s="167"/>
      <c r="QKB102" s="167"/>
      <c r="QKC102" s="167"/>
      <c r="QKD102" s="167"/>
      <c r="QKE102" s="167"/>
      <c r="QKF102" s="167"/>
      <c r="QKG102" s="167"/>
      <c r="QKH102" s="167"/>
      <c r="QKI102" s="167"/>
      <c r="QKJ102" s="167"/>
      <c r="QKK102" s="167"/>
      <c r="QKL102" s="167"/>
      <c r="QKM102" s="167"/>
      <c r="QKN102" s="167"/>
      <c r="QKO102" s="167"/>
      <c r="QKP102" s="167"/>
      <c r="QKQ102" s="167"/>
      <c r="QKR102" s="167"/>
      <c r="QKS102" s="167"/>
      <c r="QKT102" s="167"/>
      <c r="QKU102" s="167"/>
      <c r="QKV102" s="167"/>
      <c r="QKW102" s="167"/>
      <c r="QKX102" s="167"/>
      <c r="QKY102" s="167"/>
      <c r="QKZ102" s="167"/>
      <c r="QLA102" s="167"/>
      <c r="QLB102" s="167"/>
      <c r="QLC102" s="167"/>
      <c r="QLD102" s="167"/>
      <c r="QLE102" s="167"/>
      <c r="QLF102" s="167"/>
      <c r="QLG102" s="167"/>
      <c r="QLH102" s="167"/>
      <c r="QLI102" s="167"/>
      <c r="QLJ102" s="167"/>
      <c r="QLK102" s="167"/>
      <c r="QLL102" s="167"/>
      <c r="QLM102" s="167"/>
      <c r="QLN102" s="167"/>
      <c r="QLO102" s="167"/>
      <c r="QLP102" s="167"/>
      <c r="QLQ102" s="167"/>
      <c r="QLR102" s="167"/>
      <c r="QLS102" s="167"/>
      <c r="QLT102" s="167"/>
      <c r="QLU102" s="167"/>
      <c r="QLV102" s="167"/>
      <c r="QLW102" s="167"/>
      <c r="QLX102" s="167"/>
      <c r="QLY102" s="167"/>
      <c r="QLZ102" s="167"/>
      <c r="QMA102" s="167"/>
      <c r="QMB102" s="167"/>
      <c r="QMC102" s="167"/>
      <c r="QMD102" s="167"/>
      <c r="QME102" s="167"/>
      <c r="QMF102" s="167"/>
      <c r="QMG102" s="167"/>
      <c r="QMH102" s="167"/>
      <c r="QMI102" s="167"/>
      <c r="QMJ102" s="167"/>
      <c r="QMK102" s="167"/>
      <c r="QML102" s="167"/>
      <c r="QMM102" s="167"/>
      <c r="QMN102" s="167"/>
      <c r="QMO102" s="167"/>
      <c r="QMP102" s="167"/>
      <c r="QMQ102" s="167"/>
      <c r="QMR102" s="167"/>
      <c r="QMS102" s="167"/>
      <c r="QMT102" s="167"/>
      <c r="QMU102" s="167"/>
      <c r="QMV102" s="167"/>
      <c r="QMW102" s="167"/>
      <c r="QMX102" s="167"/>
      <c r="QMY102" s="167"/>
      <c r="QMZ102" s="167"/>
      <c r="QNA102" s="167"/>
      <c r="QNB102" s="167"/>
      <c r="QNC102" s="167"/>
      <c r="QND102" s="167"/>
      <c r="QNE102" s="167"/>
      <c r="QNF102" s="167"/>
      <c r="QNG102" s="167"/>
      <c r="QNH102" s="167"/>
      <c r="QNI102" s="167"/>
      <c r="QNJ102" s="167"/>
      <c r="QNK102" s="167"/>
      <c r="QNL102" s="167"/>
      <c r="QNM102" s="167"/>
      <c r="QNN102" s="167"/>
      <c r="QNO102" s="167"/>
      <c r="QNP102" s="167"/>
      <c r="QNQ102" s="167"/>
      <c r="QNR102" s="167"/>
      <c r="QNS102" s="167"/>
      <c r="QNT102" s="167"/>
      <c r="QNU102" s="167"/>
      <c r="QNV102" s="167"/>
      <c r="QNW102" s="167"/>
      <c r="QNX102" s="167"/>
      <c r="QNY102" s="167"/>
      <c r="QNZ102" s="167"/>
      <c r="QOA102" s="167"/>
      <c r="QOB102" s="167"/>
      <c r="QOC102" s="167"/>
      <c r="QOD102" s="167"/>
      <c r="QOE102" s="167"/>
      <c r="QOF102" s="167"/>
      <c r="QOG102" s="167"/>
      <c r="QOH102" s="167"/>
      <c r="QOI102" s="167"/>
      <c r="QOJ102" s="167"/>
      <c r="QOK102" s="167"/>
      <c r="QOL102" s="167"/>
      <c r="QOM102" s="167"/>
      <c r="QON102" s="167"/>
      <c r="QOO102" s="167"/>
      <c r="QOP102" s="167"/>
      <c r="QOQ102" s="167"/>
      <c r="QOR102" s="167"/>
      <c r="QOS102" s="167"/>
      <c r="QOT102" s="167"/>
      <c r="QOU102" s="167"/>
      <c r="QOV102" s="167"/>
      <c r="QOW102" s="167"/>
      <c r="QOX102" s="167"/>
      <c r="QOY102" s="167"/>
      <c r="QOZ102" s="167"/>
      <c r="QPA102" s="167"/>
      <c r="QPB102" s="167"/>
      <c r="QPC102" s="167"/>
      <c r="QPD102" s="167"/>
      <c r="QPE102" s="167"/>
      <c r="QPF102" s="167"/>
      <c r="QPG102" s="167"/>
      <c r="QPH102" s="167"/>
      <c r="QPI102" s="167"/>
      <c r="QPJ102" s="167"/>
      <c r="QPK102" s="167"/>
      <c r="QPL102" s="167"/>
      <c r="QPM102" s="167"/>
      <c r="QPN102" s="167"/>
      <c r="QPO102" s="167"/>
      <c r="QPP102" s="167"/>
      <c r="QPQ102" s="167"/>
      <c r="QPR102" s="167"/>
      <c r="QPS102" s="167"/>
      <c r="QPT102" s="167"/>
      <c r="QPU102" s="167"/>
      <c r="QPV102" s="167"/>
      <c r="QPW102" s="167"/>
      <c r="QPX102" s="167"/>
      <c r="QPY102" s="167"/>
      <c r="QPZ102" s="167"/>
      <c r="QQA102" s="167"/>
      <c r="QQB102" s="167"/>
      <c r="QQC102" s="167"/>
      <c r="QQD102" s="167"/>
      <c r="QQE102" s="167"/>
      <c r="QQF102" s="167"/>
      <c r="QQG102" s="167"/>
      <c r="QQH102" s="167"/>
      <c r="QQI102" s="167"/>
      <c r="QQJ102" s="167"/>
      <c r="QQK102" s="167"/>
      <c r="QQL102" s="167"/>
      <c r="QQM102" s="167"/>
      <c r="QQN102" s="167"/>
      <c r="QQO102" s="167"/>
      <c r="QQP102" s="167"/>
      <c r="QQQ102" s="167"/>
      <c r="QQR102" s="167"/>
      <c r="QQS102" s="167"/>
      <c r="QQT102" s="167"/>
      <c r="QQU102" s="167"/>
      <c r="QQV102" s="167"/>
      <c r="QQW102" s="167"/>
      <c r="QQX102" s="167"/>
      <c r="QQY102" s="167"/>
      <c r="QQZ102" s="167"/>
      <c r="QRA102" s="167"/>
      <c r="QRB102" s="167"/>
      <c r="QRC102" s="167"/>
      <c r="QRD102" s="167"/>
      <c r="QRE102" s="167"/>
      <c r="QRF102" s="167"/>
      <c r="QRG102" s="167"/>
      <c r="QRH102" s="167"/>
      <c r="QRI102" s="167"/>
      <c r="QRJ102" s="167"/>
      <c r="QRK102" s="167"/>
      <c r="QRL102" s="167"/>
      <c r="QRM102" s="167"/>
      <c r="QRN102" s="167"/>
      <c r="QRO102" s="167"/>
      <c r="QRP102" s="167"/>
      <c r="QRQ102" s="167"/>
      <c r="QRR102" s="167"/>
      <c r="QRS102" s="167"/>
      <c r="QRT102" s="167"/>
      <c r="QRU102" s="167"/>
      <c r="QRV102" s="167"/>
      <c r="QRW102" s="167"/>
      <c r="QRX102" s="167"/>
      <c r="QRY102" s="167"/>
      <c r="QRZ102" s="167"/>
      <c r="QSA102" s="167"/>
      <c r="QSB102" s="167"/>
      <c r="QSC102" s="167"/>
      <c r="QSD102" s="167"/>
      <c r="QSE102" s="167"/>
      <c r="QSF102" s="167"/>
      <c r="QSG102" s="167"/>
      <c r="QSH102" s="167"/>
      <c r="QSI102" s="167"/>
      <c r="QSJ102" s="167"/>
      <c r="QSK102" s="167"/>
      <c r="QSL102" s="167"/>
      <c r="QSM102" s="167"/>
      <c r="QSN102" s="167"/>
      <c r="QSO102" s="167"/>
      <c r="QSP102" s="167"/>
      <c r="QSQ102" s="167"/>
      <c r="QSR102" s="167"/>
      <c r="QSS102" s="167"/>
      <c r="QST102" s="167"/>
      <c r="QSU102" s="167"/>
      <c r="QSV102" s="167"/>
      <c r="QSW102" s="167"/>
      <c r="QSX102" s="167"/>
      <c r="QSY102" s="167"/>
      <c r="QSZ102" s="167"/>
      <c r="QTA102" s="167"/>
      <c r="QTB102" s="167"/>
      <c r="QTC102" s="167"/>
      <c r="QTD102" s="167"/>
      <c r="QTE102" s="167"/>
      <c r="QTF102" s="167"/>
      <c r="QTG102" s="167"/>
      <c r="QTH102" s="167"/>
      <c r="QTI102" s="167"/>
      <c r="QTJ102" s="167"/>
      <c r="QTK102" s="167"/>
      <c r="QTL102" s="167"/>
      <c r="QTM102" s="167"/>
      <c r="QTN102" s="167"/>
      <c r="QTO102" s="167"/>
      <c r="QTP102" s="167"/>
      <c r="QTQ102" s="167"/>
      <c r="QTR102" s="167"/>
      <c r="QTS102" s="167"/>
      <c r="QTT102" s="167"/>
      <c r="QTU102" s="167"/>
      <c r="QTV102" s="167"/>
      <c r="QTW102" s="167"/>
      <c r="QTX102" s="167"/>
      <c r="QTY102" s="167"/>
      <c r="QTZ102" s="167"/>
      <c r="QUA102" s="167"/>
      <c r="QUB102" s="167"/>
      <c r="QUC102" s="167"/>
      <c r="QUD102" s="167"/>
      <c r="QUE102" s="167"/>
      <c r="QUF102" s="167"/>
      <c r="QUG102" s="167"/>
      <c r="QUH102" s="167"/>
      <c r="QUI102" s="167"/>
      <c r="QUJ102" s="167"/>
      <c r="QUK102" s="167"/>
      <c r="QUL102" s="167"/>
      <c r="QUM102" s="167"/>
      <c r="QUN102" s="167"/>
      <c r="QUO102" s="167"/>
      <c r="QUP102" s="167"/>
      <c r="QUQ102" s="167"/>
      <c r="QUR102" s="167"/>
      <c r="QUS102" s="167"/>
      <c r="QUT102" s="167"/>
      <c r="QUU102" s="167"/>
      <c r="QUV102" s="167"/>
      <c r="QUW102" s="167"/>
      <c r="QUX102" s="167"/>
      <c r="QUY102" s="167"/>
      <c r="QUZ102" s="167"/>
      <c r="QVA102" s="167"/>
      <c r="QVB102" s="167"/>
      <c r="QVC102" s="167"/>
      <c r="QVD102" s="167"/>
      <c r="QVE102" s="167"/>
      <c r="QVF102" s="167"/>
      <c r="QVG102" s="167"/>
      <c r="QVH102" s="167"/>
      <c r="QVI102" s="167"/>
      <c r="QVJ102" s="167"/>
      <c r="QVK102" s="167"/>
      <c r="QVL102" s="167"/>
      <c r="QVM102" s="167"/>
      <c r="QVN102" s="167"/>
      <c r="QVO102" s="167"/>
      <c r="QVP102" s="167"/>
      <c r="QVQ102" s="167"/>
      <c r="QVR102" s="167"/>
      <c r="QVS102" s="167"/>
      <c r="QVT102" s="167"/>
      <c r="QVU102" s="167"/>
      <c r="QVV102" s="167"/>
      <c r="QVW102" s="167"/>
      <c r="QVX102" s="167"/>
      <c r="QVY102" s="167"/>
      <c r="QVZ102" s="167"/>
      <c r="QWA102" s="167"/>
      <c r="QWB102" s="167"/>
      <c r="QWC102" s="167"/>
      <c r="QWD102" s="167"/>
      <c r="QWE102" s="167"/>
      <c r="QWF102" s="167"/>
      <c r="QWG102" s="167"/>
      <c r="QWH102" s="167"/>
      <c r="QWI102" s="167"/>
      <c r="QWJ102" s="167"/>
      <c r="QWK102" s="167"/>
      <c r="QWL102" s="167"/>
      <c r="QWM102" s="167"/>
      <c r="QWN102" s="167"/>
      <c r="QWO102" s="167"/>
      <c r="QWP102" s="167"/>
      <c r="QWQ102" s="167"/>
      <c r="QWR102" s="167"/>
      <c r="QWS102" s="167"/>
      <c r="QWT102" s="167"/>
      <c r="QWU102" s="167"/>
      <c r="QWV102" s="167"/>
      <c r="QWW102" s="167"/>
      <c r="QWX102" s="167"/>
      <c r="QWY102" s="167"/>
      <c r="QWZ102" s="167"/>
      <c r="QXA102" s="167"/>
      <c r="QXB102" s="167"/>
      <c r="QXC102" s="167"/>
      <c r="QXD102" s="167"/>
      <c r="QXE102" s="167"/>
      <c r="QXF102" s="167"/>
      <c r="QXG102" s="167"/>
      <c r="QXH102" s="167"/>
      <c r="QXI102" s="167"/>
      <c r="QXJ102" s="167"/>
      <c r="QXK102" s="167"/>
      <c r="QXL102" s="167"/>
      <c r="QXM102" s="167"/>
      <c r="QXN102" s="167"/>
      <c r="QXO102" s="167"/>
      <c r="QXP102" s="167"/>
      <c r="QXQ102" s="167"/>
      <c r="QXR102" s="167"/>
      <c r="QXS102" s="167"/>
      <c r="QXT102" s="167"/>
      <c r="QXU102" s="167"/>
      <c r="QXV102" s="167"/>
      <c r="QXW102" s="167"/>
      <c r="QXX102" s="167"/>
      <c r="QXY102" s="167"/>
      <c r="QXZ102" s="167"/>
      <c r="QYA102" s="167"/>
      <c r="QYB102" s="167"/>
      <c r="QYC102" s="167"/>
      <c r="QYD102" s="167"/>
      <c r="QYE102" s="167"/>
      <c r="QYF102" s="167"/>
      <c r="QYG102" s="167"/>
      <c r="QYH102" s="167"/>
      <c r="QYI102" s="167"/>
      <c r="QYJ102" s="167"/>
      <c r="QYK102" s="167"/>
      <c r="QYL102" s="167"/>
      <c r="QYM102" s="167"/>
      <c r="QYN102" s="167"/>
      <c r="QYO102" s="167"/>
      <c r="QYP102" s="167"/>
      <c r="QYQ102" s="167"/>
      <c r="QYR102" s="167"/>
      <c r="QYS102" s="167"/>
      <c r="QYT102" s="167"/>
      <c r="QYU102" s="167"/>
      <c r="QYV102" s="167"/>
      <c r="QYW102" s="167"/>
      <c r="QYX102" s="167"/>
      <c r="QYY102" s="167"/>
      <c r="QYZ102" s="167"/>
      <c r="QZA102" s="167"/>
      <c r="QZB102" s="167"/>
      <c r="QZC102" s="167"/>
      <c r="QZD102" s="167"/>
      <c r="QZE102" s="167"/>
      <c r="QZF102" s="167"/>
      <c r="QZG102" s="167"/>
      <c r="QZH102" s="167"/>
      <c r="QZI102" s="167"/>
      <c r="QZJ102" s="167"/>
      <c r="QZK102" s="167"/>
      <c r="QZL102" s="167"/>
      <c r="QZM102" s="167"/>
      <c r="QZN102" s="167"/>
      <c r="QZO102" s="167"/>
      <c r="QZP102" s="167"/>
      <c r="QZQ102" s="167"/>
      <c r="QZR102" s="167"/>
      <c r="QZS102" s="167"/>
      <c r="QZT102" s="167"/>
      <c r="QZU102" s="167"/>
      <c r="QZV102" s="167"/>
      <c r="QZW102" s="167"/>
      <c r="QZX102" s="167"/>
      <c r="QZY102" s="167"/>
      <c r="QZZ102" s="167"/>
      <c r="RAA102" s="167"/>
      <c r="RAB102" s="167"/>
      <c r="RAC102" s="167"/>
      <c r="RAD102" s="167"/>
      <c r="RAE102" s="167"/>
      <c r="RAF102" s="167"/>
      <c r="RAG102" s="167"/>
      <c r="RAH102" s="167"/>
      <c r="RAI102" s="167"/>
      <c r="RAJ102" s="167"/>
      <c r="RAK102" s="167"/>
      <c r="RAL102" s="167"/>
      <c r="RAM102" s="167"/>
      <c r="RAN102" s="167"/>
      <c r="RAO102" s="167"/>
      <c r="RAP102" s="167"/>
      <c r="RAQ102" s="167"/>
      <c r="RAR102" s="167"/>
      <c r="RAS102" s="167"/>
      <c r="RAT102" s="167"/>
      <c r="RAU102" s="167"/>
      <c r="RAV102" s="167"/>
      <c r="RAW102" s="167"/>
      <c r="RAX102" s="167"/>
      <c r="RAY102" s="167"/>
      <c r="RAZ102" s="167"/>
      <c r="RBA102" s="167"/>
      <c r="RBB102" s="167"/>
      <c r="RBC102" s="167"/>
      <c r="RBD102" s="167"/>
      <c r="RBE102" s="167"/>
      <c r="RBF102" s="167"/>
      <c r="RBG102" s="167"/>
      <c r="RBH102" s="167"/>
      <c r="RBI102" s="167"/>
      <c r="RBJ102" s="167"/>
      <c r="RBK102" s="167"/>
      <c r="RBL102" s="167"/>
      <c r="RBM102" s="167"/>
      <c r="RBN102" s="167"/>
      <c r="RBO102" s="167"/>
      <c r="RBP102" s="167"/>
      <c r="RBQ102" s="167"/>
      <c r="RBR102" s="167"/>
      <c r="RBS102" s="167"/>
      <c r="RBT102" s="167"/>
      <c r="RBU102" s="167"/>
      <c r="RBV102" s="167"/>
      <c r="RBW102" s="167"/>
      <c r="RBX102" s="167"/>
      <c r="RBY102" s="167"/>
      <c r="RBZ102" s="167"/>
      <c r="RCA102" s="167"/>
      <c r="RCB102" s="167"/>
      <c r="RCC102" s="167"/>
      <c r="RCD102" s="167"/>
      <c r="RCE102" s="167"/>
      <c r="RCF102" s="167"/>
      <c r="RCG102" s="167"/>
      <c r="RCH102" s="167"/>
      <c r="RCI102" s="167"/>
      <c r="RCJ102" s="167"/>
      <c r="RCK102" s="167"/>
      <c r="RCL102" s="167"/>
      <c r="RCM102" s="167"/>
      <c r="RCN102" s="167"/>
      <c r="RCO102" s="167"/>
      <c r="RCP102" s="167"/>
      <c r="RCQ102" s="167"/>
      <c r="RCR102" s="167"/>
      <c r="RCS102" s="167"/>
      <c r="RCT102" s="167"/>
      <c r="RCU102" s="167"/>
      <c r="RCV102" s="167"/>
      <c r="RCW102" s="167"/>
      <c r="RCX102" s="167"/>
      <c r="RCY102" s="167"/>
      <c r="RCZ102" s="167"/>
      <c r="RDA102" s="167"/>
      <c r="RDB102" s="167"/>
      <c r="RDC102" s="167"/>
      <c r="RDD102" s="167"/>
      <c r="RDE102" s="167"/>
      <c r="RDF102" s="167"/>
      <c r="RDG102" s="167"/>
      <c r="RDH102" s="167"/>
      <c r="RDI102" s="167"/>
      <c r="RDJ102" s="167"/>
      <c r="RDK102" s="167"/>
      <c r="RDL102" s="167"/>
      <c r="RDM102" s="167"/>
      <c r="RDN102" s="167"/>
      <c r="RDO102" s="167"/>
      <c r="RDP102" s="167"/>
      <c r="RDQ102" s="167"/>
      <c r="RDR102" s="167"/>
      <c r="RDS102" s="167"/>
      <c r="RDT102" s="167"/>
      <c r="RDU102" s="167"/>
      <c r="RDV102" s="167"/>
      <c r="RDW102" s="167"/>
      <c r="RDX102" s="167"/>
      <c r="RDY102" s="167"/>
      <c r="RDZ102" s="167"/>
      <c r="REA102" s="167"/>
      <c r="REB102" s="167"/>
      <c r="REC102" s="167"/>
      <c r="RED102" s="167"/>
      <c r="REE102" s="167"/>
      <c r="REF102" s="167"/>
      <c r="REG102" s="167"/>
      <c r="REH102" s="167"/>
      <c r="REI102" s="167"/>
      <c r="REJ102" s="167"/>
      <c r="REK102" s="167"/>
      <c r="REL102" s="167"/>
      <c r="REM102" s="167"/>
      <c r="REN102" s="167"/>
      <c r="REO102" s="167"/>
      <c r="REP102" s="167"/>
      <c r="REQ102" s="167"/>
      <c r="RER102" s="167"/>
      <c r="RES102" s="167"/>
      <c r="RET102" s="167"/>
      <c r="REU102" s="167"/>
      <c r="REV102" s="167"/>
      <c r="REW102" s="167"/>
      <c r="REX102" s="167"/>
      <c r="REY102" s="167"/>
      <c r="REZ102" s="167"/>
      <c r="RFA102" s="167"/>
      <c r="RFB102" s="167"/>
      <c r="RFC102" s="167"/>
      <c r="RFD102" s="167"/>
      <c r="RFE102" s="167"/>
      <c r="RFF102" s="167"/>
      <c r="RFG102" s="167"/>
      <c r="RFH102" s="167"/>
      <c r="RFI102" s="167"/>
      <c r="RFJ102" s="167"/>
      <c r="RFK102" s="167"/>
      <c r="RFL102" s="167"/>
      <c r="RFM102" s="167"/>
      <c r="RFN102" s="167"/>
      <c r="RFO102" s="167"/>
      <c r="RFP102" s="167"/>
      <c r="RFQ102" s="167"/>
      <c r="RFR102" s="167"/>
      <c r="RFS102" s="167"/>
      <c r="RFT102" s="167"/>
      <c r="RFU102" s="167"/>
      <c r="RFV102" s="167"/>
      <c r="RFW102" s="167"/>
      <c r="RFX102" s="167"/>
      <c r="RFY102" s="167"/>
      <c r="RFZ102" s="167"/>
      <c r="RGA102" s="167"/>
      <c r="RGB102" s="167"/>
      <c r="RGC102" s="167"/>
      <c r="RGD102" s="167"/>
      <c r="RGE102" s="167"/>
      <c r="RGF102" s="167"/>
      <c r="RGG102" s="167"/>
      <c r="RGH102" s="167"/>
      <c r="RGI102" s="167"/>
      <c r="RGJ102" s="167"/>
      <c r="RGK102" s="167"/>
      <c r="RGL102" s="167"/>
      <c r="RGM102" s="167"/>
      <c r="RGN102" s="167"/>
      <c r="RGO102" s="167"/>
      <c r="RGP102" s="167"/>
      <c r="RGQ102" s="167"/>
      <c r="RGR102" s="167"/>
      <c r="RGS102" s="167"/>
      <c r="RGT102" s="167"/>
      <c r="RGU102" s="167"/>
      <c r="RGV102" s="167"/>
      <c r="RGW102" s="167"/>
      <c r="RGX102" s="167"/>
      <c r="RGY102" s="167"/>
      <c r="RGZ102" s="167"/>
      <c r="RHA102" s="167"/>
      <c r="RHB102" s="167"/>
      <c r="RHC102" s="167"/>
      <c r="RHD102" s="167"/>
      <c r="RHE102" s="167"/>
      <c r="RHF102" s="167"/>
      <c r="RHG102" s="167"/>
      <c r="RHH102" s="167"/>
      <c r="RHI102" s="167"/>
      <c r="RHJ102" s="167"/>
      <c r="RHK102" s="167"/>
      <c r="RHL102" s="167"/>
      <c r="RHM102" s="167"/>
      <c r="RHN102" s="167"/>
      <c r="RHO102" s="167"/>
      <c r="RHP102" s="167"/>
      <c r="RHQ102" s="167"/>
      <c r="RHR102" s="167"/>
      <c r="RHS102" s="167"/>
      <c r="RHT102" s="167"/>
      <c r="RHU102" s="167"/>
      <c r="RHV102" s="167"/>
      <c r="RHW102" s="167"/>
      <c r="RHX102" s="167"/>
      <c r="RHY102" s="167"/>
      <c r="RHZ102" s="167"/>
      <c r="RIA102" s="167"/>
      <c r="RIB102" s="167"/>
      <c r="RIC102" s="167"/>
      <c r="RID102" s="167"/>
      <c r="RIE102" s="167"/>
      <c r="RIF102" s="167"/>
      <c r="RIG102" s="167"/>
      <c r="RIH102" s="167"/>
      <c r="RII102" s="167"/>
      <c r="RIJ102" s="167"/>
      <c r="RIK102" s="167"/>
      <c r="RIL102" s="167"/>
      <c r="RIM102" s="167"/>
      <c r="RIN102" s="167"/>
      <c r="RIO102" s="167"/>
      <c r="RIP102" s="167"/>
      <c r="RIQ102" s="167"/>
      <c r="RIR102" s="167"/>
      <c r="RIS102" s="167"/>
      <c r="RIT102" s="167"/>
      <c r="RIU102" s="167"/>
      <c r="RIV102" s="167"/>
      <c r="RIW102" s="167"/>
      <c r="RIX102" s="167"/>
      <c r="RIY102" s="167"/>
      <c r="RIZ102" s="167"/>
      <c r="RJA102" s="167"/>
      <c r="RJB102" s="167"/>
      <c r="RJC102" s="167"/>
      <c r="RJD102" s="167"/>
      <c r="RJE102" s="167"/>
      <c r="RJF102" s="167"/>
      <c r="RJG102" s="167"/>
      <c r="RJH102" s="167"/>
      <c r="RJI102" s="167"/>
      <c r="RJJ102" s="167"/>
      <c r="RJK102" s="167"/>
      <c r="RJL102" s="167"/>
      <c r="RJM102" s="167"/>
      <c r="RJN102" s="167"/>
      <c r="RJO102" s="167"/>
      <c r="RJP102" s="167"/>
      <c r="RJQ102" s="167"/>
      <c r="RJR102" s="167"/>
      <c r="RJS102" s="167"/>
      <c r="RJT102" s="167"/>
      <c r="RJU102" s="167"/>
      <c r="RJV102" s="167"/>
      <c r="RJW102" s="167"/>
      <c r="RJX102" s="167"/>
      <c r="RJY102" s="167"/>
      <c r="RJZ102" s="167"/>
      <c r="RKA102" s="167"/>
      <c r="RKB102" s="167"/>
      <c r="RKC102" s="167"/>
      <c r="RKD102" s="167"/>
      <c r="RKE102" s="167"/>
      <c r="RKF102" s="167"/>
      <c r="RKG102" s="167"/>
      <c r="RKH102" s="167"/>
      <c r="RKI102" s="167"/>
      <c r="RKJ102" s="167"/>
      <c r="RKK102" s="167"/>
      <c r="RKL102" s="167"/>
      <c r="RKM102" s="167"/>
      <c r="RKN102" s="167"/>
      <c r="RKO102" s="167"/>
      <c r="RKP102" s="167"/>
      <c r="RKQ102" s="167"/>
      <c r="RKR102" s="167"/>
      <c r="RKS102" s="167"/>
      <c r="RKT102" s="167"/>
      <c r="RKU102" s="167"/>
      <c r="RKV102" s="167"/>
      <c r="RKW102" s="167"/>
      <c r="RKX102" s="167"/>
      <c r="RKY102" s="167"/>
      <c r="RKZ102" s="167"/>
      <c r="RLA102" s="167"/>
      <c r="RLB102" s="167"/>
      <c r="RLC102" s="167"/>
      <c r="RLD102" s="167"/>
      <c r="RLE102" s="167"/>
      <c r="RLF102" s="167"/>
      <c r="RLG102" s="167"/>
      <c r="RLH102" s="167"/>
      <c r="RLI102" s="167"/>
      <c r="RLJ102" s="167"/>
      <c r="RLK102" s="167"/>
      <c r="RLL102" s="167"/>
      <c r="RLM102" s="167"/>
      <c r="RLN102" s="167"/>
      <c r="RLO102" s="167"/>
      <c r="RLP102" s="167"/>
      <c r="RLQ102" s="167"/>
      <c r="RLR102" s="167"/>
      <c r="RLS102" s="167"/>
      <c r="RLT102" s="167"/>
      <c r="RLU102" s="167"/>
      <c r="RLV102" s="167"/>
      <c r="RLW102" s="167"/>
      <c r="RLX102" s="167"/>
      <c r="RLY102" s="167"/>
      <c r="RLZ102" s="167"/>
      <c r="RMA102" s="167"/>
      <c r="RMB102" s="167"/>
      <c r="RMC102" s="167"/>
      <c r="RMD102" s="167"/>
      <c r="RME102" s="167"/>
      <c r="RMF102" s="167"/>
      <c r="RMG102" s="167"/>
      <c r="RMH102" s="167"/>
      <c r="RMI102" s="167"/>
      <c r="RMJ102" s="167"/>
      <c r="RMK102" s="167"/>
      <c r="RML102" s="167"/>
      <c r="RMM102" s="167"/>
      <c r="RMN102" s="167"/>
      <c r="RMO102" s="167"/>
      <c r="RMP102" s="167"/>
      <c r="RMQ102" s="167"/>
      <c r="RMR102" s="167"/>
      <c r="RMS102" s="167"/>
      <c r="RMT102" s="167"/>
      <c r="RMU102" s="167"/>
      <c r="RMV102" s="167"/>
      <c r="RMW102" s="167"/>
      <c r="RMX102" s="167"/>
      <c r="RMY102" s="167"/>
      <c r="RMZ102" s="167"/>
      <c r="RNA102" s="167"/>
      <c r="RNB102" s="167"/>
      <c r="RNC102" s="167"/>
      <c r="RND102" s="167"/>
      <c r="RNE102" s="167"/>
      <c r="RNF102" s="167"/>
      <c r="RNG102" s="167"/>
      <c r="RNH102" s="167"/>
      <c r="RNI102" s="167"/>
      <c r="RNJ102" s="167"/>
      <c r="RNK102" s="167"/>
      <c r="RNL102" s="167"/>
      <c r="RNM102" s="167"/>
      <c r="RNN102" s="167"/>
      <c r="RNO102" s="167"/>
      <c r="RNP102" s="167"/>
      <c r="RNQ102" s="167"/>
      <c r="RNR102" s="167"/>
      <c r="RNS102" s="167"/>
      <c r="RNT102" s="167"/>
      <c r="RNU102" s="167"/>
      <c r="RNV102" s="167"/>
      <c r="RNW102" s="167"/>
      <c r="RNX102" s="167"/>
      <c r="RNY102" s="167"/>
      <c r="RNZ102" s="167"/>
      <c r="ROA102" s="167"/>
      <c r="ROB102" s="167"/>
      <c r="ROC102" s="167"/>
      <c r="ROD102" s="167"/>
      <c r="ROE102" s="167"/>
      <c r="ROF102" s="167"/>
      <c r="ROG102" s="167"/>
      <c r="ROH102" s="167"/>
      <c r="ROI102" s="167"/>
      <c r="ROJ102" s="167"/>
      <c r="ROK102" s="167"/>
      <c r="ROL102" s="167"/>
      <c r="ROM102" s="167"/>
      <c r="RON102" s="167"/>
      <c r="ROO102" s="167"/>
      <c r="ROP102" s="167"/>
      <c r="ROQ102" s="167"/>
      <c r="ROR102" s="167"/>
      <c r="ROS102" s="167"/>
      <c r="ROT102" s="167"/>
      <c r="ROU102" s="167"/>
      <c r="ROV102" s="167"/>
      <c r="ROW102" s="167"/>
      <c r="ROX102" s="167"/>
      <c r="ROY102" s="167"/>
      <c r="ROZ102" s="167"/>
      <c r="RPA102" s="167"/>
      <c r="RPB102" s="167"/>
      <c r="RPC102" s="167"/>
      <c r="RPD102" s="167"/>
      <c r="RPE102" s="167"/>
      <c r="RPF102" s="167"/>
      <c r="RPG102" s="167"/>
      <c r="RPH102" s="167"/>
      <c r="RPI102" s="167"/>
      <c r="RPJ102" s="167"/>
      <c r="RPK102" s="167"/>
      <c r="RPL102" s="167"/>
      <c r="RPM102" s="167"/>
      <c r="RPN102" s="167"/>
      <c r="RPO102" s="167"/>
      <c r="RPP102" s="167"/>
      <c r="RPQ102" s="167"/>
      <c r="RPR102" s="167"/>
      <c r="RPS102" s="167"/>
      <c r="RPT102" s="167"/>
      <c r="RPU102" s="167"/>
      <c r="RPV102" s="167"/>
      <c r="RPW102" s="167"/>
      <c r="RPX102" s="167"/>
      <c r="RPY102" s="167"/>
      <c r="RPZ102" s="167"/>
      <c r="RQA102" s="167"/>
      <c r="RQB102" s="167"/>
      <c r="RQC102" s="167"/>
      <c r="RQD102" s="167"/>
      <c r="RQE102" s="167"/>
      <c r="RQF102" s="167"/>
      <c r="RQG102" s="167"/>
      <c r="RQH102" s="167"/>
      <c r="RQI102" s="167"/>
      <c r="RQJ102" s="167"/>
      <c r="RQK102" s="167"/>
      <c r="RQL102" s="167"/>
      <c r="RQM102" s="167"/>
      <c r="RQN102" s="167"/>
      <c r="RQO102" s="167"/>
      <c r="RQP102" s="167"/>
      <c r="RQQ102" s="167"/>
      <c r="RQR102" s="167"/>
      <c r="RQS102" s="167"/>
      <c r="RQT102" s="167"/>
      <c r="RQU102" s="167"/>
      <c r="RQV102" s="167"/>
      <c r="RQW102" s="167"/>
      <c r="RQX102" s="167"/>
      <c r="RQY102" s="167"/>
      <c r="RQZ102" s="167"/>
      <c r="RRA102" s="167"/>
      <c r="RRB102" s="167"/>
      <c r="RRC102" s="167"/>
      <c r="RRD102" s="167"/>
      <c r="RRE102" s="167"/>
      <c r="RRF102" s="167"/>
      <c r="RRG102" s="167"/>
      <c r="RRH102" s="167"/>
      <c r="RRI102" s="167"/>
      <c r="RRJ102" s="167"/>
      <c r="RRK102" s="167"/>
      <c r="RRL102" s="167"/>
      <c r="RRM102" s="167"/>
      <c r="RRN102" s="167"/>
      <c r="RRO102" s="167"/>
      <c r="RRP102" s="167"/>
      <c r="RRQ102" s="167"/>
      <c r="RRR102" s="167"/>
      <c r="RRS102" s="167"/>
      <c r="RRT102" s="167"/>
      <c r="RRU102" s="167"/>
      <c r="RRV102" s="167"/>
      <c r="RRW102" s="167"/>
      <c r="RRX102" s="167"/>
      <c r="RRY102" s="167"/>
      <c r="RRZ102" s="167"/>
      <c r="RSA102" s="167"/>
      <c r="RSB102" s="167"/>
      <c r="RSC102" s="167"/>
      <c r="RSD102" s="167"/>
      <c r="RSE102" s="167"/>
      <c r="RSF102" s="167"/>
      <c r="RSG102" s="167"/>
      <c r="RSH102" s="167"/>
      <c r="RSI102" s="167"/>
      <c r="RSJ102" s="167"/>
      <c r="RSK102" s="167"/>
      <c r="RSL102" s="167"/>
      <c r="RSM102" s="167"/>
      <c r="RSN102" s="167"/>
      <c r="RSO102" s="167"/>
      <c r="RSP102" s="167"/>
      <c r="RSQ102" s="167"/>
      <c r="RSR102" s="167"/>
      <c r="RSS102" s="167"/>
      <c r="RST102" s="167"/>
      <c r="RSU102" s="167"/>
      <c r="RSV102" s="167"/>
      <c r="RSW102" s="167"/>
      <c r="RSX102" s="167"/>
      <c r="RSY102" s="167"/>
      <c r="RSZ102" s="167"/>
      <c r="RTA102" s="167"/>
      <c r="RTB102" s="167"/>
      <c r="RTC102" s="167"/>
      <c r="RTD102" s="167"/>
      <c r="RTE102" s="167"/>
      <c r="RTF102" s="167"/>
      <c r="RTG102" s="167"/>
      <c r="RTH102" s="167"/>
      <c r="RTI102" s="167"/>
      <c r="RTJ102" s="167"/>
      <c r="RTK102" s="167"/>
      <c r="RTL102" s="167"/>
      <c r="RTM102" s="167"/>
      <c r="RTN102" s="167"/>
      <c r="RTO102" s="167"/>
      <c r="RTP102" s="167"/>
      <c r="RTQ102" s="167"/>
      <c r="RTR102" s="167"/>
      <c r="RTS102" s="167"/>
      <c r="RTT102" s="167"/>
      <c r="RTU102" s="167"/>
      <c r="RTV102" s="167"/>
      <c r="RTW102" s="167"/>
      <c r="RTX102" s="167"/>
      <c r="RTY102" s="167"/>
      <c r="RTZ102" s="167"/>
      <c r="RUA102" s="167"/>
      <c r="RUB102" s="167"/>
      <c r="RUC102" s="167"/>
      <c r="RUD102" s="167"/>
      <c r="RUE102" s="167"/>
      <c r="RUF102" s="167"/>
      <c r="RUG102" s="167"/>
      <c r="RUH102" s="167"/>
      <c r="RUI102" s="167"/>
      <c r="RUJ102" s="167"/>
      <c r="RUK102" s="167"/>
      <c r="RUL102" s="167"/>
      <c r="RUM102" s="167"/>
      <c r="RUN102" s="167"/>
      <c r="RUO102" s="167"/>
      <c r="RUP102" s="167"/>
      <c r="RUQ102" s="167"/>
      <c r="RUR102" s="167"/>
      <c r="RUS102" s="167"/>
      <c r="RUT102" s="167"/>
      <c r="RUU102" s="167"/>
      <c r="RUV102" s="167"/>
      <c r="RUW102" s="167"/>
      <c r="RUX102" s="167"/>
      <c r="RUY102" s="167"/>
      <c r="RUZ102" s="167"/>
      <c r="RVA102" s="167"/>
      <c r="RVB102" s="167"/>
      <c r="RVC102" s="167"/>
      <c r="RVD102" s="167"/>
      <c r="RVE102" s="167"/>
      <c r="RVF102" s="167"/>
      <c r="RVG102" s="167"/>
      <c r="RVH102" s="167"/>
      <c r="RVI102" s="167"/>
      <c r="RVJ102" s="167"/>
      <c r="RVK102" s="167"/>
      <c r="RVL102" s="167"/>
      <c r="RVM102" s="167"/>
      <c r="RVN102" s="167"/>
      <c r="RVO102" s="167"/>
      <c r="RVP102" s="167"/>
      <c r="RVQ102" s="167"/>
      <c r="RVR102" s="167"/>
      <c r="RVS102" s="167"/>
      <c r="RVT102" s="167"/>
      <c r="RVU102" s="167"/>
      <c r="RVV102" s="167"/>
      <c r="RVW102" s="167"/>
      <c r="RVX102" s="167"/>
      <c r="RVY102" s="167"/>
      <c r="RVZ102" s="167"/>
      <c r="RWA102" s="167"/>
      <c r="RWB102" s="167"/>
      <c r="RWC102" s="167"/>
      <c r="RWD102" s="167"/>
      <c r="RWE102" s="167"/>
      <c r="RWF102" s="167"/>
      <c r="RWG102" s="167"/>
      <c r="RWH102" s="167"/>
      <c r="RWI102" s="167"/>
      <c r="RWJ102" s="167"/>
      <c r="RWK102" s="167"/>
      <c r="RWL102" s="167"/>
      <c r="RWM102" s="167"/>
      <c r="RWN102" s="167"/>
      <c r="RWO102" s="167"/>
      <c r="RWP102" s="167"/>
      <c r="RWQ102" s="167"/>
      <c r="RWR102" s="167"/>
      <c r="RWS102" s="167"/>
      <c r="RWT102" s="167"/>
      <c r="RWU102" s="167"/>
      <c r="RWV102" s="167"/>
      <c r="RWW102" s="167"/>
      <c r="RWX102" s="167"/>
      <c r="RWY102" s="167"/>
      <c r="RWZ102" s="167"/>
      <c r="RXA102" s="167"/>
      <c r="RXB102" s="167"/>
      <c r="RXC102" s="167"/>
      <c r="RXD102" s="167"/>
      <c r="RXE102" s="167"/>
      <c r="RXF102" s="167"/>
      <c r="RXG102" s="167"/>
      <c r="RXH102" s="167"/>
      <c r="RXI102" s="167"/>
      <c r="RXJ102" s="167"/>
      <c r="RXK102" s="167"/>
      <c r="RXL102" s="167"/>
      <c r="RXM102" s="167"/>
      <c r="RXN102" s="167"/>
      <c r="RXO102" s="167"/>
      <c r="RXP102" s="167"/>
      <c r="RXQ102" s="167"/>
      <c r="RXR102" s="167"/>
      <c r="RXS102" s="167"/>
      <c r="RXT102" s="167"/>
      <c r="RXU102" s="167"/>
      <c r="RXV102" s="167"/>
      <c r="RXW102" s="167"/>
      <c r="RXX102" s="167"/>
      <c r="RXY102" s="167"/>
      <c r="RXZ102" s="167"/>
      <c r="RYA102" s="167"/>
      <c r="RYB102" s="167"/>
      <c r="RYC102" s="167"/>
      <c r="RYD102" s="167"/>
      <c r="RYE102" s="167"/>
      <c r="RYF102" s="167"/>
      <c r="RYG102" s="167"/>
      <c r="RYH102" s="167"/>
      <c r="RYI102" s="167"/>
      <c r="RYJ102" s="167"/>
      <c r="RYK102" s="167"/>
      <c r="RYL102" s="167"/>
      <c r="RYM102" s="167"/>
      <c r="RYN102" s="167"/>
      <c r="RYO102" s="167"/>
      <c r="RYP102" s="167"/>
      <c r="RYQ102" s="167"/>
      <c r="RYR102" s="167"/>
      <c r="RYS102" s="167"/>
      <c r="RYT102" s="167"/>
      <c r="RYU102" s="167"/>
      <c r="RYV102" s="167"/>
      <c r="RYW102" s="167"/>
      <c r="RYX102" s="167"/>
      <c r="RYY102" s="167"/>
      <c r="RYZ102" s="167"/>
      <c r="RZA102" s="167"/>
      <c r="RZB102" s="167"/>
      <c r="RZC102" s="167"/>
      <c r="RZD102" s="167"/>
      <c r="RZE102" s="167"/>
      <c r="RZF102" s="167"/>
      <c r="RZG102" s="167"/>
      <c r="RZH102" s="167"/>
      <c r="RZI102" s="167"/>
      <c r="RZJ102" s="167"/>
      <c r="RZK102" s="167"/>
      <c r="RZL102" s="167"/>
      <c r="RZM102" s="167"/>
      <c r="RZN102" s="167"/>
      <c r="RZO102" s="167"/>
      <c r="RZP102" s="167"/>
      <c r="RZQ102" s="167"/>
      <c r="RZR102" s="167"/>
      <c r="RZS102" s="167"/>
      <c r="RZT102" s="167"/>
      <c r="RZU102" s="167"/>
      <c r="RZV102" s="167"/>
      <c r="RZW102" s="167"/>
      <c r="RZX102" s="167"/>
      <c r="RZY102" s="167"/>
      <c r="RZZ102" s="167"/>
      <c r="SAA102" s="167"/>
      <c r="SAB102" s="167"/>
      <c r="SAC102" s="167"/>
      <c r="SAD102" s="167"/>
      <c r="SAE102" s="167"/>
      <c r="SAF102" s="167"/>
      <c r="SAG102" s="167"/>
      <c r="SAH102" s="167"/>
      <c r="SAI102" s="167"/>
      <c r="SAJ102" s="167"/>
      <c r="SAK102" s="167"/>
      <c r="SAL102" s="167"/>
      <c r="SAM102" s="167"/>
      <c r="SAN102" s="167"/>
      <c r="SAO102" s="167"/>
      <c r="SAP102" s="167"/>
      <c r="SAQ102" s="167"/>
      <c r="SAR102" s="167"/>
      <c r="SAS102" s="167"/>
      <c r="SAT102" s="167"/>
      <c r="SAU102" s="167"/>
      <c r="SAV102" s="167"/>
      <c r="SAW102" s="167"/>
      <c r="SAX102" s="167"/>
      <c r="SAY102" s="167"/>
      <c r="SAZ102" s="167"/>
      <c r="SBA102" s="167"/>
      <c r="SBB102" s="167"/>
      <c r="SBC102" s="167"/>
      <c r="SBD102" s="167"/>
      <c r="SBE102" s="167"/>
      <c r="SBF102" s="167"/>
      <c r="SBG102" s="167"/>
      <c r="SBH102" s="167"/>
      <c r="SBI102" s="167"/>
      <c r="SBJ102" s="167"/>
      <c r="SBK102" s="167"/>
      <c r="SBL102" s="167"/>
      <c r="SBM102" s="167"/>
      <c r="SBN102" s="167"/>
      <c r="SBO102" s="167"/>
      <c r="SBP102" s="167"/>
      <c r="SBQ102" s="167"/>
      <c r="SBR102" s="167"/>
      <c r="SBS102" s="167"/>
      <c r="SBT102" s="167"/>
      <c r="SBU102" s="167"/>
      <c r="SBV102" s="167"/>
      <c r="SBW102" s="167"/>
      <c r="SBX102" s="167"/>
      <c r="SBY102" s="167"/>
      <c r="SBZ102" s="167"/>
      <c r="SCA102" s="167"/>
      <c r="SCB102" s="167"/>
      <c r="SCC102" s="167"/>
      <c r="SCD102" s="167"/>
      <c r="SCE102" s="167"/>
      <c r="SCF102" s="167"/>
      <c r="SCG102" s="167"/>
      <c r="SCH102" s="167"/>
      <c r="SCI102" s="167"/>
      <c r="SCJ102" s="167"/>
      <c r="SCK102" s="167"/>
      <c r="SCL102" s="167"/>
      <c r="SCM102" s="167"/>
      <c r="SCN102" s="167"/>
      <c r="SCO102" s="167"/>
      <c r="SCP102" s="167"/>
      <c r="SCQ102" s="167"/>
      <c r="SCR102" s="167"/>
      <c r="SCS102" s="167"/>
      <c r="SCT102" s="167"/>
      <c r="SCU102" s="167"/>
      <c r="SCV102" s="167"/>
      <c r="SCW102" s="167"/>
      <c r="SCX102" s="167"/>
      <c r="SCY102" s="167"/>
      <c r="SCZ102" s="167"/>
      <c r="SDA102" s="167"/>
      <c r="SDB102" s="167"/>
      <c r="SDC102" s="167"/>
      <c r="SDD102" s="167"/>
      <c r="SDE102" s="167"/>
      <c r="SDF102" s="167"/>
      <c r="SDG102" s="167"/>
      <c r="SDH102" s="167"/>
      <c r="SDI102" s="167"/>
      <c r="SDJ102" s="167"/>
      <c r="SDK102" s="167"/>
      <c r="SDL102" s="167"/>
      <c r="SDM102" s="167"/>
      <c r="SDN102" s="167"/>
      <c r="SDO102" s="167"/>
      <c r="SDP102" s="167"/>
      <c r="SDQ102" s="167"/>
      <c r="SDR102" s="167"/>
      <c r="SDS102" s="167"/>
      <c r="SDT102" s="167"/>
      <c r="SDU102" s="167"/>
      <c r="SDV102" s="167"/>
      <c r="SDW102" s="167"/>
      <c r="SDX102" s="167"/>
      <c r="SDY102" s="167"/>
      <c r="SDZ102" s="167"/>
      <c r="SEA102" s="167"/>
      <c r="SEB102" s="167"/>
      <c r="SEC102" s="167"/>
      <c r="SED102" s="167"/>
      <c r="SEE102" s="167"/>
      <c r="SEF102" s="167"/>
      <c r="SEG102" s="167"/>
      <c r="SEH102" s="167"/>
      <c r="SEI102" s="167"/>
      <c r="SEJ102" s="167"/>
      <c r="SEK102" s="167"/>
      <c r="SEL102" s="167"/>
      <c r="SEM102" s="167"/>
      <c r="SEN102" s="167"/>
      <c r="SEO102" s="167"/>
      <c r="SEP102" s="167"/>
      <c r="SEQ102" s="167"/>
      <c r="SER102" s="167"/>
      <c r="SES102" s="167"/>
      <c r="SET102" s="167"/>
      <c r="SEU102" s="167"/>
      <c r="SEV102" s="167"/>
      <c r="SEW102" s="167"/>
      <c r="SEX102" s="167"/>
      <c r="SEY102" s="167"/>
      <c r="SEZ102" s="167"/>
      <c r="SFA102" s="167"/>
      <c r="SFB102" s="167"/>
      <c r="SFC102" s="167"/>
      <c r="SFD102" s="167"/>
      <c r="SFE102" s="167"/>
      <c r="SFF102" s="167"/>
      <c r="SFG102" s="167"/>
      <c r="SFH102" s="167"/>
      <c r="SFI102" s="167"/>
      <c r="SFJ102" s="167"/>
      <c r="SFK102" s="167"/>
      <c r="SFL102" s="167"/>
      <c r="SFM102" s="167"/>
      <c r="SFN102" s="167"/>
      <c r="SFO102" s="167"/>
      <c r="SFP102" s="167"/>
      <c r="SFQ102" s="167"/>
      <c r="SFR102" s="167"/>
      <c r="SFS102" s="167"/>
      <c r="SFT102" s="167"/>
      <c r="SFU102" s="167"/>
      <c r="SFV102" s="167"/>
      <c r="SFW102" s="167"/>
      <c r="SFX102" s="167"/>
      <c r="SFY102" s="167"/>
      <c r="SFZ102" s="167"/>
      <c r="SGA102" s="167"/>
      <c r="SGB102" s="167"/>
      <c r="SGC102" s="167"/>
      <c r="SGD102" s="167"/>
      <c r="SGE102" s="167"/>
      <c r="SGF102" s="167"/>
      <c r="SGG102" s="167"/>
      <c r="SGH102" s="167"/>
      <c r="SGI102" s="167"/>
      <c r="SGJ102" s="167"/>
      <c r="SGK102" s="167"/>
      <c r="SGL102" s="167"/>
      <c r="SGM102" s="167"/>
      <c r="SGN102" s="167"/>
      <c r="SGO102" s="167"/>
      <c r="SGP102" s="167"/>
      <c r="SGQ102" s="167"/>
      <c r="SGR102" s="167"/>
      <c r="SGS102" s="167"/>
      <c r="SGT102" s="167"/>
      <c r="SGU102" s="167"/>
      <c r="SGV102" s="167"/>
      <c r="SGW102" s="167"/>
      <c r="SGX102" s="167"/>
      <c r="SGY102" s="167"/>
      <c r="SGZ102" s="167"/>
      <c r="SHA102" s="167"/>
      <c r="SHB102" s="167"/>
      <c r="SHC102" s="167"/>
      <c r="SHD102" s="167"/>
      <c r="SHE102" s="167"/>
      <c r="SHF102" s="167"/>
      <c r="SHG102" s="167"/>
      <c r="SHH102" s="167"/>
      <c r="SHI102" s="167"/>
      <c r="SHJ102" s="167"/>
      <c r="SHK102" s="167"/>
      <c r="SHL102" s="167"/>
      <c r="SHM102" s="167"/>
      <c r="SHN102" s="167"/>
      <c r="SHO102" s="167"/>
      <c r="SHP102" s="167"/>
      <c r="SHQ102" s="167"/>
      <c r="SHR102" s="167"/>
      <c r="SHS102" s="167"/>
      <c r="SHT102" s="167"/>
      <c r="SHU102" s="167"/>
      <c r="SHV102" s="167"/>
      <c r="SHW102" s="167"/>
      <c r="SHX102" s="167"/>
      <c r="SHY102" s="167"/>
      <c r="SHZ102" s="167"/>
      <c r="SIA102" s="167"/>
      <c r="SIB102" s="167"/>
      <c r="SIC102" s="167"/>
      <c r="SID102" s="167"/>
      <c r="SIE102" s="167"/>
      <c r="SIF102" s="167"/>
      <c r="SIG102" s="167"/>
      <c r="SIH102" s="167"/>
      <c r="SII102" s="167"/>
      <c r="SIJ102" s="167"/>
      <c r="SIK102" s="167"/>
      <c r="SIL102" s="167"/>
      <c r="SIM102" s="167"/>
      <c r="SIN102" s="167"/>
      <c r="SIO102" s="167"/>
      <c r="SIP102" s="167"/>
      <c r="SIQ102" s="167"/>
      <c r="SIR102" s="167"/>
      <c r="SIS102" s="167"/>
      <c r="SIT102" s="167"/>
      <c r="SIU102" s="167"/>
      <c r="SIV102" s="167"/>
      <c r="SIW102" s="167"/>
      <c r="SIX102" s="167"/>
      <c r="SIY102" s="167"/>
      <c r="SIZ102" s="167"/>
      <c r="SJA102" s="167"/>
      <c r="SJB102" s="167"/>
      <c r="SJC102" s="167"/>
      <c r="SJD102" s="167"/>
      <c r="SJE102" s="167"/>
      <c r="SJF102" s="167"/>
      <c r="SJG102" s="167"/>
      <c r="SJH102" s="167"/>
      <c r="SJI102" s="167"/>
      <c r="SJJ102" s="167"/>
      <c r="SJK102" s="167"/>
      <c r="SJL102" s="167"/>
      <c r="SJM102" s="167"/>
      <c r="SJN102" s="167"/>
      <c r="SJO102" s="167"/>
      <c r="SJP102" s="167"/>
      <c r="SJQ102" s="167"/>
      <c r="SJR102" s="167"/>
      <c r="SJS102" s="167"/>
      <c r="SJT102" s="167"/>
      <c r="SJU102" s="167"/>
      <c r="SJV102" s="167"/>
      <c r="SJW102" s="167"/>
      <c r="SJX102" s="167"/>
      <c r="SJY102" s="167"/>
      <c r="SJZ102" s="167"/>
      <c r="SKA102" s="167"/>
      <c r="SKB102" s="167"/>
      <c r="SKC102" s="167"/>
      <c r="SKD102" s="167"/>
      <c r="SKE102" s="167"/>
      <c r="SKF102" s="167"/>
      <c r="SKG102" s="167"/>
      <c r="SKH102" s="167"/>
      <c r="SKI102" s="167"/>
      <c r="SKJ102" s="167"/>
      <c r="SKK102" s="167"/>
      <c r="SKL102" s="167"/>
      <c r="SKM102" s="167"/>
      <c r="SKN102" s="167"/>
      <c r="SKO102" s="167"/>
      <c r="SKP102" s="167"/>
      <c r="SKQ102" s="167"/>
      <c r="SKR102" s="167"/>
      <c r="SKS102" s="167"/>
      <c r="SKT102" s="167"/>
      <c r="SKU102" s="167"/>
      <c r="SKV102" s="167"/>
      <c r="SKW102" s="167"/>
      <c r="SKX102" s="167"/>
      <c r="SKY102" s="167"/>
      <c r="SKZ102" s="167"/>
      <c r="SLA102" s="167"/>
      <c r="SLB102" s="167"/>
      <c r="SLC102" s="167"/>
      <c r="SLD102" s="167"/>
      <c r="SLE102" s="167"/>
      <c r="SLF102" s="167"/>
      <c r="SLG102" s="167"/>
      <c r="SLH102" s="167"/>
      <c r="SLI102" s="167"/>
      <c r="SLJ102" s="167"/>
      <c r="SLK102" s="167"/>
      <c r="SLL102" s="167"/>
      <c r="SLM102" s="167"/>
      <c r="SLN102" s="167"/>
      <c r="SLO102" s="167"/>
      <c r="SLP102" s="167"/>
      <c r="SLQ102" s="167"/>
      <c r="SLR102" s="167"/>
      <c r="SLS102" s="167"/>
      <c r="SLT102" s="167"/>
      <c r="SLU102" s="167"/>
      <c r="SLV102" s="167"/>
      <c r="SLW102" s="167"/>
      <c r="SLX102" s="167"/>
      <c r="SLY102" s="167"/>
      <c r="SLZ102" s="167"/>
      <c r="SMA102" s="167"/>
      <c r="SMB102" s="167"/>
      <c r="SMC102" s="167"/>
      <c r="SMD102" s="167"/>
      <c r="SME102" s="167"/>
      <c r="SMF102" s="167"/>
      <c r="SMG102" s="167"/>
      <c r="SMH102" s="167"/>
      <c r="SMI102" s="167"/>
      <c r="SMJ102" s="167"/>
      <c r="SMK102" s="167"/>
      <c r="SML102" s="167"/>
      <c r="SMM102" s="167"/>
      <c r="SMN102" s="167"/>
      <c r="SMO102" s="167"/>
      <c r="SMP102" s="167"/>
      <c r="SMQ102" s="167"/>
      <c r="SMR102" s="167"/>
      <c r="SMS102" s="167"/>
      <c r="SMT102" s="167"/>
      <c r="SMU102" s="167"/>
      <c r="SMV102" s="167"/>
      <c r="SMW102" s="167"/>
      <c r="SMX102" s="167"/>
      <c r="SMY102" s="167"/>
      <c r="SMZ102" s="167"/>
      <c r="SNA102" s="167"/>
      <c r="SNB102" s="167"/>
      <c r="SNC102" s="167"/>
      <c r="SND102" s="167"/>
      <c r="SNE102" s="167"/>
      <c r="SNF102" s="167"/>
      <c r="SNG102" s="167"/>
      <c r="SNH102" s="167"/>
      <c r="SNI102" s="167"/>
      <c r="SNJ102" s="167"/>
      <c r="SNK102" s="167"/>
      <c r="SNL102" s="167"/>
      <c r="SNM102" s="167"/>
      <c r="SNN102" s="167"/>
      <c r="SNO102" s="167"/>
      <c r="SNP102" s="167"/>
      <c r="SNQ102" s="167"/>
      <c r="SNR102" s="167"/>
      <c r="SNS102" s="167"/>
      <c r="SNT102" s="167"/>
      <c r="SNU102" s="167"/>
      <c r="SNV102" s="167"/>
      <c r="SNW102" s="167"/>
      <c r="SNX102" s="167"/>
      <c r="SNY102" s="167"/>
      <c r="SNZ102" s="167"/>
      <c r="SOA102" s="167"/>
      <c r="SOB102" s="167"/>
      <c r="SOC102" s="167"/>
      <c r="SOD102" s="167"/>
      <c r="SOE102" s="167"/>
      <c r="SOF102" s="167"/>
      <c r="SOG102" s="167"/>
      <c r="SOH102" s="167"/>
      <c r="SOI102" s="167"/>
      <c r="SOJ102" s="167"/>
      <c r="SOK102" s="167"/>
      <c r="SOL102" s="167"/>
      <c r="SOM102" s="167"/>
      <c r="SON102" s="167"/>
      <c r="SOO102" s="167"/>
      <c r="SOP102" s="167"/>
      <c r="SOQ102" s="167"/>
      <c r="SOR102" s="167"/>
      <c r="SOS102" s="167"/>
      <c r="SOT102" s="167"/>
      <c r="SOU102" s="167"/>
      <c r="SOV102" s="167"/>
      <c r="SOW102" s="167"/>
      <c r="SOX102" s="167"/>
      <c r="SOY102" s="167"/>
      <c r="SOZ102" s="167"/>
      <c r="SPA102" s="167"/>
      <c r="SPB102" s="167"/>
      <c r="SPC102" s="167"/>
      <c r="SPD102" s="167"/>
      <c r="SPE102" s="167"/>
      <c r="SPF102" s="167"/>
      <c r="SPG102" s="167"/>
      <c r="SPH102" s="167"/>
      <c r="SPI102" s="167"/>
      <c r="SPJ102" s="167"/>
      <c r="SPK102" s="167"/>
      <c r="SPL102" s="167"/>
      <c r="SPM102" s="167"/>
      <c r="SPN102" s="167"/>
      <c r="SPO102" s="167"/>
      <c r="SPP102" s="167"/>
      <c r="SPQ102" s="167"/>
      <c r="SPR102" s="167"/>
      <c r="SPS102" s="167"/>
      <c r="SPT102" s="167"/>
      <c r="SPU102" s="167"/>
      <c r="SPV102" s="167"/>
      <c r="SPW102" s="167"/>
      <c r="SPX102" s="167"/>
      <c r="SPY102" s="167"/>
      <c r="SPZ102" s="167"/>
      <c r="SQA102" s="167"/>
      <c r="SQB102" s="167"/>
      <c r="SQC102" s="167"/>
      <c r="SQD102" s="167"/>
      <c r="SQE102" s="167"/>
      <c r="SQF102" s="167"/>
      <c r="SQG102" s="167"/>
      <c r="SQH102" s="167"/>
      <c r="SQI102" s="167"/>
      <c r="SQJ102" s="167"/>
      <c r="SQK102" s="167"/>
      <c r="SQL102" s="167"/>
      <c r="SQM102" s="167"/>
      <c r="SQN102" s="167"/>
      <c r="SQO102" s="167"/>
      <c r="SQP102" s="167"/>
      <c r="SQQ102" s="167"/>
      <c r="SQR102" s="167"/>
      <c r="SQS102" s="167"/>
      <c r="SQT102" s="167"/>
      <c r="SQU102" s="167"/>
      <c r="SQV102" s="167"/>
      <c r="SQW102" s="167"/>
      <c r="SQX102" s="167"/>
      <c r="SQY102" s="167"/>
      <c r="SQZ102" s="167"/>
      <c r="SRA102" s="167"/>
      <c r="SRB102" s="167"/>
      <c r="SRC102" s="167"/>
      <c r="SRD102" s="167"/>
      <c r="SRE102" s="167"/>
      <c r="SRF102" s="167"/>
      <c r="SRG102" s="167"/>
      <c r="SRH102" s="167"/>
      <c r="SRI102" s="167"/>
      <c r="SRJ102" s="167"/>
      <c r="SRK102" s="167"/>
      <c r="SRL102" s="167"/>
      <c r="SRM102" s="167"/>
      <c r="SRN102" s="167"/>
      <c r="SRO102" s="167"/>
      <c r="SRP102" s="167"/>
      <c r="SRQ102" s="167"/>
      <c r="SRR102" s="167"/>
      <c r="SRS102" s="167"/>
      <c r="SRT102" s="167"/>
      <c r="SRU102" s="167"/>
      <c r="SRV102" s="167"/>
      <c r="SRW102" s="167"/>
      <c r="SRX102" s="167"/>
      <c r="SRY102" s="167"/>
      <c r="SRZ102" s="167"/>
      <c r="SSA102" s="167"/>
      <c r="SSB102" s="167"/>
      <c r="SSC102" s="167"/>
      <c r="SSD102" s="167"/>
      <c r="SSE102" s="167"/>
      <c r="SSF102" s="167"/>
      <c r="SSG102" s="167"/>
      <c r="SSH102" s="167"/>
      <c r="SSI102" s="167"/>
      <c r="SSJ102" s="167"/>
      <c r="SSK102" s="167"/>
      <c r="SSL102" s="167"/>
      <c r="SSM102" s="167"/>
      <c r="SSN102" s="167"/>
      <c r="SSO102" s="167"/>
      <c r="SSP102" s="167"/>
      <c r="SSQ102" s="167"/>
      <c r="SSR102" s="167"/>
      <c r="SSS102" s="167"/>
      <c r="SST102" s="167"/>
      <c r="SSU102" s="167"/>
      <c r="SSV102" s="167"/>
      <c r="SSW102" s="167"/>
      <c r="SSX102" s="167"/>
      <c r="SSY102" s="167"/>
      <c r="SSZ102" s="167"/>
      <c r="STA102" s="167"/>
      <c r="STB102" s="167"/>
      <c r="STC102" s="167"/>
      <c r="STD102" s="167"/>
      <c r="STE102" s="167"/>
      <c r="STF102" s="167"/>
      <c r="STG102" s="167"/>
      <c r="STH102" s="167"/>
      <c r="STI102" s="167"/>
      <c r="STJ102" s="167"/>
      <c r="STK102" s="167"/>
      <c r="STL102" s="167"/>
      <c r="STM102" s="167"/>
      <c r="STN102" s="167"/>
      <c r="STO102" s="167"/>
      <c r="STP102" s="167"/>
      <c r="STQ102" s="167"/>
      <c r="STR102" s="167"/>
      <c r="STS102" s="167"/>
      <c r="STT102" s="167"/>
      <c r="STU102" s="167"/>
      <c r="STV102" s="167"/>
      <c r="STW102" s="167"/>
      <c r="STX102" s="167"/>
      <c r="STY102" s="167"/>
      <c r="STZ102" s="167"/>
      <c r="SUA102" s="167"/>
      <c r="SUB102" s="167"/>
      <c r="SUC102" s="167"/>
      <c r="SUD102" s="167"/>
      <c r="SUE102" s="167"/>
      <c r="SUF102" s="167"/>
      <c r="SUG102" s="167"/>
      <c r="SUH102" s="167"/>
      <c r="SUI102" s="167"/>
      <c r="SUJ102" s="167"/>
      <c r="SUK102" s="167"/>
      <c r="SUL102" s="167"/>
      <c r="SUM102" s="167"/>
      <c r="SUN102" s="167"/>
      <c r="SUO102" s="167"/>
      <c r="SUP102" s="167"/>
      <c r="SUQ102" s="167"/>
      <c r="SUR102" s="167"/>
      <c r="SUS102" s="167"/>
      <c r="SUT102" s="167"/>
      <c r="SUU102" s="167"/>
      <c r="SUV102" s="167"/>
      <c r="SUW102" s="167"/>
      <c r="SUX102" s="167"/>
      <c r="SUY102" s="167"/>
      <c r="SUZ102" s="167"/>
      <c r="SVA102" s="167"/>
      <c r="SVB102" s="167"/>
      <c r="SVC102" s="167"/>
      <c r="SVD102" s="167"/>
      <c r="SVE102" s="167"/>
      <c r="SVF102" s="167"/>
      <c r="SVG102" s="167"/>
      <c r="SVH102" s="167"/>
      <c r="SVI102" s="167"/>
      <c r="SVJ102" s="167"/>
      <c r="SVK102" s="167"/>
      <c r="SVL102" s="167"/>
      <c r="SVM102" s="167"/>
      <c r="SVN102" s="167"/>
      <c r="SVO102" s="167"/>
      <c r="SVP102" s="167"/>
      <c r="SVQ102" s="167"/>
      <c r="SVR102" s="167"/>
      <c r="SVS102" s="167"/>
      <c r="SVT102" s="167"/>
      <c r="SVU102" s="167"/>
      <c r="SVV102" s="167"/>
      <c r="SVW102" s="167"/>
      <c r="SVX102" s="167"/>
      <c r="SVY102" s="167"/>
      <c r="SVZ102" s="167"/>
      <c r="SWA102" s="167"/>
      <c r="SWB102" s="167"/>
      <c r="SWC102" s="167"/>
      <c r="SWD102" s="167"/>
      <c r="SWE102" s="167"/>
      <c r="SWF102" s="167"/>
      <c r="SWG102" s="167"/>
      <c r="SWH102" s="167"/>
      <c r="SWI102" s="167"/>
      <c r="SWJ102" s="167"/>
      <c r="SWK102" s="167"/>
      <c r="SWL102" s="167"/>
      <c r="SWM102" s="167"/>
      <c r="SWN102" s="167"/>
      <c r="SWO102" s="167"/>
      <c r="SWP102" s="167"/>
      <c r="SWQ102" s="167"/>
      <c r="SWR102" s="167"/>
      <c r="SWS102" s="167"/>
      <c r="SWT102" s="167"/>
      <c r="SWU102" s="167"/>
      <c r="SWV102" s="167"/>
      <c r="SWW102" s="167"/>
      <c r="SWX102" s="167"/>
      <c r="SWY102" s="167"/>
      <c r="SWZ102" s="167"/>
      <c r="SXA102" s="167"/>
      <c r="SXB102" s="167"/>
      <c r="SXC102" s="167"/>
      <c r="SXD102" s="167"/>
      <c r="SXE102" s="167"/>
      <c r="SXF102" s="167"/>
      <c r="SXG102" s="167"/>
      <c r="SXH102" s="167"/>
      <c r="SXI102" s="167"/>
      <c r="SXJ102" s="167"/>
      <c r="SXK102" s="167"/>
      <c r="SXL102" s="167"/>
      <c r="SXM102" s="167"/>
      <c r="SXN102" s="167"/>
      <c r="SXO102" s="167"/>
      <c r="SXP102" s="167"/>
      <c r="SXQ102" s="167"/>
      <c r="SXR102" s="167"/>
      <c r="SXS102" s="167"/>
      <c r="SXT102" s="167"/>
      <c r="SXU102" s="167"/>
      <c r="SXV102" s="167"/>
      <c r="SXW102" s="167"/>
      <c r="SXX102" s="167"/>
      <c r="SXY102" s="167"/>
      <c r="SXZ102" s="167"/>
      <c r="SYA102" s="167"/>
      <c r="SYB102" s="167"/>
      <c r="SYC102" s="167"/>
      <c r="SYD102" s="167"/>
      <c r="SYE102" s="167"/>
      <c r="SYF102" s="167"/>
      <c r="SYG102" s="167"/>
      <c r="SYH102" s="167"/>
      <c r="SYI102" s="167"/>
      <c r="SYJ102" s="167"/>
      <c r="SYK102" s="167"/>
      <c r="SYL102" s="167"/>
      <c r="SYM102" s="167"/>
      <c r="SYN102" s="167"/>
      <c r="SYO102" s="167"/>
      <c r="SYP102" s="167"/>
      <c r="SYQ102" s="167"/>
      <c r="SYR102" s="167"/>
      <c r="SYS102" s="167"/>
      <c r="SYT102" s="167"/>
      <c r="SYU102" s="167"/>
      <c r="SYV102" s="167"/>
      <c r="SYW102" s="167"/>
      <c r="SYX102" s="167"/>
      <c r="SYY102" s="167"/>
      <c r="SYZ102" s="167"/>
      <c r="SZA102" s="167"/>
      <c r="SZB102" s="167"/>
      <c r="SZC102" s="167"/>
      <c r="SZD102" s="167"/>
      <c r="SZE102" s="167"/>
      <c r="SZF102" s="167"/>
      <c r="SZG102" s="167"/>
      <c r="SZH102" s="167"/>
      <c r="SZI102" s="167"/>
      <c r="SZJ102" s="167"/>
      <c r="SZK102" s="167"/>
      <c r="SZL102" s="167"/>
      <c r="SZM102" s="167"/>
      <c r="SZN102" s="167"/>
      <c r="SZO102" s="167"/>
      <c r="SZP102" s="167"/>
      <c r="SZQ102" s="167"/>
      <c r="SZR102" s="167"/>
      <c r="SZS102" s="167"/>
      <c r="SZT102" s="167"/>
      <c r="SZU102" s="167"/>
      <c r="SZV102" s="167"/>
      <c r="SZW102" s="167"/>
      <c r="SZX102" s="167"/>
      <c r="SZY102" s="167"/>
      <c r="SZZ102" s="167"/>
      <c r="TAA102" s="167"/>
      <c r="TAB102" s="167"/>
      <c r="TAC102" s="167"/>
      <c r="TAD102" s="167"/>
      <c r="TAE102" s="167"/>
      <c r="TAF102" s="167"/>
      <c r="TAG102" s="167"/>
      <c r="TAH102" s="167"/>
      <c r="TAI102" s="167"/>
      <c r="TAJ102" s="167"/>
      <c r="TAK102" s="167"/>
      <c r="TAL102" s="167"/>
      <c r="TAM102" s="167"/>
      <c r="TAN102" s="167"/>
      <c r="TAO102" s="167"/>
      <c r="TAP102" s="167"/>
      <c r="TAQ102" s="167"/>
      <c r="TAR102" s="167"/>
      <c r="TAS102" s="167"/>
      <c r="TAT102" s="167"/>
      <c r="TAU102" s="167"/>
      <c r="TAV102" s="167"/>
      <c r="TAW102" s="167"/>
      <c r="TAX102" s="167"/>
      <c r="TAY102" s="167"/>
      <c r="TAZ102" s="167"/>
      <c r="TBA102" s="167"/>
      <c r="TBB102" s="167"/>
      <c r="TBC102" s="167"/>
      <c r="TBD102" s="167"/>
      <c r="TBE102" s="167"/>
      <c r="TBF102" s="167"/>
      <c r="TBG102" s="167"/>
      <c r="TBH102" s="167"/>
      <c r="TBI102" s="167"/>
      <c r="TBJ102" s="167"/>
      <c r="TBK102" s="167"/>
      <c r="TBL102" s="167"/>
      <c r="TBM102" s="167"/>
      <c r="TBN102" s="167"/>
      <c r="TBO102" s="167"/>
      <c r="TBP102" s="167"/>
      <c r="TBQ102" s="167"/>
      <c r="TBR102" s="167"/>
      <c r="TBS102" s="167"/>
      <c r="TBT102" s="167"/>
      <c r="TBU102" s="167"/>
      <c r="TBV102" s="167"/>
      <c r="TBW102" s="167"/>
      <c r="TBX102" s="167"/>
      <c r="TBY102" s="167"/>
      <c r="TBZ102" s="167"/>
      <c r="TCA102" s="167"/>
      <c r="TCB102" s="167"/>
      <c r="TCC102" s="167"/>
      <c r="TCD102" s="167"/>
      <c r="TCE102" s="167"/>
      <c r="TCF102" s="167"/>
      <c r="TCG102" s="167"/>
      <c r="TCH102" s="167"/>
      <c r="TCI102" s="167"/>
      <c r="TCJ102" s="167"/>
      <c r="TCK102" s="167"/>
      <c r="TCL102" s="167"/>
      <c r="TCM102" s="167"/>
      <c r="TCN102" s="167"/>
      <c r="TCO102" s="167"/>
      <c r="TCP102" s="167"/>
      <c r="TCQ102" s="167"/>
      <c r="TCR102" s="167"/>
      <c r="TCS102" s="167"/>
      <c r="TCT102" s="167"/>
      <c r="TCU102" s="167"/>
      <c r="TCV102" s="167"/>
      <c r="TCW102" s="167"/>
      <c r="TCX102" s="167"/>
      <c r="TCY102" s="167"/>
      <c r="TCZ102" s="167"/>
      <c r="TDA102" s="167"/>
      <c r="TDB102" s="167"/>
      <c r="TDC102" s="167"/>
      <c r="TDD102" s="167"/>
      <c r="TDE102" s="167"/>
      <c r="TDF102" s="167"/>
      <c r="TDG102" s="167"/>
      <c r="TDH102" s="167"/>
      <c r="TDI102" s="167"/>
      <c r="TDJ102" s="167"/>
      <c r="TDK102" s="167"/>
      <c r="TDL102" s="167"/>
      <c r="TDM102" s="167"/>
      <c r="TDN102" s="167"/>
      <c r="TDO102" s="167"/>
      <c r="TDP102" s="167"/>
      <c r="TDQ102" s="167"/>
      <c r="TDR102" s="167"/>
      <c r="TDS102" s="167"/>
      <c r="TDT102" s="167"/>
      <c r="TDU102" s="167"/>
      <c r="TDV102" s="167"/>
      <c r="TDW102" s="167"/>
      <c r="TDX102" s="167"/>
      <c r="TDY102" s="167"/>
      <c r="TDZ102" s="167"/>
      <c r="TEA102" s="167"/>
      <c r="TEB102" s="167"/>
      <c r="TEC102" s="167"/>
      <c r="TED102" s="167"/>
      <c r="TEE102" s="167"/>
      <c r="TEF102" s="167"/>
      <c r="TEG102" s="167"/>
      <c r="TEH102" s="167"/>
      <c r="TEI102" s="167"/>
      <c r="TEJ102" s="167"/>
      <c r="TEK102" s="167"/>
      <c r="TEL102" s="167"/>
      <c r="TEM102" s="167"/>
      <c r="TEN102" s="167"/>
      <c r="TEO102" s="167"/>
      <c r="TEP102" s="167"/>
      <c r="TEQ102" s="167"/>
      <c r="TER102" s="167"/>
      <c r="TES102" s="167"/>
      <c r="TET102" s="167"/>
      <c r="TEU102" s="167"/>
      <c r="TEV102" s="167"/>
      <c r="TEW102" s="167"/>
      <c r="TEX102" s="167"/>
      <c r="TEY102" s="167"/>
      <c r="TEZ102" s="167"/>
      <c r="TFA102" s="167"/>
      <c r="TFB102" s="167"/>
      <c r="TFC102" s="167"/>
      <c r="TFD102" s="167"/>
      <c r="TFE102" s="167"/>
      <c r="TFF102" s="167"/>
      <c r="TFG102" s="167"/>
      <c r="TFH102" s="167"/>
      <c r="TFI102" s="167"/>
      <c r="TFJ102" s="167"/>
      <c r="TFK102" s="167"/>
      <c r="TFL102" s="167"/>
      <c r="TFM102" s="167"/>
      <c r="TFN102" s="167"/>
      <c r="TFO102" s="167"/>
      <c r="TFP102" s="167"/>
      <c r="TFQ102" s="167"/>
      <c r="TFR102" s="167"/>
      <c r="TFS102" s="167"/>
      <c r="TFT102" s="167"/>
      <c r="TFU102" s="167"/>
      <c r="TFV102" s="167"/>
      <c r="TFW102" s="167"/>
      <c r="TFX102" s="167"/>
      <c r="TFY102" s="167"/>
      <c r="TFZ102" s="167"/>
      <c r="TGA102" s="167"/>
      <c r="TGB102" s="167"/>
      <c r="TGC102" s="167"/>
      <c r="TGD102" s="167"/>
      <c r="TGE102" s="167"/>
      <c r="TGF102" s="167"/>
      <c r="TGG102" s="167"/>
      <c r="TGH102" s="167"/>
      <c r="TGI102" s="167"/>
      <c r="TGJ102" s="167"/>
      <c r="TGK102" s="167"/>
      <c r="TGL102" s="167"/>
      <c r="TGM102" s="167"/>
      <c r="TGN102" s="167"/>
      <c r="TGO102" s="167"/>
      <c r="TGP102" s="167"/>
      <c r="TGQ102" s="167"/>
      <c r="TGR102" s="167"/>
      <c r="TGS102" s="167"/>
      <c r="TGT102" s="167"/>
      <c r="TGU102" s="167"/>
      <c r="TGV102" s="167"/>
      <c r="TGW102" s="167"/>
      <c r="TGX102" s="167"/>
      <c r="TGY102" s="167"/>
      <c r="TGZ102" s="167"/>
      <c r="THA102" s="167"/>
      <c r="THB102" s="167"/>
      <c r="THC102" s="167"/>
      <c r="THD102" s="167"/>
      <c r="THE102" s="167"/>
      <c r="THF102" s="167"/>
      <c r="THG102" s="167"/>
      <c r="THH102" s="167"/>
      <c r="THI102" s="167"/>
      <c r="THJ102" s="167"/>
      <c r="THK102" s="167"/>
      <c r="THL102" s="167"/>
      <c r="THM102" s="167"/>
      <c r="THN102" s="167"/>
      <c r="THO102" s="167"/>
      <c r="THP102" s="167"/>
      <c r="THQ102" s="167"/>
      <c r="THR102" s="167"/>
      <c r="THS102" s="167"/>
      <c r="THT102" s="167"/>
      <c r="THU102" s="167"/>
      <c r="THV102" s="167"/>
      <c r="THW102" s="167"/>
      <c r="THX102" s="167"/>
      <c r="THY102" s="167"/>
      <c r="THZ102" s="167"/>
      <c r="TIA102" s="167"/>
      <c r="TIB102" s="167"/>
      <c r="TIC102" s="167"/>
      <c r="TID102" s="167"/>
      <c r="TIE102" s="167"/>
      <c r="TIF102" s="167"/>
      <c r="TIG102" s="167"/>
      <c r="TIH102" s="167"/>
      <c r="TII102" s="167"/>
      <c r="TIJ102" s="167"/>
      <c r="TIK102" s="167"/>
      <c r="TIL102" s="167"/>
      <c r="TIM102" s="167"/>
      <c r="TIN102" s="167"/>
      <c r="TIO102" s="167"/>
      <c r="TIP102" s="167"/>
      <c r="TIQ102" s="167"/>
      <c r="TIR102" s="167"/>
      <c r="TIS102" s="167"/>
      <c r="TIT102" s="167"/>
      <c r="TIU102" s="167"/>
      <c r="TIV102" s="167"/>
      <c r="TIW102" s="167"/>
      <c r="TIX102" s="167"/>
      <c r="TIY102" s="167"/>
      <c r="TIZ102" s="167"/>
      <c r="TJA102" s="167"/>
      <c r="TJB102" s="167"/>
      <c r="TJC102" s="167"/>
      <c r="TJD102" s="167"/>
      <c r="TJE102" s="167"/>
      <c r="TJF102" s="167"/>
      <c r="TJG102" s="167"/>
      <c r="TJH102" s="167"/>
      <c r="TJI102" s="167"/>
      <c r="TJJ102" s="167"/>
      <c r="TJK102" s="167"/>
      <c r="TJL102" s="167"/>
      <c r="TJM102" s="167"/>
      <c r="TJN102" s="167"/>
      <c r="TJO102" s="167"/>
      <c r="TJP102" s="167"/>
      <c r="TJQ102" s="167"/>
      <c r="TJR102" s="167"/>
      <c r="TJS102" s="167"/>
      <c r="TJT102" s="167"/>
      <c r="TJU102" s="167"/>
      <c r="TJV102" s="167"/>
      <c r="TJW102" s="167"/>
      <c r="TJX102" s="167"/>
      <c r="TJY102" s="167"/>
      <c r="TJZ102" s="167"/>
      <c r="TKA102" s="167"/>
      <c r="TKB102" s="167"/>
      <c r="TKC102" s="167"/>
      <c r="TKD102" s="167"/>
      <c r="TKE102" s="167"/>
      <c r="TKF102" s="167"/>
      <c r="TKG102" s="167"/>
      <c r="TKH102" s="167"/>
      <c r="TKI102" s="167"/>
      <c r="TKJ102" s="167"/>
      <c r="TKK102" s="167"/>
      <c r="TKL102" s="167"/>
      <c r="TKM102" s="167"/>
      <c r="TKN102" s="167"/>
      <c r="TKO102" s="167"/>
      <c r="TKP102" s="167"/>
      <c r="TKQ102" s="167"/>
      <c r="TKR102" s="167"/>
      <c r="TKS102" s="167"/>
      <c r="TKT102" s="167"/>
      <c r="TKU102" s="167"/>
      <c r="TKV102" s="167"/>
      <c r="TKW102" s="167"/>
      <c r="TKX102" s="167"/>
      <c r="TKY102" s="167"/>
      <c r="TKZ102" s="167"/>
      <c r="TLA102" s="167"/>
      <c r="TLB102" s="167"/>
      <c r="TLC102" s="167"/>
      <c r="TLD102" s="167"/>
      <c r="TLE102" s="167"/>
      <c r="TLF102" s="167"/>
      <c r="TLG102" s="167"/>
      <c r="TLH102" s="167"/>
      <c r="TLI102" s="167"/>
      <c r="TLJ102" s="167"/>
      <c r="TLK102" s="167"/>
      <c r="TLL102" s="167"/>
      <c r="TLM102" s="167"/>
      <c r="TLN102" s="167"/>
      <c r="TLO102" s="167"/>
      <c r="TLP102" s="167"/>
      <c r="TLQ102" s="167"/>
      <c r="TLR102" s="167"/>
      <c r="TLS102" s="167"/>
      <c r="TLT102" s="167"/>
      <c r="TLU102" s="167"/>
      <c r="TLV102" s="167"/>
      <c r="TLW102" s="167"/>
      <c r="TLX102" s="167"/>
      <c r="TLY102" s="167"/>
      <c r="TLZ102" s="167"/>
      <c r="TMA102" s="167"/>
      <c r="TMB102" s="167"/>
      <c r="TMC102" s="167"/>
      <c r="TMD102" s="167"/>
      <c r="TME102" s="167"/>
      <c r="TMF102" s="167"/>
      <c r="TMG102" s="167"/>
      <c r="TMH102" s="167"/>
      <c r="TMI102" s="167"/>
      <c r="TMJ102" s="167"/>
      <c r="TMK102" s="167"/>
      <c r="TML102" s="167"/>
      <c r="TMM102" s="167"/>
      <c r="TMN102" s="167"/>
      <c r="TMO102" s="167"/>
      <c r="TMP102" s="167"/>
      <c r="TMQ102" s="167"/>
      <c r="TMR102" s="167"/>
      <c r="TMS102" s="167"/>
      <c r="TMT102" s="167"/>
      <c r="TMU102" s="167"/>
      <c r="TMV102" s="167"/>
      <c r="TMW102" s="167"/>
      <c r="TMX102" s="167"/>
      <c r="TMY102" s="167"/>
      <c r="TMZ102" s="167"/>
      <c r="TNA102" s="167"/>
      <c r="TNB102" s="167"/>
      <c r="TNC102" s="167"/>
      <c r="TND102" s="167"/>
      <c r="TNE102" s="167"/>
      <c r="TNF102" s="167"/>
      <c r="TNG102" s="167"/>
      <c r="TNH102" s="167"/>
      <c r="TNI102" s="167"/>
      <c r="TNJ102" s="167"/>
      <c r="TNK102" s="167"/>
      <c r="TNL102" s="167"/>
      <c r="TNM102" s="167"/>
      <c r="TNN102" s="167"/>
      <c r="TNO102" s="167"/>
      <c r="TNP102" s="167"/>
      <c r="TNQ102" s="167"/>
      <c r="TNR102" s="167"/>
      <c r="TNS102" s="167"/>
      <c r="TNT102" s="167"/>
      <c r="TNU102" s="167"/>
      <c r="TNV102" s="167"/>
      <c r="TNW102" s="167"/>
      <c r="TNX102" s="167"/>
      <c r="TNY102" s="167"/>
      <c r="TNZ102" s="167"/>
      <c r="TOA102" s="167"/>
      <c r="TOB102" s="167"/>
      <c r="TOC102" s="167"/>
      <c r="TOD102" s="167"/>
      <c r="TOE102" s="167"/>
      <c r="TOF102" s="167"/>
      <c r="TOG102" s="167"/>
      <c r="TOH102" s="167"/>
      <c r="TOI102" s="167"/>
      <c r="TOJ102" s="167"/>
      <c r="TOK102" s="167"/>
      <c r="TOL102" s="167"/>
      <c r="TOM102" s="167"/>
      <c r="TON102" s="167"/>
      <c r="TOO102" s="167"/>
      <c r="TOP102" s="167"/>
      <c r="TOQ102" s="167"/>
      <c r="TOR102" s="167"/>
      <c r="TOS102" s="167"/>
      <c r="TOT102" s="167"/>
      <c r="TOU102" s="167"/>
      <c r="TOV102" s="167"/>
      <c r="TOW102" s="167"/>
      <c r="TOX102" s="167"/>
      <c r="TOY102" s="167"/>
      <c r="TOZ102" s="167"/>
      <c r="TPA102" s="167"/>
      <c r="TPB102" s="167"/>
      <c r="TPC102" s="167"/>
      <c r="TPD102" s="167"/>
      <c r="TPE102" s="167"/>
      <c r="TPF102" s="167"/>
      <c r="TPG102" s="167"/>
      <c r="TPH102" s="167"/>
      <c r="TPI102" s="167"/>
      <c r="TPJ102" s="167"/>
      <c r="TPK102" s="167"/>
      <c r="TPL102" s="167"/>
      <c r="TPM102" s="167"/>
      <c r="TPN102" s="167"/>
      <c r="TPO102" s="167"/>
      <c r="TPP102" s="167"/>
      <c r="TPQ102" s="167"/>
      <c r="TPR102" s="167"/>
      <c r="TPS102" s="167"/>
      <c r="TPT102" s="167"/>
      <c r="TPU102" s="167"/>
      <c r="TPV102" s="167"/>
      <c r="TPW102" s="167"/>
      <c r="TPX102" s="167"/>
      <c r="TPY102" s="167"/>
      <c r="TPZ102" s="167"/>
      <c r="TQA102" s="167"/>
      <c r="TQB102" s="167"/>
      <c r="TQC102" s="167"/>
      <c r="TQD102" s="167"/>
      <c r="TQE102" s="167"/>
      <c r="TQF102" s="167"/>
      <c r="TQG102" s="167"/>
      <c r="TQH102" s="167"/>
      <c r="TQI102" s="167"/>
      <c r="TQJ102" s="167"/>
      <c r="TQK102" s="167"/>
      <c r="TQL102" s="167"/>
      <c r="TQM102" s="167"/>
      <c r="TQN102" s="167"/>
      <c r="TQO102" s="167"/>
      <c r="TQP102" s="167"/>
      <c r="TQQ102" s="167"/>
      <c r="TQR102" s="167"/>
      <c r="TQS102" s="167"/>
      <c r="TQT102" s="167"/>
      <c r="TQU102" s="167"/>
      <c r="TQV102" s="167"/>
      <c r="TQW102" s="167"/>
      <c r="TQX102" s="167"/>
      <c r="TQY102" s="167"/>
      <c r="TQZ102" s="167"/>
      <c r="TRA102" s="167"/>
      <c r="TRB102" s="167"/>
      <c r="TRC102" s="167"/>
      <c r="TRD102" s="167"/>
      <c r="TRE102" s="167"/>
      <c r="TRF102" s="167"/>
      <c r="TRG102" s="167"/>
      <c r="TRH102" s="167"/>
      <c r="TRI102" s="167"/>
      <c r="TRJ102" s="167"/>
      <c r="TRK102" s="167"/>
      <c r="TRL102" s="167"/>
      <c r="TRM102" s="167"/>
      <c r="TRN102" s="167"/>
      <c r="TRO102" s="167"/>
      <c r="TRP102" s="167"/>
      <c r="TRQ102" s="167"/>
      <c r="TRR102" s="167"/>
      <c r="TRS102" s="167"/>
      <c r="TRT102" s="167"/>
      <c r="TRU102" s="167"/>
      <c r="TRV102" s="167"/>
      <c r="TRW102" s="167"/>
      <c r="TRX102" s="167"/>
      <c r="TRY102" s="167"/>
      <c r="TRZ102" s="167"/>
      <c r="TSA102" s="167"/>
      <c r="TSB102" s="167"/>
      <c r="TSC102" s="167"/>
      <c r="TSD102" s="167"/>
      <c r="TSE102" s="167"/>
      <c r="TSF102" s="167"/>
      <c r="TSG102" s="167"/>
      <c r="TSH102" s="167"/>
      <c r="TSI102" s="167"/>
      <c r="TSJ102" s="167"/>
      <c r="TSK102" s="167"/>
      <c r="TSL102" s="167"/>
      <c r="TSM102" s="167"/>
      <c r="TSN102" s="167"/>
      <c r="TSO102" s="167"/>
      <c r="TSP102" s="167"/>
      <c r="TSQ102" s="167"/>
      <c r="TSR102" s="167"/>
      <c r="TSS102" s="167"/>
      <c r="TST102" s="167"/>
      <c r="TSU102" s="167"/>
      <c r="TSV102" s="167"/>
      <c r="TSW102" s="167"/>
      <c r="TSX102" s="167"/>
      <c r="TSY102" s="167"/>
      <c r="TSZ102" s="167"/>
      <c r="TTA102" s="167"/>
      <c r="TTB102" s="167"/>
      <c r="TTC102" s="167"/>
      <c r="TTD102" s="167"/>
      <c r="TTE102" s="167"/>
      <c r="TTF102" s="167"/>
      <c r="TTG102" s="167"/>
      <c r="TTH102" s="167"/>
      <c r="TTI102" s="167"/>
      <c r="TTJ102" s="167"/>
      <c r="TTK102" s="167"/>
      <c r="TTL102" s="167"/>
      <c r="TTM102" s="167"/>
      <c r="TTN102" s="167"/>
      <c r="TTO102" s="167"/>
      <c r="TTP102" s="167"/>
      <c r="TTQ102" s="167"/>
      <c r="TTR102" s="167"/>
      <c r="TTS102" s="167"/>
      <c r="TTT102" s="167"/>
      <c r="TTU102" s="167"/>
      <c r="TTV102" s="167"/>
      <c r="TTW102" s="167"/>
      <c r="TTX102" s="167"/>
      <c r="TTY102" s="167"/>
      <c r="TTZ102" s="167"/>
      <c r="TUA102" s="167"/>
      <c r="TUB102" s="167"/>
      <c r="TUC102" s="167"/>
      <c r="TUD102" s="167"/>
      <c r="TUE102" s="167"/>
      <c r="TUF102" s="167"/>
      <c r="TUG102" s="167"/>
      <c r="TUH102" s="167"/>
      <c r="TUI102" s="167"/>
      <c r="TUJ102" s="167"/>
      <c r="TUK102" s="167"/>
      <c r="TUL102" s="167"/>
      <c r="TUM102" s="167"/>
      <c r="TUN102" s="167"/>
      <c r="TUO102" s="167"/>
      <c r="TUP102" s="167"/>
      <c r="TUQ102" s="167"/>
      <c r="TUR102" s="167"/>
      <c r="TUS102" s="167"/>
      <c r="TUT102" s="167"/>
      <c r="TUU102" s="167"/>
      <c r="TUV102" s="167"/>
      <c r="TUW102" s="167"/>
      <c r="TUX102" s="167"/>
      <c r="TUY102" s="167"/>
      <c r="TUZ102" s="167"/>
      <c r="TVA102" s="167"/>
      <c r="TVB102" s="167"/>
      <c r="TVC102" s="167"/>
      <c r="TVD102" s="167"/>
      <c r="TVE102" s="167"/>
      <c r="TVF102" s="167"/>
      <c r="TVG102" s="167"/>
      <c r="TVH102" s="167"/>
      <c r="TVI102" s="167"/>
      <c r="TVJ102" s="167"/>
      <c r="TVK102" s="167"/>
      <c r="TVL102" s="167"/>
      <c r="TVM102" s="167"/>
      <c r="TVN102" s="167"/>
      <c r="TVO102" s="167"/>
      <c r="TVP102" s="167"/>
      <c r="TVQ102" s="167"/>
      <c r="TVR102" s="167"/>
      <c r="TVS102" s="167"/>
      <c r="TVT102" s="167"/>
      <c r="TVU102" s="167"/>
      <c r="TVV102" s="167"/>
      <c r="TVW102" s="167"/>
      <c r="TVX102" s="167"/>
      <c r="TVY102" s="167"/>
      <c r="TVZ102" s="167"/>
      <c r="TWA102" s="167"/>
      <c r="TWB102" s="167"/>
      <c r="TWC102" s="167"/>
      <c r="TWD102" s="167"/>
      <c r="TWE102" s="167"/>
      <c r="TWF102" s="167"/>
      <c r="TWG102" s="167"/>
      <c r="TWH102" s="167"/>
      <c r="TWI102" s="167"/>
      <c r="TWJ102" s="167"/>
      <c r="TWK102" s="167"/>
      <c r="TWL102" s="167"/>
      <c r="TWM102" s="167"/>
      <c r="TWN102" s="167"/>
      <c r="TWO102" s="167"/>
      <c r="TWP102" s="167"/>
      <c r="TWQ102" s="167"/>
      <c r="TWR102" s="167"/>
      <c r="TWS102" s="167"/>
      <c r="TWT102" s="167"/>
      <c r="TWU102" s="167"/>
      <c r="TWV102" s="167"/>
      <c r="TWW102" s="167"/>
      <c r="TWX102" s="167"/>
      <c r="TWY102" s="167"/>
      <c r="TWZ102" s="167"/>
      <c r="TXA102" s="167"/>
      <c r="TXB102" s="167"/>
      <c r="TXC102" s="167"/>
      <c r="TXD102" s="167"/>
      <c r="TXE102" s="167"/>
      <c r="TXF102" s="167"/>
      <c r="TXG102" s="167"/>
      <c r="TXH102" s="167"/>
      <c r="TXI102" s="167"/>
      <c r="TXJ102" s="167"/>
      <c r="TXK102" s="167"/>
      <c r="TXL102" s="167"/>
      <c r="TXM102" s="167"/>
      <c r="TXN102" s="167"/>
      <c r="TXO102" s="167"/>
      <c r="TXP102" s="167"/>
      <c r="TXQ102" s="167"/>
      <c r="TXR102" s="167"/>
      <c r="TXS102" s="167"/>
      <c r="TXT102" s="167"/>
      <c r="TXU102" s="167"/>
      <c r="TXV102" s="167"/>
      <c r="TXW102" s="167"/>
      <c r="TXX102" s="167"/>
      <c r="TXY102" s="167"/>
      <c r="TXZ102" s="167"/>
      <c r="TYA102" s="167"/>
      <c r="TYB102" s="167"/>
      <c r="TYC102" s="167"/>
      <c r="TYD102" s="167"/>
      <c r="TYE102" s="167"/>
      <c r="TYF102" s="167"/>
      <c r="TYG102" s="167"/>
      <c r="TYH102" s="167"/>
      <c r="TYI102" s="167"/>
      <c r="TYJ102" s="167"/>
      <c r="TYK102" s="167"/>
      <c r="TYL102" s="167"/>
      <c r="TYM102" s="167"/>
      <c r="TYN102" s="167"/>
      <c r="TYO102" s="167"/>
      <c r="TYP102" s="167"/>
      <c r="TYQ102" s="167"/>
      <c r="TYR102" s="167"/>
      <c r="TYS102" s="167"/>
      <c r="TYT102" s="167"/>
      <c r="TYU102" s="167"/>
      <c r="TYV102" s="167"/>
      <c r="TYW102" s="167"/>
      <c r="TYX102" s="167"/>
      <c r="TYY102" s="167"/>
      <c r="TYZ102" s="167"/>
      <c r="TZA102" s="167"/>
      <c r="TZB102" s="167"/>
      <c r="TZC102" s="167"/>
      <c r="TZD102" s="167"/>
      <c r="TZE102" s="167"/>
      <c r="TZF102" s="167"/>
      <c r="TZG102" s="167"/>
      <c r="TZH102" s="167"/>
      <c r="TZI102" s="167"/>
      <c r="TZJ102" s="167"/>
      <c r="TZK102" s="167"/>
      <c r="TZL102" s="167"/>
      <c r="TZM102" s="167"/>
      <c r="TZN102" s="167"/>
      <c r="TZO102" s="167"/>
      <c r="TZP102" s="167"/>
      <c r="TZQ102" s="167"/>
      <c r="TZR102" s="167"/>
      <c r="TZS102" s="167"/>
      <c r="TZT102" s="167"/>
      <c r="TZU102" s="167"/>
      <c r="TZV102" s="167"/>
      <c r="TZW102" s="167"/>
      <c r="TZX102" s="167"/>
      <c r="TZY102" s="167"/>
      <c r="TZZ102" s="167"/>
      <c r="UAA102" s="167"/>
      <c r="UAB102" s="167"/>
      <c r="UAC102" s="167"/>
      <c r="UAD102" s="167"/>
      <c r="UAE102" s="167"/>
      <c r="UAF102" s="167"/>
      <c r="UAG102" s="167"/>
      <c r="UAH102" s="167"/>
      <c r="UAI102" s="167"/>
      <c r="UAJ102" s="167"/>
      <c r="UAK102" s="167"/>
      <c r="UAL102" s="167"/>
      <c r="UAM102" s="167"/>
      <c r="UAN102" s="167"/>
      <c r="UAO102" s="167"/>
      <c r="UAP102" s="167"/>
      <c r="UAQ102" s="167"/>
      <c r="UAR102" s="167"/>
      <c r="UAS102" s="167"/>
      <c r="UAT102" s="167"/>
      <c r="UAU102" s="167"/>
      <c r="UAV102" s="167"/>
      <c r="UAW102" s="167"/>
      <c r="UAX102" s="167"/>
      <c r="UAY102" s="167"/>
      <c r="UAZ102" s="167"/>
      <c r="UBA102" s="167"/>
      <c r="UBB102" s="167"/>
      <c r="UBC102" s="167"/>
      <c r="UBD102" s="167"/>
      <c r="UBE102" s="167"/>
      <c r="UBF102" s="167"/>
      <c r="UBG102" s="167"/>
      <c r="UBH102" s="167"/>
      <c r="UBI102" s="167"/>
      <c r="UBJ102" s="167"/>
      <c r="UBK102" s="167"/>
      <c r="UBL102" s="167"/>
      <c r="UBM102" s="167"/>
      <c r="UBN102" s="167"/>
      <c r="UBO102" s="167"/>
      <c r="UBP102" s="167"/>
      <c r="UBQ102" s="167"/>
      <c r="UBR102" s="167"/>
      <c r="UBS102" s="167"/>
      <c r="UBT102" s="167"/>
      <c r="UBU102" s="167"/>
      <c r="UBV102" s="167"/>
      <c r="UBW102" s="167"/>
      <c r="UBX102" s="167"/>
      <c r="UBY102" s="167"/>
      <c r="UBZ102" s="167"/>
      <c r="UCA102" s="167"/>
      <c r="UCB102" s="167"/>
      <c r="UCC102" s="167"/>
      <c r="UCD102" s="167"/>
      <c r="UCE102" s="167"/>
      <c r="UCF102" s="167"/>
      <c r="UCG102" s="167"/>
      <c r="UCH102" s="167"/>
      <c r="UCI102" s="167"/>
      <c r="UCJ102" s="167"/>
      <c r="UCK102" s="167"/>
      <c r="UCL102" s="167"/>
      <c r="UCM102" s="167"/>
      <c r="UCN102" s="167"/>
      <c r="UCO102" s="167"/>
      <c r="UCP102" s="167"/>
      <c r="UCQ102" s="167"/>
      <c r="UCR102" s="167"/>
      <c r="UCS102" s="167"/>
      <c r="UCT102" s="167"/>
      <c r="UCU102" s="167"/>
      <c r="UCV102" s="167"/>
      <c r="UCW102" s="167"/>
      <c r="UCX102" s="167"/>
      <c r="UCY102" s="167"/>
      <c r="UCZ102" s="167"/>
      <c r="UDA102" s="167"/>
      <c r="UDB102" s="167"/>
      <c r="UDC102" s="167"/>
      <c r="UDD102" s="167"/>
      <c r="UDE102" s="167"/>
      <c r="UDF102" s="167"/>
      <c r="UDG102" s="167"/>
      <c r="UDH102" s="167"/>
      <c r="UDI102" s="167"/>
      <c r="UDJ102" s="167"/>
      <c r="UDK102" s="167"/>
      <c r="UDL102" s="167"/>
      <c r="UDM102" s="167"/>
      <c r="UDN102" s="167"/>
      <c r="UDO102" s="167"/>
      <c r="UDP102" s="167"/>
      <c r="UDQ102" s="167"/>
      <c r="UDR102" s="167"/>
      <c r="UDS102" s="167"/>
      <c r="UDT102" s="167"/>
      <c r="UDU102" s="167"/>
      <c r="UDV102" s="167"/>
      <c r="UDW102" s="167"/>
      <c r="UDX102" s="167"/>
      <c r="UDY102" s="167"/>
      <c r="UDZ102" s="167"/>
      <c r="UEA102" s="167"/>
      <c r="UEB102" s="167"/>
      <c r="UEC102" s="167"/>
      <c r="UED102" s="167"/>
      <c r="UEE102" s="167"/>
      <c r="UEF102" s="167"/>
      <c r="UEG102" s="167"/>
      <c r="UEH102" s="167"/>
      <c r="UEI102" s="167"/>
      <c r="UEJ102" s="167"/>
      <c r="UEK102" s="167"/>
      <c r="UEL102" s="167"/>
      <c r="UEM102" s="167"/>
      <c r="UEN102" s="167"/>
      <c r="UEO102" s="167"/>
      <c r="UEP102" s="167"/>
      <c r="UEQ102" s="167"/>
      <c r="UER102" s="167"/>
      <c r="UES102" s="167"/>
      <c r="UET102" s="167"/>
      <c r="UEU102" s="167"/>
      <c r="UEV102" s="167"/>
      <c r="UEW102" s="167"/>
      <c r="UEX102" s="167"/>
      <c r="UEY102" s="167"/>
      <c r="UEZ102" s="167"/>
      <c r="UFA102" s="167"/>
      <c r="UFB102" s="167"/>
      <c r="UFC102" s="167"/>
      <c r="UFD102" s="167"/>
      <c r="UFE102" s="167"/>
      <c r="UFF102" s="167"/>
      <c r="UFG102" s="167"/>
      <c r="UFH102" s="167"/>
      <c r="UFI102" s="167"/>
      <c r="UFJ102" s="167"/>
      <c r="UFK102" s="167"/>
      <c r="UFL102" s="167"/>
      <c r="UFM102" s="167"/>
      <c r="UFN102" s="167"/>
      <c r="UFO102" s="167"/>
      <c r="UFP102" s="167"/>
      <c r="UFQ102" s="167"/>
      <c r="UFR102" s="167"/>
      <c r="UFS102" s="167"/>
      <c r="UFT102" s="167"/>
      <c r="UFU102" s="167"/>
      <c r="UFV102" s="167"/>
      <c r="UFW102" s="167"/>
      <c r="UFX102" s="167"/>
      <c r="UFY102" s="167"/>
      <c r="UFZ102" s="167"/>
      <c r="UGA102" s="167"/>
      <c r="UGB102" s="167"/>
      <c r="UGC102" s="167"/>
      <c r="UGD102" s="167"/>
      <c r="UGE102" s="167"/>
      <c r="UGF102" s="167"/>
      <c r="UGG102" s="167"/>
      <c r="UGH102" s="167"/>
      <c r="UGI102" s="167"/>
      <c r="UGJ102" s="167"/>
      <c r="UGK102" s="167"/>
      <c r="UGL102" s="167"/>
      <c r="UGM102" s="167"/>
      <c r="UGN102" s="167"/>
      <c r="UGO102" s="167"/>
      <c r="UGP102" s="167"/>
      <c r="UGQ102" s="167"/>
      <c r="UGR102" s="167"/>
      <c r="UGS102" s="167"/>
      <c r="UGT102" s="167"/>
      <c r="UGU102" s="167"/>
      <c r="UGV102" s="167"/>
      <c r="UGW102" s="167"/>
      <c r="UGX102" s="167"/>
      <c r="UGY102" s="167"/>
      <c r="UGZ102" s="167"/>
      <c r="UHA102" s="167"/>
      <c r="UHB102" s="167"/>
      <c r="UHC102" s="167"/>
      <c r="UHD102" s="167"/>
      <c r="UHE102" s="167"/>
      <c r="UHF102" s="167"/>
      <c r="UHG102" s="167"/>
      <c r="UHH102" s="167"/>
      <c r="UHI102" s="167"/>
      <c r="UHJ102" s="167"/>
      <c r="UHK102" s="167"/>
      <c r="UHL102" s="167"/>
      <c r="UHM102" s="167"/>
      <c r="UHN102" s="167"/>
      <c r="UHO102" s="167"/>
      <c r="UHP102" s="167"/>
      <c r="UHQ102" s="167"/>
      <c r="UHR102" s="167"/>
      <c r="UHS102" s="167"/>
      <c r="UHT102" s="167"/>
      <c r="UHU102" s="167"/>
      <c r="UHV102" s="167"/>
      <c r="UHW102" s="167"/>
      <c r="UHX102" s="167"/>
      <c r="UHY102" s="167"/>
      <c r="UHZ102" s="167"/>
      <c r="UIA102" s="167"/>
      <c r="UIB102" s="167"/>
      <c r="UIC102" s="167"/>
      <c r="UID102" s="167"/>
      <c r="UIE102" s="167"/>
      <c r="UIF102" s="167"/>
      <c r="UIG102" s="167"/>
      <c r="UIH102" s="167"/>
      <c r="UII102" s="167"/>
      <c r="UIJ102" s="167"/>
      <c r="UIK102" s="167"/>
      <c r="UIL102" s="167"/>
      <c r="UIM102" s="167"/>
      <c r="UIN102" s="167"/>
      <c r="UIO102" s="167"/>
      <c r="UIP102" s="167"/>
      <c r="UIQ102" s="167"/>
      <c r="UIR102" s="167"/>
      <c r="UIS102" s="167"/>
      <c r="UIT102" s="167"/>
      <c r="UIU102" s="167"/>
      <c r="UIV102" s="167"/>
      <c r="UIW102" s="167"/>
      <c r="UIX102" s="167"/>
      <c r="UIY102" s="167"/>
      <c r="UIZ102" s="167"/>
      <c r="UJA102" s="167"/>
      <c r="UJB102" s="167"/>
      <c r="UJC102" s="167"/>
      <c r="UJD102" s="167"/>
      <c r="UJE102" s="167"/>
      <c r="UJF102" s="167"/>
      <c r="UJG102" s="167"/>
      <c r="UJH102" s="167"/>
      <c r="UJI102" s="167"/>
      <c r="UJJ102" s="167"/>
      <c r="UJK102" s="167"/>
      <c r="UJL102" s="167"/>
      <c r="UJM102" s="167"/>
      <c r="UJN102" s="167"/>
      <c r="UJO102" s="167"/>
      <c r="UJP102" s="167"/>
      <c r="UJQ102" s="167"/>
      <c r="UJR102" s="167"/>
      <c r="UJS102" s="167"/>
      <c r="UJT102" s="167"/>
      <c r="UJU102" s="167"/>
      <c r="UJV102" s="167"/>
      <c r="UJW102" s="167"/>
      <c r="UJX102" s="167"/>
      <c r="UJY102" s="167"/>
      <c r="UJZ102" s="167"/>
      <c r="UKA102" s="167"/>
      <c r="UKB102" s="167"/>
      <c r="UKC102" s="167"/>
      <c r="UKD102" s="167"/>
      <c r="UKE102" s="167"/>
      <c r="UKF102" s="167"/>
      <c r="UKG102" s="167"/>
      <c r="UKH102" s="167"/>
      <c r="UKI102" s="167"/>
      <c r="UKJ102" s="167"/>
      <c r="UKK102" s="167"/>
      <c r="UKL102" s="167"/>
      <c r="UKM102" s="167"/>
      <c r="UKN102" s="167"/>
      <c r="UKO102" s="167"/>
      <c r="UKP102" s="167"/>
      <c r="UKQ102" s="167"/>
      <c r="UKR102" s="167"/>
      <c r="UKS102" s="167"/>
      <c r="UKT102" s="167"/>
      <c r="UKU102" s="167"/>
      <c r="UKV102" s="167"/>
      <c r="UKW102" s="167"/>
      <c r="UKX102" s="167"/>
      <c r="UKY102" s="167"/>
      <c r="UKZ102" s="167"/>
      <c r="ULA102" s="167"/>
      <c r="ULB102" s="167"/>
      <c r="ULC102" s="167"/>
      <c r="ULD102" s="167"/>
      <c r="ULE102" s="167"/>
      <c r="ULF102" s="167"/>
      <c r="ULG102" s="167"/>
      <c r="ULH102" s="167"/>
      <c r="ULI102" s="167"/>
      <c r="ULJ102" s="167"/>
      <c r="ULK102" s="167"/>
      <c r="ULL102" s="167"/>
      <c r="ULM102" s="167"/>
      <c r="ULN102" s="167"/>
      <c r="ULO102" s="167"/>
      <c r="ULP102" s="167"/>
      <c r="ULQ102" s="167"/>
      <c r="ULR102" s="167"/>
      <c r="ULS102" s="167"/>
      <c r="ULT102" s="167"/>
      <c r="ULU102" s="167"/>
      <c r="ULV102" s="167"/>
      <c r="ULW102" s="167"/>
      <c r="ULX102" s="167"/>
      <c r="ULY102" s="167"/>
      <c r="ULZ102" s="167"/>
      <c r="UMA102" s="167"/>
      <c r="UMB102" s="167"/>
      <c r="UMC102" s="167"/>
      <c r="UMD102" s="167"/>
      <c r="UME102" s="167"/>
      <c r="UMF102" s="167"/>
      <c r="UMG102" s="167"/>
      <c r="UMH102" s="167"/>
      <c r="UMI102" s="167"/>
      <c r="UMJ102" s="167"/>
      <c r="UMK102" s="167"/>
      <c r="UML102" s="167"/>
      <c r="UMM102" s="167"/>
      <c r="UMN102" s="167"/>
      <c r="UMO102" s="167"/>
      <c r="UMP102" s="167"/>
      <c r="UMQ102" s="167"/>
      <c r="UMR102" s="167"/>
      <c r="UMS102" s="167"/>
      <c r="UMT102" s="167"/>
      <c r="UMU102" s="167"/>
      <c r="UMV102" s="167"/>
      <c r="UMW102" s="167"/>
      <c r="UMX102" s="167"/>
      <c r="UMY102" s="167"/>
      <c r="UMZ102" s="167"/>
      <c r="UNA102" s="167"/>
      <c r="UNB102" s="167"/>
      <c r="UNC102" s="167"/>
      <c r="UND102" s="167"/>
      <c r="UNE102" s="167"/>
      <c r="UNF102" s="167"/>
      <c r="UNG102" s="167"/>
      <c r="UNH102" s="167"/>
      <c r="UNI102" s="167"/>
      <c r="UNJ102" s="167"/>
      <c r="UNK102" s="167"/>
      <c r="UNL102" s="167"/>
      <c r="UNM102" s="167"/>
      <c r="UNN102" s="167"/>
      <c r="UNO102" s="167"/>
      <c r="UNP102" s="167"/>
      <c r="UNQ102" s="167"/>
      <c r="UNR102" s="167"/>
      <c r="UNS102" s="167"/>
      <c r="UNT102" s="167"/>
      <c r="UNU102" s="167"/>
      <c r="UNV102" s="167"/>
      <c r="UNW102" s="167"/>
      <c r="UNX102" s="167"/>
      <c r="UNY102" s="167"/>
      <c r="UNZ102" s="167"/>
      <c r="UOA102" s="167"/>
      <c r="UOB102" s="167"/>
      <c r="UOC102" s="167"/>
      <c r="UOD102" s="167"/>
      <c r="UOE102" s="167"/>
      <c r="UOF102" s="167"/>
      <c r="UOG102" s="167"/>
      <c r="UOH102" s="167"/>
      <c r="UOI102" s="167"/>
      <c r="UOJ102" s="167"/>
      <c r="UOK102" s="167"/>
      <c r="UOL102" s="167"/>
      <c r="UOM102" s="167"/>
      <c r="UON102" s="167"/>
      <c r="UOO102" s="167"/>
      <c r="UOP102" s="167"/>
      <c r="UOQ102" s="167"/>
      <c r="UOR102" s="167"/>
      <c r="UOS102" s="167"/>
      <c r="UOT102" s="167"/>
      <c r="UOU102" s="167"/>
      <c r="UOV102" s="167"/>
      <c r="UOW102" s="167"/>
      <c r="UOX102" s="167"/>
      <c r="UOY102" s="167"/>
      <c r="UOZ102" s="167"/>
      <c r="UPA102" s="167"/>
      <c r="UPB102" s="167"/>
      <c r="UPC102" s="167"/>
      <c r="UPD102" s="167"/>
      <c r="UPE102" s="167"/>
      <c r="UPF102" s="167"/>
      <c r="UPG102" s="167"/>
      <c r="UPH102" s="167"/>
      <c r="UPI102" s="167"/>
      <c r="UPJ102" s="167"/>
      <c r="UPK102" s="167"/>
      <c r="UPL102" s="167"/>
      <c r="UPM102" s="167"/>
      <c r="UPN102" s="167"/>
      <c r="UPO102" s="167"/>
      <c r="UPP102" s="167"/>
      <c r="UPQ102" s="167"/>
      <c r="UPR102" s="167"/>
      <c r="UPS102" s="167"/>
      <c r="UPT102" s="167"/>
      <c r="UPU102" s="167"/>
      <c r="UPV102" s="167"/>
      <c r="UPW102" s="167"/>
      <c r="UPX102" s="167"/>
      <c r="UPY102" s="167"/>
      <c r="UPZ102" s="167"/>
      <c r="UQA102" s="167"/>
      <c r="UQB102" s="167"/>
      <c r="UQC102" s="167"/>
      <c r="UQD102" s="167"/>
      <c r="UQE102" s="167"/>
      <c r="UQF102" s="167"/>
      <c r="UQG102" s="167"/>
      <c r="UQH102" s="167"/>
      <c r="UQI102" s="167"/>
      <c r="UQJ102" s="167"/>
      <c r="UQK102" s="167"/>
      <c r="UQL102" s="167"/>
      <c r="UQM102" s="167"/>
      <c r="UQN102" s="167"/>
      <c r="UQO102" s="167"/>
      <c r="UQP102" s="167"/>
      <c r="UQQ102" s="167"/>
      <c r="UQR102" s="167"/>
      <c r="UQS102" s="167"/>
      <c r="UQT102" s="167"/>
      <c r="UQU102" s="167"/>
      <c r="UQV102" s="167"/>
      <c r="UQW102" s="167"/>
      <c r="UQX102" s="167"/>
      <c r="UQY102" s="167"/>
      <c r="UQZ102" s="167"/>
      <c r="URA102" s="167"/>
      <c r="URB102" s="167"/>
      <c r="URC102" s="167"/>
      <c r="URD102" s="167"/>
      <c r="URE102" s="167"/>
      <c r="URF102" s="167"/>
      <c r="URG102" s="167"/>
      <c r="URH102" s="167"/>
      <c r="URI102" s="167"/>
      <c r="URJ102" s="167"/>
      <c r="URK102" s="167"/>
      <c r="URL102" s="167"/>
      <c r="URM102" s="167"/>
      <c r="URN102" s="167"/>
      <c r="URO102" s="167"/>
      <c r="URP102" s="167"/>
      <c r="URQ102" s="167"/>
      <c r="URR102" s="167"/>
      <c r="URS102" s="167"/>
      <c r="URT102" s="167"/>
      <c r="URU102" s="167"/>
      <c r="URV102" s="167"/>
      <c r="URW102" s="167"/>
      <c r="URX102" s="167"/>
      <c r="URY102" s="167"/>
      <c r="URZ102" s="167"/>
      <c r="USA102" s="167"/>
      <c r="USB102" s="167"/>
      <c r="USC102" s="167"/>
      <c r="USD102" s="167"/>
      <c r="USE102" s="167"/>
      <c r="USF102" s="167"/>
      <c r="USG102" s="167"/>
      <c r="USH102" s="167"/>
      <c r="USI102" s="167"/>
      <c r="USJ102" s="167"/>
      <c r="USK102" s="167"/>
      <c r="USL102" s="167"/>
      <c r="USM102" s="167"/>
      <c r="USN102" s="167"/>
      <c r="USO102" s="167"/>
      <c r="USP102" s="167"/>
      <c r="USQ102" s="167"/>
      <c r="USR102" s="167"/>
      <c r="USS102" s="167"/>
      <c r="UST102" s="167"/>
      <c r="USU102" s="167"/>
      <c r="USV102" s="167"/>
      <c r="USW102" s="167"/>
      <c r="USX102" s="167"/>
      <c r="USY102" s="167"/>
      <c r="USZ102" s="167"/>
      <c r="UTA102" s="167"/>
      <c r="UTB102" s="167"/>
      <c r="UTC102" s="167"/>
      <c r="UTD102" s="167"/>
      <c r="UTE102" s="167"/>
      <c r="UTF102" s="167"/>
      <c r="UTG102" s="167"/>
      <c r="UTH102" s="167"/>
      <c r="UTI102" s="167"/>
      <c r="UTJ102" s="167"/>
      <c r="UTK102" s="167"/>
      <c r="UTL102" s="167"/>
      <c r="UTM102" s="167"/>
      <c r="UTN102" s="167"/>
      <c r="UTO102" s="167"/>
      <c r="UTP102" s="167"/>
      <c r="UTQ102" s="167"/>
      <c r="UTR102" s="167"/>
      <c r="UTS102" s="167"/>
      <c r="UTT102" s="167"/>
      <c r="UTU102" s="167"/>
      <c r="UTV102" s="167"/>
      <c r="UTW102" s="167"/>
      <c r="UTX102" s="167"/>
      <c r="UTY102" s="167"/>
      <c r="UTZ102" s="167"/>
      <c r="UUA102" s="167"/>
      <c r="UUB102" s="167"/>
      <c r="UUC102" s="167"/>
      <c r="UUD102" s="167"/>
      <c r="UUE102" s="167"/>
      <c r="UUF102" s="167"/>
      <c r="UUG102" s="167"/>
      <c r="UUH102" s="167"/>
      <c r="UUI102" s="167"/>
      <c r="UUJ102" s="167"/>
      <c r="UUK102" s="167"/>
      <c r="UUL102" s="167"/>
      <c r="UUM102" s="167"/>
      <c r="UUN102" s="167"/>
      <c r="UUO102" s="167"/>
      <c r="UUP102" s="167"/>
      <c r="UUQ102" s="167"/>
      <c r="UUR102" s="167"/>
      <c r="UUS102" s="167"/>
      <c r="UUT102" s="167"/>
      <c r="UUU102" s="167"/>
      <c r="UUV102" s="167"/>
      <c r="UUW102" s="167"/>
      <c r="UUX102" s="167"/>
      <c r="UUY102" s="167"/>
      <c r="UUZ102" s="167"/>
      <c r="UVA102" s="167"/>
      <c r="UVB102" s="167"/>
      <c r="UVC102" s="167"/>
      <c r="UVD102" s="167"/>
      <c r="UVE102" s="167"/>
      <c r="UVF102" s="167"/>
      <c r="UVG102" s="167"/>
      <c r="UVH102" s="167"/>
      <c r="UVI102" s="167"/>
      <c r="UVJ102" s="167"/>
      <c r="UVK102" s="167"/>
      <c r="UVL102" s="167"/>
      <c r="UVM102" s="167"/>
      <c r="UVN102" s="167"/>
      <c r="UVO102" s="167"/>
      <c r="UVP102" s="167"/>
      <c r="UVQ102" s="167"/>
      <c r="UVR102" s="167"/>
      <c r="UVS102" s="167"/>
      <c r="UVT102" s="167"/>
      <c r="UVU102" s="167"/>
      <c r="UVV102" s="167"/>
      <c r="UVW102" s="167"/>
      <c r="UVX102" s="167"/>
      <c r="UVY102" s="167"/>
      <c r="UVZ102" s="167"/>
      <c r="UWA102" s="167"/>
      <c r="UWB102" s="167"/>
      <c r="UWC102" s="167"/>
      <c r="UWD102" s="167"/>
      <c r="UWE102" s="167"/>
      <c r="UWF102" s="167"/>
      <c r="UWG102" s="167"/>
      <c r="UWH102" s="167"/>
      <c r="UWI102" s="167"/>
      <c r="UWJ102" s="167"/>
      <c r="UWK102" s="167"/>
      <c r="UWL102" s="167"/>
      <c r="UWM102" s="167"/>
      <c r="UWN102" s="167"/>
      <c r="UWO102" s="167"/>
      <c r="UWP102" s="167"/>
      <c r="UWQ102" s="167"/>
      <c r="UWR102" s="167"/>
      <c r="UWS102" s="167"/>
      <c r="UWT102" s="167"/>
      <c r="UWU102" s="167"/>
      <c r="UWV102" s="167"/>
      <c r="UWW102" s="167"/>
      <c r="UWX102" s="167"/>
      <c r="UWY102" s="167"/>
      <c r="UWZ102" s="167"/>
      <c r="UXA102" s="167"/>
      <c r="UXB102" s="167"/>
      <c r="UXC102" s="167"/>
      <c r="UXD102" s="167"/>
      <c r="UXE102" s="167"/>
      <c r="UXF102" s="167"/>
      <c r="UXG102" s="167"/>
      <c r="UXH102" s="167"/>
      <c r="UXI102" s="167"/>
      <c r="UXJ102" s="167"/>
      <c r="UXK102" s="167"/>
      <c r="UXL102" s="167"/>
      <c r="UXM102" s="167"/>
      <c r="UXN102" s="167"/>
      <c r="UXO102" s="167"/>
      <c r="UXP102" s="167"/>
      <c r="UXQ102" s="167"/>
      <c r="UXR102" s="167"/>
      <c r="UXS102" s="167"/>
      <c r="UXT102" s="167"/>
      <c r="UXU102" s="167"/>
      <c r="UXV102" s="167"/>
      <c r="UXW102" s="167"/>
      <c r="UXX102" s="167"/>
      <c r="UXY102" s="167"/>
      <c r="UXZ102" s="167"/>
      <c r="UYA102" s="167"/>
      <c r="UYB102" s="167"/>
      <c r="UYC102" s="167"/>
      <c r="UYD102" s="167"/>
      <c r="UYE102" s="167"/>
      <c r="UYF102" s="167"/>
      <c r="UYG102" s="167"/>
      <c r="UYH102" s="167"/>
      <c r="UYI102" s="167"/>
      <c r="UYJ102" s="167"/>
      <c r="UYK102" s="167"/>
      <c r="UYL102" s="167"/>
      <c r="UYM102" s="167"/>
      <c r="UYN102" s="167"/>
      <c r="UYO102" s="167"/>
      <c r="UYP102" s="167"/>
      <c r="UYQ102" s="167"/>
      <c r="UYR102" s="167"/>
      <c r="UYS102" s="167"/>
      <c r="UYT102" s="167"/>
      <c r="UYU102" s="167"/>
      <c r="UYV102" s="167"/>
      <c r="UYW102" s="167"/>
      <c r="UYX102" s="167"/>
      <c r="UYY102" s="167"/>
      <c r="UYZ102" s="167"/>
      <c r="UZA102" s="167"/>
      <c r="UZB102" s="167"/>
      <c r="UZC102" s="167"/>
      <c r="UZD102" s="167"/>
      <c r="UZE102" s="167"/>
      <c r="UZF102" s="167"/>
      <c r="UZG102" s="167"/>
      <c r="UZH102" s="167"/>
      <c r="UZI102" s="167"/>
      <c r="UZJ102" s="167"/>
      <c r="UZK102" s="167"/>
      <c r="UZL102" s="167"/>
      <c r="UZM102" s="167"/>
      <c r="UZN102" s="167"/>
      <c r="UZO102" s="167"/>
      <c r="UZP102" s="167"/>
      <c r="UZQ102" s="167"/>
      <c r="UZR102" s="167"/>
      <c r="UZS102" s="167"/>
      <c r="UZT102" s="167"/>
      <c r="UZU102" s="167"/>
      <c r="UZV102" s="167"/>
      <c r="UZW102" s="167"/>
      <c r="UZX102" s="167"/>
      <c r="UZY102" s="167"/>
      <c r="UZZ102" s="167"/>
      <c r="VAA102" s="167"/>
      <c r="VAB102" s="167"/>
      <c r="VAC102" s="167"/>
      <c r="VAD102" s="167"/>
      <c r="VAE102" s="167"/>
      <c r="VAF102" s="167"/>
      <c r="VAG102" s="167"/>
      <c r="VAH102" s="167"/>
      <c r="VAI102" s="167"/>
      <c r="VAJ102" s="167"/>
      <c r="VAK102" s="167"/>
      <c r="VAL102" s="167"/>
      <c r="VAM102" s="167"/>
      <c r="VAN102" s="167"/>
      <c r="VAO102" s="167"/>
      <c r="VAP102" s="167"/>
      <c r="VAQ102" s="167"/>
      <c r="VAR102" s="167"/>
      <c r="VAS102" s="167"/>
      <c r="VAT102" s="167"/>
      <c r="VAU102" s="167"/>
      <c r="VAV102" s="167"/>
      <c r="VAW102" s="167"/>
      <c r="VAX102" s="167"/>
      <c r="VAY102" s="167"/>
      <c r="VAZ102" s="167"/>
      <c r="VBA102" s="167"/>
      <c r="VBB102" s="167"/>
      <c r="VBC102" s="167"/>
      <c r="VBD102" s="167"/>
      <c r="VBE102" s="167"/>
      <c r="VBF102" s="167"/>
      <c r="VBG102" s="167"/>
      <c r="VBH102" s="167"/>
      <c r="VBI102" s="167"/>
      <c r="VBJ102" s="167"/>
      <c r="VBK102" s="167"/>
      <c r="VBL102" s="167"/>
      <c r="VBM102" s="167"/>
      <c r="VBN102" s="167"/>
      <c r="VBO102" s="167"/>
      <c r="VBP102" s="167"/>
      <c r="VBQ102" s="167"/>
      <c r="VBR102" s="167"/>
      <c r="VBS102" s="167"/>
      <c r="VBT102" s="167"/>
      <c r="VBU102" s="167"/>
      <c r="VBV102" s="167"/>
      <c r="VBW102" s="167"/>
      <c r="VBX102" s="167"/>
      <c r="VBY102" s="167"/>
      <c r="VBZ102" s="167"/>
      <c r="VCA102" s="167"/>
      <c r="VCB102" s="167"/>
      <c r="VCC102" s="167"/>
      <c r="VCD102" s="167"/>
      <c r="VCE102" s="167"/>
      <c r="VCF102" s="167"/>
      <c r="VCG102" s="167"/>
      <c r="VCH102" s="167"/>
      <c r="VCI102" s="167"/>
      <c r="VCJ102" s="167"/>
      <c r="VCK102" s="167"/>
      <c r="VCL102" s="167"/>
      <c r="VCM102" s="167"/>
      <c r="VCN102" s="167"/>
      <c r="VCO102" s="167"/>
      <c r="VCP102" s="167"/>
      <c r="VCQ102" s="167"/>
      <c r="VCR102" s="167"/>
      <c r="VCS102" s="167"/>
      <c r="VCT102" s="167"/>
      <c r="VCU102" s="167"/>
      <c r="VCV102" s="167"/>
      <c r="VCW102" s="167"/>
      <c r="VCX102" s="167"/>
      <c r="VCY102" s="167"/>
      <c r="VCZ102" s="167"/>
      <c r="VDA102" s="167"/>
      <c r="VDB102" s="167"/>
      <c r="VDC102" s="167"/>
      <c r="VDD102" s="167"/>
      <c r="VDE102" s="167"/>
      <c r="VDF102" s="167"/>
      <c r="VDG102" s="167"/>
      <c r="VDH102" s="167"/>
      <c r="VDI102" s="167"/>
      <c r="VDJ102" s="167"/>
      <c r="VDK102" s="167"/>
      <c r="VDL102" s="167"/>
      <c r="VDM102" s="167"/>
      <c r="VDN102" s="167"/>
      <c r="VDO102" s="167"/>
      <c r="VDP102" s="167"/>
      <c r="VDQ102" s="167"/>
      <c r="VDR102" s="167"/>
      <c r="VDS102" s="167"/>
      <c r="VDT102" s="167"/>
      <c r="VDU102" s="167"/>
      <c r="VDV102" s="167"/>
      <c r="VDW102" s="167"/>
      <c r="VDX102" s="167"/>
      <c r="VDY102" s="167"/>
      <c r="VDZ102" s="167"/>
      <c r="VEA102" s="167"/>
      <c r="VEB102" s="167"/>
      <c r="VEC102" s="167"/>
      <c r="VED102" s="167"/>
      <c r="VEE102" s="167"/>
      <c r="VEF102" s="167"/>
      <c r="VEG102" s="167"/>
      <c r="VEH102" s="167"/>
      <c r="VEI102" s="167"/>
      <c r="VEJ102" s="167"/>
      <c r="VEK102" s="167"/>
      <c r="VEL102" s="167"/>
      <c r="VEM102" s="167"/>
      <c r="VEN102" s="167"/>
      <c r="VEO102" s="167"/>
      <c r="VEP102" s="167"/>
      <c r="VEQ102" s="167"/>
      <c r="VER102" s="167"/>
      <c r="VES102" s="167"/>
      <c r="VET102" s="167"/>
      <c r="VEU102" s="167"/>
      <c r="VEV102" s="167"/>
      <c r="VEW102" s="167"/>
      <c r="VEX102" s="167"/>
      <c r="VEY102" s="167"/>
      <c r="VEZ102" s="167"/>
      <c r="VFA102" s="167"/>
      <c r="VFB102" s="167"/>
      <c r="VFC102" s="167"/>
      <c r="VFD102" s="167"/>
      <c r="VFE102" s="167"/>
      <c r="VFF102" s="167"/>
      <c r="VFG102" s="167"/>
      <c r="VFH102" s="167"/>
      <c r="VFI102" s="167"/>
      <c r="VFJ102" s="167"/>
      <c r="VFK102" s="167"/>
      <c r="VFL102" s="167"/>
      <c r="VFM102" s="167"/>
      <c r="VFN102" s="167"/>
      <c r="VFO102" s="167"/>
      <c r="VFP102" s="167"/>
      <c r="VFQ102" s="167"/>
      <c r="VFR102" s="167"/>
      <c r="VFS102" s="167"/>
      <c r="VFT102" s="167"/>
      <c r="VFU102" s="167"/>
      <c r="VFV102" s="167"/>
      <c r="VFW102" s="167"/>
      <c r="VFX102" s="167"/>
      <c r="VFY102" s="167"/>
      <c r="VFZ102" s="167"/>
      <c r="VGA102" s="167"/>
      <c r="VGB102" s="167"/>
      <c r="VGC102" s="167"/>
      <c r="VGD102" s="167"/>
      <c r="VGE102" s="167"/>
      <c r="VGF102" s="167"/>
      <c r="VGG102" s="167"/>
      <c r="VGH102" s="167"/>
      <c r="VGI102" s="167"/>
      <c r="VGJ102" s="167"/>
      <c r="VGK102" s="167"/>
      <c r="VGL102" s="167"/>
      <c r="VGM102" s="167"/>
      <c r="VGN102" s="167"/>
      <c r="VGO102" s="167"/>
      <c r="VGP102" s="167"/>
      <c r="VGQ102" s="167"/>
      <c r="VGR102" s="167"/>
      <c r="VGS102" s="167"/>
      <c r="VGT102" s="167"/>
      <c r="VGU102" s="167"/>
      <c r="VGV102" s="167"/>
      <c r="VGW102" s="167"/>
      <c r="VGX102" s="167"/>
      <c r="VGY102" s="167"/>
      <c r="VGZ102" s="167"/>
      <c r="VHA102" s="167"/>
      <c r="VHB102" s="167"/>
      <c r="VHC102" s="167"/>
      <c r="VHD102" s="167"/>
      <c r="VHE102" s="167"/>
      <c r="VHF102" s="167"/>
      <c r="VHG102" s="167"/>
      <c r="VHH102" s="167"/>
      <c r="VHI102" s="167"/>
      <c r="VHJ102" s="167"/>
      <c r="VHK102" s="167"/>
      <c r="VHL102" s="167"/>
      <c r="VHM102" s="167"/>
      <c r="VHN102" s="167"/>
      <c r="VHO102" s="167"/>
      <c r="VHP102" s="167"/>
      <c r="VHQ102" s="167"/>
      <c r="VHR102" s="167"/>
      <c r="VHS102" s="167"/>
      <c r="VHT102" s="167"/>
      <c r="VHU102" s="167"/>
      <c r="VHV102" s="167"/>
      <c r="VHW102" s="167"/>
      <c r="VHX102" s="167"/>
      <c r="VHY102" s="167"/>
      <c r="VHZ102" s="167"/>
      <c r="VIA102" s="167"/>
      <c r="VIB102" s="167"/>
      <c r="VIC102" s="167"/>
      <c r="VID102" s="167"/>
      <c r="VIE102" s="167"/>
      <c r="VIF102" s="167"/>
      <c r="VIG102" s="167"/>
      <c r="VIH102" s="167"/>
      <c r="VII102" s="167"/>
      <c r="VIJ102" s="167"/>
      <c r="VIK102" s="167"/>
      <c r="VIL102" s="167"/>
      <c r="VIM102" s="167"/>
      <c r="VIN102" s="167"/>
      <c r="VIO102" s="167"/>
      <c r="VIP102" s="167"/>
      <c r="VIQ102" s="167"/>
      <c r="VIR102" s="167"/>
      <c r="VIS102" s="167"/>
      <c r="VIT102" s="167"/>
      <c r="VIU102" s="167"/>
      <c r="VIV102" s="167"/>
      <c r="VIW102" s="167"/>
      <c r="VIX102" s="167"/>
      <c r="VIY102" s="167"/>
      <c r="VIZ102" s="167"/>
      <c r="VJA102" s="167"/>
      <c r="VJB102" s="167"/>
      <c r="VJC102" s="167"/>
      <c r="VJD102" s="167"/>
      <c r="VJE102" s="167"/>
      <c r="VJF102" s="167"/>
      <c r="VJG102" s="167"/>
      <c r="VJH102" s="167"/>
      <c r="VJI102" s="167"/>
      <c r="VJJ102" s="167"/>
      <c r="VJK102" s="167"/>
      <c r="VJL102" s="167"/>
      <c r="VJM102" s="167"/>
      <c r="VJN102" s="167"/>
      <c r="VJO102" s="167"/>
      <c r="VJP102" s="167"/>
      <c r="VJQ102" s="167"/>
      <c r="VJR102" s="167"/>
      <c r="VJS102" s="167"/>
      <c r="VJT102" s="167"/>
      <c r="VJU102" s="167"/>
      <c r="VJV102" s="167"/>
      <c r="VJW102" s="167"/>
      <c r="VJX102" s="167"/>
      <c r="VJY102" s="167"/>
      <c r="VJZ102" s="167"/>
      <c r="VKA102" s="167"/>
      <c r="VKB102" s="167"/>
      <c r="VKC102" s="167"/>
      <c r="VKD102" s="167"/>
      <c r="VKE102" s="167"/>
      <c r="VKF102" s="167"/>
      <c r="VKG102" s="167"/>
      <c r="VKH102" s="167"/>
      <c r="VKI102" s="167"/>
      <c r="VKJ102" s="167"/>
      <c r="VKK102" s="167"/>
      <c r="VKL102" s="167"/>
      <c r="VKM102" s="167"/>
      <c r="VKN102" s="167"/>
      <c r="VKO102" s="167"/>
      <c r="VKP102" s="167"/>
      <c r="VKQ102" s="167"/>
      <c r="VKR102" s="167"/>
      <c r="VKS102" s="167"/>
      <c r="VKT102" s="167"/>
      <c r="VKU102" s="167"/>
      <c r="VKV102" s="167"/>
      <c r="VKW102" s="167"/>
      <c r="VKX102" s="167"/>
      <c r="VKY102" s="167"/>
      <c r="VKZ102" s="167"/>
      <c r="VLA102" s="167"/>
      <c r="VLB102" s="167"/>
      <c r="VLC102" s="167"/>
      <c r="VLD102" s="167"/>
      <c r="VLE102" s="167"/>
      <c r="VLF102" s="167"/>
      <c r="VLG102" s="167"/>
      <c r="VLH102" s="167"/>
      <c r="VLI102" s="167"/>
      <c r="VLJ102" s="167"/>
      <c r="VLK102" s="167"/>
      <c r="VLL102" s="167"/>
      <c r="VLM102" s="167"/>
      <c r="VLN102" s="167"/>
      <c r="VLO102" s="167"/>
      <c r="VLP102" s="167"/>
      <c r="VLQ102" s="167"/>
      <c r="VLR102" s="167"/>
      <c r="VLS102" s="167"/>
      <c r="VLT102" s="167"/>
      <c r="VLU102" s="167"/>
      <c r="VLV102" s="167"/>
      <c r="VLW102" s="167"/>
      <c r="VLX102" s="167"/>
      <c r="VLY102" s="167"/>
      <c r="VLZ102" s="167"/>
      <c r="VMA102" s="167"/>
      <c r="VMB102" s="167"/>
      <c r="VMC102" s="167"/>
      <c r="VMD102" s="167"/>
      <c r="VME102" s="167"/>
      <c r="VMF102" s="167"/>
      <c r="VMG102" s="167"/>
      <c r="VMH102" s="167"/>
      <c r="VMI102" s="167"/>
      <c r="VMJ102" s="167"/>
      <c r="VMK102" s="167"/>
      <c r="VML102" s="167"/>
      <c r="VMM102" s="167"/>
      <c r="VMN102" s="167"/>
      <c r="VMO102" s="167"/>
      <c r="VMP102" s="167"/>
      <c r="VMQ102" s="167"/>
      <c r="VMR102" s="167"/>
      <c r="VMS102" s="167"/>
      <c r="VMT102" s="167"/>
      <c r="VMU102" s="167"/>
      <c r="VMV102" s="167"/>
      <c r="VMW102" s="167"/>
      <c r="VMX102" s="167"/>
      <c r="VMY102" s="167"/>
      <c r="VMZ102" s="167"/>
      <c r="VNA102" s="167"/>
      <c r="VNB102" s="167"/>
      <c r="VNC102" s="167"/>
      <c r="VND102" s="167"/>
      <c r="VNE102" s="167"/>
      <c r="VNF102" s="167"/>
      <c r="VNG102" s="167"/>
      <c r="VNH102" s="167"/>
      <c r="VNI102" s="167"/>
      <c r="VNJ102" s="167"/>
      <c r="VNK102" s="167"/>
      <c r="VNL102" s="167"/>
      <c r="VNM102" s="167"/>
      <c r="VNN102" s="167"/>
      <c r="VNO102" s="167"/>
      <c r="VNP102" s="167"/>
      <c r="VNQ102" s="167"/>
      <c r="VNR102" s="167"/>
      <c r="VNS102" s="167"/>
      <c r="VNT102" s="167"/>
      <c r="VNU102" s="167"/>
      <c r="VNV102" s="167"/>
      <c r="VNW102" s="167"/>
      <c r="VNX102" s="167"/>
      <c r="VNY102" s="167"/>
      <c r="VNZ102" s="167"/>
      <c r="VOA102" s="167"/>
      <c r="VOB102" s="167"/>
      <c r="VOC102" s="167"/>
      <c r="VOD102" s="167"/>
      <c r="VOE102" s="167"/>
      <c r="VOF102" s="167"/>
      <c r="VOG102" s="167"/>
      <c r="VOH102" s="167"/>
      <c r="VOI102" s="167"/>
      <c r="VOJ102" s="167"/>
      <c r="VOK102" s="167"/>
      <c r="VOL102" s="167"/>
      <c r="VOM102" s="167"/>
      <c r="VON102" s="167"/>
      <c r="VOO102" s="167"/>
      <c r="VOP102" s="167"/>
      <c r="VOQ102" s="167"/>
      <c r="VOR102" s="167"/>
      <c r="VOS102" s="167"/>
      <c r="VOT102" s="167"/>
      <c r="VOU102" s="167"/>
      <c r="VOV102" s="167"/>
      <c r="VOW102" s="167"/>
      <c r="VOX102" s="167"/>
      <c r="VOY102" s="167"/>
      <c r="VOZ102" s="167"/>
      <c r="VPA102" s="167"/>
      <c r="VPB102" s="167"/>
      <c r="VPC102" s="167"/>
      <c r="VPD102" s="167"/>
      <c r="VPE102" s="167"/>
      <c r="VPF102" s="167"/>
      <c r="VPG102" s="167"/>
      <c r="VPH102" s="167"/>
      <c r="VPI102" s="167"/>
      <c r="VPJ102" s="167"/>
      <c r="VPK102" s="167"/>
      <c r="VPL102" s="167"/>
      <c r="VPM102" s="167"/>
      <c r="VPN102" s="167"/>
      <c r="VPO102" s="167"/>
      <c r="VPP102" s="167"/>
      <c r="VPQ102" s="167"/>
      <c r="VPR102" s="167"/>
      <c r="VPS102" s="167"/>
      <c r="VPT102" s="167"/>
      <c r="VPU102" s="167"/>
      <c r="VPV102" s="167"/>
      <c r="VPW102" s="167"/>
      <c r="VPX102" s="167"/>
      <c r="VPY102" s="167"/>
      <c r="VPZ102" s="167"/>
      <c r="VQA102" s="167"/>
      <c r="VQB102" s="167"/>
      <c r="VQC102" s="167"/>
      <c r="VQD102" s="167"/>
      <c r="VQE102" s="167"/>
      <c r="VQF102" s="167"/>
      <c r="VQG102" s="167"/>
      <c r="VQH102" s="167"/>
      <c r="VQI102" s="167"/>
      <c r="VQJ102" s="167"/>
      <c r="VQK102" s="167"/>
      <c r="VQL102" s="167"/>
      <c r="VQM102" s="167"/>
      <c r="VQN102" s="167"/>
      <c r="VQO102" s="167"/>
      <c r="VQP102" s="167"/>
      <c r="VQQ102" s="167"/>
      <c r="VQR102" s="167"/>
      <c r="VQS102" s="167"/>
      <c r="VQT102" s="167"/>
      <c r="VQU102" s="167"/>
      <c r="VQV102" s="167"/>
      <c r="VQW102" s="167"/>
      <c r="VQX102" s="167"/>
      <c r="VQY102" s="167"/>
      <c r="VQZ102" s="167"/>
      <c r="VRA102" s="167"/>
      <c r="VRB102" s="167"/>
      <c r="VRC102" s="167"/>
      <c r="VRD102" s="167"/>
      <c r="VRE102" s="167"/>
      <c r="VRF102" s="167"/>
      <c r="VRG102" s="167"/>
      <c r="VRH102" s="167"/>
      <c r="VRI102" s="167"/>
      <c r="VRJ102" s="167"/>
      <c r="VRK102" s="167"/>
      <c r="VRL102" s="167"/>
      <c r="VRM102" s="167"/>
      <c r="VRN102" s="167"/>
      <c r="VRO102" s="167"/>
      <c r="VRP102" s="167"/>
      <c r="VRQ102" s="167"/>
      <c r="VRR102" s="167"/>
      <c r="VRS102" s="167"/>
      <c r="VRT102" s="167"/>
      <c r="VRU102" s="167"/>
      <c r="VRV102" s="167"/>
      <c r="VRW102" s="167"/>
      <c r="VRX102" s="167"/>
      <c r="VRY102" s="167"/>
      <c r="VRZ102" s="167"/>
      <c r="VSA102" s="167"/>
      <c r="VSB102" s="167"/>
      <c r="VSC102" s="167"/>
      <c r="VSD102" s="167"/>
      <c r="VSE102" s="167"/>
      <c r="VSF102" s="167"/>
      <c r="VSG102" s="167"/>
      <c r="VSH102" s="167"/>
      <c r="VSI102" s="167"/>
      <c r="VSJ102" s="167"/>
      <c r="VSK102" s="167"/>
      <c r="VSL102" s="167"/>
      <c r="VSM102" s="167"/>
      <c r="VSN102" s="167"/>
      <c r="VSO102" s="167"/>
      <c r="VSP102" s="167"/>
      <c r="VSQ102" s="167"/>
      <c r="VSR102" s="167"/>
      <c r="VSS102" s="167"/>
      <c r="VST102" s="167"/>
      <c r="VSU102" s="167"/>
      <c r="VSV102" s="167"/>
      <c r="VSW102" s="167"/>
      <c r="VSX102" s="167"/>
      <c r="VSY102" s="167"/>
      <c r="VSZ102" s="167"/>
      <c r="VTA102" s="167"/>
      <c r="VTB102" s="167"/>
      <c r="VTC102" s="167"/>
      <c r="VTD102" s="167"/>
      <c r="VTE102" s="167"/>
      <c r="VTF102" s="167"/>
      <c r="VTG102" s="167"/>
      <c r="VTH102" s="167"/>
      <c r="VTI102" s="167"/>
      <c r="VTJ102" s="167"/>
      <c r="VTK102" s="167"/>
      <c r="VTL102" s="167"/>
      <c r="VTM102" s="167"/>
      <c r="VTN102" s="167"/>
      <c r="VTO102" s="167"/>
      <c r="VTP102" s="167"/>
      <c r="VTQ102" s="167"/>
      <c r="VTR102" s="167"/>
      <c r="VTS102" s="167"/>
      <c r="VTT102" s="167"/>
      <c r="VTU102" s="167"/>
      <c r="VTV102" s="167"/>
      <c r="VTW102" s="167"/>
      <c r="VTX102" s="167"/>
      <c r="VTY102" s="167"/>
      <c r="VTZ102" s="167"/>
      <c r="VUA102" s="167"/>
      <c r="VUB102" s="167"/>
      <c r="VUC102" s="167"/>
      <c r="VUD102" s="167"/>
      <c r="VUE102" s="167"/>
      <c r="VUF102" s="167"/>
      <c r="VUG102" s="167"/>
      <c r="VUH102" s="167"/>
      <c r="VUI102" s="167"/>
      <c r="VUJ102" s="167"/>
      <c r="VUK102" s="167"/>
      <c r="VUL102" s="167"/>
      <c r="VUM102" s="167"/>
      <c r="VUN102" s="167"/>
      <c r="VUO102" s="167"/>
      <c r="VUP102" s="167"/>
      <c r="VUQ102" s="167"/>
      <c r="VUR102" s="167"/>
      <c r="VUS102" s="167"/>
      <c r="VUT102" s="167"/>
      <c r="VUU102" s="167"/>
      <c r="VUV102" s="167"/>
      <c r="VUW102" s="167"/>
      <c r="VUX102" s="167"/>
      <c r="VUY102" s="167"/>
      <c r="VUZ102" s="167"/>
      <c r="VVA102" s="167"/>
      <c r="VVB102" s="167"/>
      <c r="VVC102" s="167"/>
      <c r="VVD102" s="167"/>
      <c r="VVE102" s="167"/>
      <c r="VVF102" s="167"/>
      <c r="VVG102" s="167"/>
      <c r="VVH102" s="167"/>
      <c r="VVI102" s="167"/>
      <c r="VVJ102" s="167"/>
      <c r="VVK102" s="167"/>
      <c r="VVL102" s="167"/>
      <c r="VVM102" s="167"/>
      <c r="VVN102" s="167"/>
      <c r="VVO102" s="167"/>
      <c r="VVP102" s="167"/>
      <c r="VVQ102" s="167"/>
      <c r="VVR102" s="167"/>
      <c r="VVS102" s="167"/>
      <c r="VVT102" s="167"/>
      <c r="VVU102" s="167"/>
      <c r="VVV102" s="167"/>
      <c r="VVW102" s="167"/>
      <c r="VVX102" s="167"/>
      <c r="VVY102" s="167"/>
      <c r="VVZ102" s="167"/>
      <c r="VWA102" s="167"/>
      <c r="VWB102" s="167"/>
      <c r="VWC102" s="167"/>
      <c r="VWD102" s="167"/>
      <c r="VWE102" s="167"/>
      <c r="VWF102" s="167"/>
      <c r="VWG102" s="167"/>
      <c r="VWH102" s="167"/>
      <c r="VWI102" s="167"/>
      <c r="VWJ102" s="167"/>
      <c r="VWK102" s="167"/>
      <c r="VWL102" s="167"/>
      <c r="VWM102" s="167"/>
      <c r="VWN102" s="167"/>
      <c r="VWO102" s="167"/>
      <c r="VWP102" s="167"/>
      <c r="VWQ102" s="167"/>
      <c r="VWR102" s="167"/>
      <c r="VWS102" s="167"/>
      <c r="VWT102" s="167"/>
      <c r="VWU102" s="167"/>
      <c r="VWV102" s="167"/>
      <c r="VWW102" s="167"/>
      <c r="VWX102" s="167"/>
      <c r="VWY102" s="167"/>
      <c r="VWZ102" s="167"/>
      <c r="VXA102" s="167"/>
      <c r="VXB102" s="167"/>
      <c r="VXC102" s="167"/>
      <c r="VXD102" s="167"/>
      <c r="VXE102" s="167"/>
      <c r="VXF102" s="167"/>
      <c r="VXG102" s="167"/>
      <c r="VXH102" s="167"/>
      <c r="VXI102" s="167"/>
      <c r="VXJ102" s="167"/>
      <c r="VXK102" s="167"/>
      <c r="VXL102" s="167"/>
      <c r="VXM102" s="167"/>
      <c r="VXN102" s="167"/>
      <c r="VXO102" s="167"/>
      <c r="VXP102" s="167"/>
      <c r="VXQ102" s="167"/>
      <c r="VXR102" s="167"/>
      <c r="VXS102" s="167"/>
      <c r="VXT102" s="167"/>
      <c r="VXU102" s="167"/>
      <c r="VXV102" s="167"/>
      <c r="VXW102" s="167"/>
      <c r="VXX102" s="167"/>
      <c r="VXY102" s="167"/>
      <c r="VXZ102" s="167"/>
      <c r="VYA102" s="167"/>
      <c r="VYB102" s="167"/>
      <c r="VYC102" s="167"/>
      <c r="VYD102" s="167"/>
      <c r="VYE102" s="167"/>
      <c r="VYF102" s="167"/>
      <c r="VYG102" s="167"/>
      <c r="VYH102" s="167"/>
      <c r="VYI102" s="167"/>
      <c r="VYJ102" s="167"/>
      <c r="VYK102" s="167"/>
      <c r="VYL102" s="167"/>
      <c r="VYM102" s="167"/>
      <c r="VYN102" s="167"/>
      <c r="VYO102" s="167"/>
      <c r="VYP102" s="167"/>
      <c r="VYQ102" s="167"/>
      <c r="VYR102" s="167"/>
      <c r="VYS102" s="167"/>
      <c r="VYT102" s="167"/>
      <c r="VYU102" s="167"/>
      <c r="VYV102" s="167"/>
      <c r="VYW102" s="167"/>
      <c r="VYX102" s="167"/>
      <c r="VYY102" s="167"/>
      <c r="VYZ102" s="167"/>
      <c r="VZA102" s="167"/>
      <c r="VZB102" s="167"/>
      <c r="VZC102" s="167"/>
      <c r="VZD102" s="167"/>
      <c r="VZE102" s="167"/>
      <c r="VZF102" s="167"/>
      <c r="VZG102" s="167"/>
      <c r="VZH102" s="167"/>
      <c r="VZI102" s="167"/>
      <c r="VZJ102" s="167"/>
      <c r="VZK102" s="167"/>
      <c r="VZL102" s="167"/>
      <c r="VZM102" s="167"/>
      <c r="VZN102" s="167"/>
      <c r="VZO102" s="167"/>
      <c r="VZP102" s="167"/>
      <c r="VZQ102" s="167"/>
      <c r="VZR102" s="167"/>
      <c r="VZS102" s="167"/>
      <c r="VZT102" s="167"/>
      <c r="VZU102" s="167"/>
      <c r="VZV102" s="167"/>
      <c r="VZW102" s="167"/>
      <c r="VZX102" s="167"/>
      <c r="VZY102" s="167"/>
      <c r="VZZ102" s="167"/>
      <c r="WAA102" s="167"/>
      <c r="WAB102" s="167"/>
      <c r="WAC102" s="167"/>
      <c r="WAD102" s="167"/>
      <c r="WAE102" s="167"/>
      <c r="WAF102" s="167"/>
      <c r="WAG102" s="167"/>
      <c r="WAH102" s="167"/>
      <c r="WAI102" s="167"/>
      <c r="WAJ102" s="167"/>
      <c r="WAK102" s="167"/>
      <c r="WAL102" s="167"/>
      <c r="WAM102" s="167"/>
      <c r="WAN102" s="167"/>
      <c r="WAO102" s="167"/>
      <c r="WAP102" s="167"/>
      <c r="WAQ102" s="167"/>
      <c r="WAR102" s="167"/>
      <c r="WAS102" s="167"/>
      <c r="WAT102" s="167"/>
      <c r="WAU102" s="167"/>
      <c r="WAV102" s="167"/>
      <c r="WAW102" s="167"/>
      <c r="WAX102" s="167"/>
      <c r="WAY102" s="167"/>
      <c r="WAZ102" s="167"/>
      <c r="WBA102" s="167"/>
      <c r="WBB102" s="167"/>
      <c r="WBC102" s="167"/>
      <c r="WBD102" s="167"/>
      <c r="WBE102" s="167"/>
      <c r="WBF102" s="167"/>
      <c r="WBG102" s="167"/>
      <c r="WBH102" s="167"/>
      <c r="WBI102" s="167"/>
      <c r="WBJ102" s="167"/>
      <c r="WBK102" s="167"/>
      <c r="WBL102" s="167"/>
      <c r="WBM102" s="167"/>
      <c r="WBN102" s="167"/>
      <c r="WBO102" s="167"/>
      <c r="WBP102" s="167"/>
      <c r="WBQ102" s="167"/>
      <c r="WBR102" s="167"/>
      <c r="WBS102" s="167"/>
      <c r="WBT102" s="167"/>
      <c r="WBU102" s="167"/>
      <c r="WBV102" s="167"/>
      <c r="WBW102" s="167"/>
      <c r="WBX102" s="167"/>
      <c r="WBY102" s="167"/>
      <c r="WBZ102" s="167"/>
      <c r="WCA102" s="167"/>
      <c r="WCB102" s="167"/>
      <c r="WCC102" s="167"/>
      <c r="WCD102" s="167"/>
      <c r="WCE102" s="167"/>
      <c r="WCF102" s="167"/>
      <c r="WCG102" s="167"/>
      <c r="WCH102" s="167"/>
      <c r="WCI102" s="167"/>
      <c r="WCJ102" s="167"/>
      <c r="WCK102" s="167"/>
      <c r="WCL102" s="167"/>
      <c r="WCM102" s="167"/>
      <c r="WCN102" s="167"/>
      <c r="WCO102" s="167"/>
      <c r="WCP102" s="167"/>
      <c r="WCQ102" s="167"/>
      <c r="WCR102" s="167"/>
      <c r="WCS102" s="167"/>
      <c r="WCT102" s="167"/>
      <c r="WCU102" s="167"/>
      <c r="WCV102" s="167"/>
      <c r="WCW102" s="167"/>
      <c r="WCX102" s="167"/>
      <c r="WCY102" s="167"/>
      <c r="WCZ102" s="167"/>
      <c r="WDA102" s="167"/>
      <c r="WDB102" s="167"/>
      <c r="WDC102" s="167"/>
      <c r="WDD102" s="167"/>
      <c r="WDE102" s="167"/>
      <c r="WDF102" s="167"/>
      <c r="WDG102" s="167"/>
      <c r="WDH102" s="167"/>
      <c r="WDI102" s="167"/>
      <c r="WDJ102" s="167"/>
      <c r="WDK102" s="167"/>
      <c r="WDL102" s="167"/>
      <c r="WDM102" s="167"/>
      <c r="WDN102" s="167"/>
      <c r="WDO102" s="167"/>
      <c r="WDP102" s="167"/>
      <c r="WDQ102" s="167"/>
      <c r="WDR102" s="167"/>
      <c r="WDS102" s="167"/>
      <c r="WDT102" s="167"/>
      <c r="WDU102" s="167"/>
      <c r="WDV102" s="167"/>
      <c r="WDW102" s="167"/>
      <c r="WDX102" s="167"/>
      <c r="WDY102" s="167"/>
      <c r="WDZ102" s="167"/>
      <c r="WEA102" s="167"/>
      <c r="WEB102" s="167"/>
      <c r="WEC102" s="167"/>
      <c r="WED102" s="167"/>
      <c r="WEE102" s="167"/>
      <c r="WEF102" s="167"/>
      <c r="WEG102" s="167"/>
      <c r="WEH102" s="167"/>
      <c r="WEI102" s="167"/>
      <c r="WEJ102" s="167"/>
      <c r="WEK102" s="167"/>
      <c r="WEL102" s="167"/>
      <c r="WEM102" s="167"/>
      <c r="WEN102" s="167"/>
      <c r="WEO102" s="167"/>
      <c r="WEP102" s="167"/>
      <c r="WEQ102" s="167"/>
      <c r="WER102" s="167"/>
      <c r="WES102" s="167"/>
      <c r="WET102" s="167"/>
      <c r="WEU102" s="167"/>
      <c r="WEV102" s="167"/>
      <c r="WEW102" s="167"/>
      <c r="WEX102" s="167"/>
      <c r="WEY102" s="167"/>
      <c r="WEZ102" s="167"/>
      <c r="WFA102" s="167"/>
      <c r="WFB102" s="167"/>
      <c r="WFC102" s="167"/>
      <c r="WFD102" s="167"/>
      <c r="WFE102" s="167"/>
      <c r="WFF102" s="167"/>
      <c r="WFG102" s="167"/>
      <c r="WFH102" s="167"/>
      <c r="WFI102" s="167"/>
      <c r="WFJ102" s="167"/>
      <c r="WFK102" s="167"/>
      <c r="WFL102" s="167"/>
      <c r="WFM102" s="167"/>
      <c r="WFN102" s="167"/>
      <c r="WFO102" s="167"/>
      <c r="WFP102" s="167"/>
      <c r="WFQ102" s="167"/>
      <c r="WFR102" s="167"/>
      <c r="WFS102" s="167"/>
      <c r="WFT102" s="167"/>
      <c r="WFU102" s="167"/>
      <c r="WFV102" s="167"/>
      <c r="WFW102" s="167"/>
      <c r="WFX102" s="167"/>
      <c r="WFY102" s="167"/>
      <c r="WFZ102" s="167"/>
      <c r="WGA102" s="167"/>
      <c r="WGB102" s="167"/>
      <c r="WGC102" s="167"/>
      <c r="WGD102" s="167"/>
      <c r="WGE102" s="167"/>
      <c r="WGF102" s="167"/>
      <c r="WGG102" s="167"/>
      <c r="WGH102" s="167"/>
      <c r="WGI102" s="167"/>
      <c r="WGJ102" s="167"/>
      <c r="WGK102" s="167"/>
      <c r="WGL102" s="167"/>
      <c r="WGM102" s="167"/>
      <c r="WGN102" s="167"/>
      <c r="WGO102" s="167"/>
      <c r="WGP102" s="167"/>
      <c r="WGQ102" s="167"/>
      <c r="WGR102" s="167"/>
      <c r="WGS102" s="167"/>
      <c r="WGT102" s="167"/>
      <c r="WGU102" s="167"/>
      <c r="WGV102" s="167"/>
      <c r="WGW102" s="167"/>
      <c r="WGX102" s="167"/>
      <c r="WGY102" s="167"/>
      <c r="WGZ102" s="167"/>
      <c r="WHA102" s="167"/>
      <c r="WHB102" s="167"/>
      <c r="WHC102" s="167"/>
      <c r="WHD102" s="167"/>
      <c r="WHE102" s="167"/>
      <c r="WHF102" s="167"/>
      <c r="WHG102" s="167"/>
      <c r="WHH102" s="167"/>
      <c r="WHI102" s="167"/>
      <c r="WHJ102" s="167"/>
      <c r="WHK102" s="167"/>
      <c r="WHL102" s="167"/>
      <c r="WHM102" s="167"/>
      <c r="WHN102" s="167"/>
      <c r="WHO102" s="167"/>
      <c r="WHP102" s="167"/>
      <c r="WHQ102" s="167"/>
      <c r="WHR102" s="167"/>
      <c r="WHS102" s="167"/>
      <c r="WHT102" s="167"/>
      <c r="WHU102" s="167"/>
      <c r="WHV102" s="167"/>
      <c r="WHW102" s="167"/>
      <c r="WHX102" s="167"/>
      <c r="WHY102" s="167"/>
      <c r="WHZ102" s="167"/>
      <c r="WIA102" s="167"/>
      <c r="WIB102" s="167"/>
      <c r="WIC102" s="167"/>
      <c r="WID102" s="167"/>
      <c r="WIE102" s="167"/>
      <c r="WIF102" s="167"/>
      <c r="WIG102" s="167"/>
      <c r="WIH102" s="167"/>
      <c r="WII102" s="167"/>
      <c r="WIJ102" s="167"/>
      <c r="WIK102" s="167"/>
      <c r="WIL102" s="167"/>
      <c r="WIM102" s="167"/>
      <c r="WIN102" s="167"/>
      <c r="WIO102" s="167"/>
      <c r="WIP102" s="167"/>
      <c r="WIQ102" s="167"/>
      <c r="WIR102" s="167"/>
      <c r="WIS102" s="167"/>
      <c r="WIT102" s="167"/>
      <c r="WIU102" s="167"/>
      <c r="WIV102" s="167"/>
      <c r="WIW102" s="167"/>
      <c r="WIX102" s="167"/>
      <c r="WIY102" s="167"/>
      <c r="WIZ102" s="167"/>
      <c r="WJA102" s="167"/>
      <c r="WJB102" s="167"/>
      <c r="WJC102" s="167"/>
      <c r="WJD102" s="167"/>
      <c r="WJE102" s="167"/>
      <c r="WJF102" s="167"/>
      <c r="WJG102" s="167"/>
      <c r="WJH102" s="167"/>
      <c r="WJI102" s="167"/>
      <c r="WJJ102" s="167"/>
      <c r="WJK102" s="167"/>
      <c r="WJL102" s="167"/>
      <c r="WJM102" s="167"/>
      <c r="WJN102" s="167"/>
      <c r="WJO102" s="167"/>
      <c r="WJP102" s="167"/>
      <c r="WJQ102" s="167"/>
      <c r="WJR102" s="167"/>
      <c r="WJS102" s="167"/>
      <c r="WJT102" s="167"/>
      <c r="WJU102" s="167"/>
      <c r="WJV102" s="167"/>
      <c r="WJW102" s="167"/>
      <c r="WJX102" s="167"/>
      <c r="WJY102" s="167"/>
      <c r="WJZ102" s="167"/>
      <c r="WKA102" s="167"/>
      <c r="WKB102" s="167"/>
      <c r="WKC102" s="167"/>
      <c r="WKD102" s="167"/>
      <c r="WKE102" s="167"/>
      <c r="WKF102" s="167"/>
      <c r="WKG102" s="167"/>
      <c r="WKH102" s="167"/>
      <c r="WKI102" s="167"/>
      <c r="WKJ102" s="167"/>
      <c r="WKK102" s="167"/>
      <c r="WKL102" s="167"/>
      <c r="WKM102" s="167"/>
      <c r="WKN102" s="167"/>
      <c r="WKO102" s="167"/>
      <c r="WKP102" s="167"/>
      <c r="WKQ102" s="167"/>
      <c r="WKR102" s="167"/>
      <c r="WKS102" s="167"/>
      <c r="WKT102" s="167"/>
      <c r="WKU102" s="167"/>
      <c r="WKV102" s="167"/>
      <c r="WKW102" s="167"/>
      <c r="WKX102" s="167"/>
      <c r="WKY102" s="167"/>
      <c r="WKZ102" s="167"/>
      <c r="WLA102" s="167"/>
      <c r="WLB102" s="167"/>
      <c r="WLC102" s="167"/>
      <c r="WLD102" s="167"/>
      <c r="WLE102" s="167"/>
      <c r="WLF102" s="167"/>
      <c r="WLG102" s="167"/>
      <c r="WLH102" s="167"/>
      <c r="WLI102" s="167"/>
      <c r="WLJ102" s="167"/>
      <c r="WLK102" s="167"/>
      <c r="WLL102" s="167"/>
      <c r="WLM102" s="167"/>
      <c r="WLN102" s="167"/>
      <c r="WLO102" s="167"/>
      <c r="WLP102" s="167"/>
      <c r="WLQ102" s="167"/>
      <c r="WLR102" s="167"/>
      <c r="WLS102" s="167"/>
      <c r="WLT102" s="167"/>
      <c r="WLU102" s="167"/>
      <c r="WLV102" s="167"/>
      <c r="WLW102" s="167"/>
      <c r="WLX102" s="167"/>
      <c r="WLY102" s="167"/>
      <c r="WLZ102" s="167"/>
      <c r="WMA102" s="167"/>
      <c r="WMB102" s="167"/>
      <c r="WMC102" s="167"/>
      <c r="WMD102" s="167"/>
      <c r="WME102" s="167"/>
      <c r="WMF102" s="167"/>
      <c r="WMG102" s="167"/>
      <c r="WMH102" s="167"/>
      <c r="WMI102" s="167"/>
      <c r="WMJ102" s="167"/>
      <c r="WMK102" s="167"/>
      <c r="WML102" s="167"/>
      <c r="WMM102" s="167"/>
      <c r="WMN102" s="167"/>
      <c r="WMO102" s="167"/>
      <c r="WMP102" s="167"/>
      <c r="WMQ102" s="167"/>
      <c r="WMR102" s="167"/>
      <c r="WMS102" s="167"/>
      <c r="WMT102" s="167"/>
      <c r="WMU102" s="167"/>
      <c r="WMV102" s="167"/>
      <c r="WMW102" s="167"/>
      <c r="WMX102" s="167"/>
      <c r="WMY102" s="167"/>
      <c r="WMZ102" s="167"/>
      <c r="WNA102" s="167"/>
      <c r="WNB102" s="167"/>
      <c r="WNC102" s="167"/>
      <c r="WND102" s="167"/>
      <c r="WNE102" s="167"/>
      <c r="WNF102" s="167"/>
      <c r="WNG102" s="167"/>
      <c r="WNH102" s="167"/>
      <c r="WNI102" s="167"/>
      <c r="WNJ102" s="167"/>
      <c r="WNK102" s="167"/>
      <c r="WNL102" s="167"/>
      <c r="WNM102" s="167"/>
      <c r="WNN102" s="167"/>
      <c r="WNO102" s="167"/>
      <c r="WNP102" s="167"/>
      <c r="WNQ102" s="167"/>
      <c r="WNR102" s="167"/>
      <c r="WNS102" s="167"/>
      <c r="WNT102" s="167"/>
      <c r="WNU102" s="167"/>
      <c r="WNV102" s="167"/>
      <c r="WNW102" s="167"/>
      <c r="WNX102" s="167"/>
      <c r="WNY102" s="167"/>
      <c r="WNZ102" s="167"/>
      <c r="WOA102" s="167"/>
      <c r="WOB102" s="167"/>
      <c r="WOC102" s="167"/>
      <c r="WOD102" s="167"/>
      <c r="WOE102" s="167"/>
      <c r="WOF102" s="167"/>
      <c r="WOG102" s="167"/>
      <c r="WOH102" s="167"/>
      <c r="WOI102" s="167"/>
      <c r="WOJ102" s="167"/>
      <c r="WOK102" s="167"/>
      <c r="WOL102" s="167"/>
      <c r="WOM102" s="167"/>
      <c r="WON102" s="167"/>
      <c r="WOO102" s="167"/>
      <c r="WOP102" s="167"/>
      <c r="WOQ102" s="167"/>
      <c r="WOR102" s="167"/>
      <c r="WOS102" s="167"/>
      <c r="WOT102" s="167"/>
      <c r="WOU102" s="167"/>
      <c r="WOV102" s="167"/>
      <c r="WOW102" s="167"/>
      <c r="WOX102" s="167"/>
      <c r="WOY102" s="167"/>
      <c r="WOZ102" s="167"/>
      <c r="WPA102" s="167"/>
      <c r="WPB102" s="167"/>
      <c r="WPC102" s="167"/>
      <c r="WPD102" s="167"/>
      <c r="WPE102" s="167"/>
      <c r="WPF102" s="167"/>
      <c r="WPG102" s="167"/>
      <c r="WPH102" s="167"/>
      <c r="WPI102" s="167"/>
      <c r="WPJ102" s="167"/>
      <c r="WPK102" s="167"/>
      <c r="WPL102" s="167"/>
      <c r="WPM102" s="167"/>
      <c r="WPN102" s="167"/>
      <c r="WPO102" s="167"/>
      <c r="WPP102" s="167"/>
      <c r="WPQ102" s="167"/>
      <c r="WPR102" s="167"/>
      <c r="WPS102" s="167"/>
      <c r="WPT102" s="167"/>
      <c r="WPU102" s="167"/>
      <c r="WPV102" s="167"/>
      <c r="WPW102" s="167"/>
      <c r="WPX102" s="167"/>
      <c r="WPY102" s="167"/>
      <c r="WPZ102" s="167"/>
      <c r="WQA102" s="167"/>
      <c r="WQB102" s="167"/>
      <c r="WQC102" s="167"/>
      <c r="WQD102" s="167"/>
      <c r="WQE102" s="167"/>
      <c r="WQF102" s="167"/>
      <c r="WQG102" s="167"/>
      <c r="WQH102" s="167"/>
      <c r="WQI102" s="167"/>
      <c r="WQJ102" s="167"/>
      <c r="WQK102" s="167"/>
      <c r="WQL102" s="167"/>
      <c r="WQM102" s="167"/>
      <c r="WQN102" s="167"/>
      <c r="WQO102" s="167"/>
      <c r="WQP102" s="167"/>
      <c r="WQQ102" s="167"/>
      <c r="WQR102" s="167"/>
      <c r="WQS102" s="167"/>
      <c r="WQT102" s="167"/>
      <c r="WQU102" s="167"/>
      <c r="WQV102" s="167"/>
      <c r="WQW102" s="167"/>
      <c r="WQX102" s="167"/>
      <c r="WQY102" s="167"/>
      <c r="WQZ102" s="167"/>
      <c r="WRA102" s="167"/>
      <c r="WRB102" s="167"/>
      <c r="WRC102" s="167"/>
      <c r="WRD102" s="167"/>
      <c r="WRE102" s="167"/>
      <c r="WRF102" s="167"/>
      <c r="WRG102" s="167"/>
      <c r="WRH102" s="167"/>
      <c r="WRI102" s="167"/>
      <c r="WRJ102" s="167"/>
      <c r="WRK102" s="167"/>
      <c r="WRL102" s="167"/>
      <c r="WRM102" s="167"/>
      <c r="WRN102" s="167"/>
      <c r="WRO102" s="167"/>
      <c r="WRP102" s="167"/>
      <c r="WRQ102" s="167"/>
      <c r="WRR102" s="167"/>
      <c r="WRS102" s="167"/>
      <c r="WRT102" s="167"/>
      <c r="WRU102" s="167"/>
      <c r="WRV102" s="167"/>
      <c r="WRW102" s="167"/>
      <c r="WRX102" s="167"/>
      <c r="WRY102" s="167"/>
      <c r="WRZ102" s="167"/>
      <c r="WSA102" s="167"/>
      <c r="WSB102" s="167"/>
      <c r="WSC102" s="167"/>
      <c r="WSD102" s="167"/>
      <c r="WSE102" s="167"/>
      <c r="WSF102" s="167"/>
      <c r="WSG102" s="167"/>
      <c r="WSH102" s="167"/>
      <c r="WSI102" s="167"/>
      <c r="WSJ102" s="167"/>
      <c r="WSK102" s="167"/>
      <c r="WSL102" s="167"/>
      <c r="WSM102" s="167"/>
      <c r="WSN102" s="167"/>
      <c r="WSO102" s="167"/>
      <c r="WSP102" s="167"/>
      <c r="WSQ102" s="167"/>
      <c r="WSR102" s="167"/>
      <c r="WSS102" s="167"/>
      <c r="WST102" s="167"/>
      <c r="WSU102" s="167"/>
      <c r="WSV102" s="167"/>
      <c r="WSW102" s="167"/>
      <c r="WSX102" s="167"/>
      <c r="WSY102" s="167"/>
      <c r="WSZ102" s="167"/>
      <c r="WTA102" s="167"/>
      <c r="WTB102" s="167"/>
      <c r="WTC102" s="167"/>
      <c r="WTD102" s="167"/>
      <c r="WTE102" s="167"/>
      <c r="WTF102" s="167"/>
      <c r="WTG102" s="167"/>
      <c r="WTH102" s="167"/>
      <c r="WTI102" s="167"/>
      <c r="WTJ102" s="167"/>
      <c r="WTK102" s="167"/>
      <c r="WTL102" s="167"/>
      <c r="WTM102" s="167"/>
      <c r="WTN102" s="167"/>
      <c r="WTO102" s="167"/>
      <c r="WTP102" s="167"/>
      <c r="WTQ102" s="167"/>
      <c r="WTR102" s="167"/>
      <c r="WTS102" s="167"/>
      <c r="WTT102" s="167"/>
      <c r="WTU102" s="167"/>
      <c r="WTV102" s="167"/>
      <c r="WTW102" s="167"/>
      <c r="WTX102" s="167"/>
      <c r="WTY102" s="167"/>
      <c r="WTZ102" s="167"/>
      <c r="WUA102" s="167"/>
      <c r="WUB102" s="167"/>
      <c r="WUC102" s="167"/>
      <c r="WUD102" s="167"/>
      <c r="WUE102" s="167"/>
      <c r="WUF102" s="167"/>
      <c r="WUG102" s="167"/>
      <c r="WUH102" s="167"/>
      <c r="WUI102" s="167"/>
      <c r="WUJ102" s="167"/>
      <c r="WUK102" s="167"/>
      <c r="WUL102" s="167"/>
      <c r="WUM102" s="167"/>
      <c r="WUN102" s="167"/>
      <c r="WUO102" s="167"/>
      <c r="WUP102" s="167"/>
      <c r="WUQ102" s="167"/>
      <c r="WUR102" s="167"/>
      <c r="WUS102" s="167"/>
      <c r="WUT102" s="167"/>
      <c r="WUU102" s="167"/>
      <c r="WUV102" s="167"/>
      <c r="WUW102" s="167"/>
      <c r="WUX102" s="167"/>
      <c r="WUY102" s="167"/>
      <c r="WUZ102" s="167"/>
      <c r="WVA102" s="167"/>
      <c r="WVB102" s="167"/>
      <c r="WVC102" s="167"/>
      <c r="WVD102" s="167"/>
      <c r="WVE102" s="167"/>
      <c r="WVF102" s="167"/>
      <c r="WVG102" s="167"/>
      <c r="WVH102" s="167"/>
      <c r="WVI102" s="167"/>
      <c r="WVJ102" s="167"/>
      <c r="WVK102" s="167"/>
      <c r="WVL102" s="167"/>
      <c r="WVM102" s="167"/>
      <c r="WVN102" s="167"/>
      <c r="WVO102" s="167"/>
      <c r="WVP102" s="167"/>
      <c r="WVQ102" s="167"/>
      <c r="WVR102" s="167"/>
      <c r="WVS102" s="167"/>
      <c r="WVT102" s="167"/>
      <c r="WVU102" s="167"/>
      <c r="WVV102" s="167"/>
      <c r="WVW102" s="167"/>
      <c r="WVX102" s="167"/>
      <c r="WVY102" s="167"/>
      <c r="WVZ102" s="167"/>
      <c r="WWA102" s="167"/>
      <c r="WWB102" s="167"/>
      <c r="WWC102" s="167"/>
      <c r="WWD102" s="167"/>
      <c r="WWE102" s="167"/>
      <c r="WWF102" s="167"/>
      <c r="WWG102" s="167"/>
      <c r="WWH102" s="167"/>
      <c r="WWI102" s="167"/>
      <c r="WWJ102" s="167"/>
      <c r="WWK102" s="167"/>
      <c r="WWL102" s="167"/>
      <c r="WWM102" s="167"/>
      <c r="WWN102" s="167"/>
      <c r="WWO102" s="167"/>
      <c r="WWP102" s="167"/>
      <c r="WWQ102" s="167"/>
      <c r="WWR102" s="167"/>
      <c r="WWS102" s="167"/>
      <c r="WWT102" s="167"/>
      <c r="WWU102" s="167"/>
      <c r="WWV102" s="167"/>
      <c r="WWW102" s="167"/>
      <c r="WWX102" s="167"/>
      <c r="WWY102" s="167"/>
      <c r="WWZ102" s="167"/>
      <c r="WXA102" s="167"/>
      <c r="WXB102" s="167"/>
      <c r="WXC102" s="167"/>
      <c r="WXD102" s="167"/>
      <c r="WXE102" s="167"/>
      <c r="WXF102" s="167"/>
      <c r="WXG102" s="167"/>
      <c r="WXH102" s="167"/>
      <c r="WXI102" s="167"/>
      <c r="WXJ102" s="167"/>
      <c r="WXK102" s="167"/>
      <c r="WXL102" s="167"/>
      <c r="WXM102" s="167"/>
      <c r="WXN102" s="167"/>
      <c r="WXO102" s="167"/>
      <c r="WXP102" s="167"/>
      <c r="WXQ102" s="167"/>
      <c r="WXR102" s="167"/>
      <c r="WXS102" s="167"/>
      <c r="WXT102" s="167"/>
      <c r="WXU102" s="167"/>
      <c r="WXV102" s="167"/>
      <c r="WXW102" s="167"/>
      <c r="WXX102" s="167"/>
      <c r="WXY102" s="167"/>
      <c r="WXZ102" s="167"/>
      <c r="WYA102" s="167"/>
      <c r="WYB102" s="167"/>
      <c r="WYC102" s="167"/>
      <c r="WYD102" s="167"/>
      <c r="WYE102" s="167"/>
      <c r="WYF102" s="167"/>
      <c r="WYG102" s="167"/>
      <c r="WYH102" s="167"/>
      <c r="WYI102" s="167"/>
      <c r="WYJ102" s="167"/>
      <c r="WYK102" s="167"/>
      <c r="WYL102" s="167"/>
      <c r="WYM102" s="167"/>
      <c r="WYN102" s="167"/>
      <c r="WYO102" s="167"/>
      <c r="WYP102" s="167"/>
      <c r="WYQ102" s="167"/>
      <c r="WYR102" s="167"/>
      <c r="WYS102" s="167"/>
      <c r="WYT102" s="167"/>
      <c r="WYU102" s="167"/>
      <c r="WYV102" s="167"/>
      <c r="WYW102" s="167"/>
      <c r="WYX102" s="167"/>
      <c r="WYY102" s="167"/>
      <c r="WYZ102" s="167"/>
      <c r="WZA102" s="167"/>
      <c r="WZB102" s="167"/>
      <c r="WZC102" s="167"/>
      <c r="WZD102" s="167"/>
      <c r="WZE102" s="167"/>
      <c r="WZF102" s="167"/>
      <c r="WZG102" s="167"/>
      <c r="WZH102" s="167"/>
      <c r="WZI102" s="167"/>
      <c r="WZJ102" s="167"/>
      <c r="WZK102" s="167"/>
      <c r="WZL102" s="167"/>
      <c r="WZM102" s="167"/>
      <c r="WZN102" s="167"/>
      <c r="WZO102" s="167"/>
      <c r="WZP102" s="167"/>
      <c r="WZQ102" s="167"/>
      <c r="WZR102" s="167"/>
      <c r="WZS102" s="167"/>
      <c r="WZT102" s="167"/>
      <c r="WZU102" s="167"/>
      <c r="WZV102" s="167"/>
      <c r="WZW102" s="167"/>
      <c r="WZX102" s="167"/>
      <c r="WZY102" s="167"/>
      <c r="WZZ102" s="167"/>
      <c r="XAA102" s="167"/>
      <c r="XAB102" s="167"/>
      <c r="XAC102" s="167"/>
      <c r="XAD102" s="167"/>
      <c r="XAE102" s="167"/>
      <c r="XAF102" s="167"/>
      <c r="XAG102" s="167"/>
      <c r="XAH102" s="167"/>
      <c r="XAI102" s="167"/>
      <c r="XAJ102" s="167"/>
      <c r="XAK102" s="167"/>
      <c r="XAL102" s="167"/>
      <c r="XAM102" s="167"/>
      <c r="XAN102" s="167"/>
      <c r="XAO102" s="167"/>
      <c r="XAP102" s="167"/>
      <c r="XAQ102" s="167"/>
      <c r="XAR102" s="167"/>
      <c r="XAS102" s="167"/>
      <c r="XAT102" s="167"/>
      <c r="XAU102" s="167"/>
      <c r="XAV102" s="167"/>
      <c r="XAW102" s="167"/>
      <c r="XAX102" s="167"/>
      <c r="XAY102" s="167"/>
      <c r="XAZ102" s="167"/>
      <c r="XBA102" s="167"/>
      <c r="XBB102" s="167"/>
      <c r="XBC102" s="167"/>
      <c r="XBD102" s="167"/>
      <c r="XBE102" s="167"/>
      <c r="XBF102" s="167"/>
      <c r="XBG102" s="167"/>
      <c r="XBH102" s="167"/>
      <c r="XBI102" s="167"/>
      <c r="XBJ102" s="167"/>
      <c r="XBK102" s="167"/>
      <c r="XBL102" s="167"/>
      <c r="XBM102" s="167"/>
      <c r="XBN102" s="167"/>
      <c r="XBO102" s="167"/>
      <c r="XBP102" s="167"/>
      <c r="XBQ102" s="167"/>
      <c r="XBR102" s="167"/>
      <c r="XBS102" s="167"/>
      <c r="XBT102" s="167"/>
      <c r="XBU102" s="167"/>
      <c r="XBV102" s="167"/>
      <c r="XBW102" s="167"/>
      <c r="XBX102" s="167"/>
      <c r="XBY102" s="167"/>
      <c r="XBZ102" s="167"/>
      <c r="XCA102" s="167"/>
      <c r="XCB102" s="167"/>
      <c r="XCC102" s="167"/>
      <c r="XCD102" s="167"/>
      <c r="XCE102" s="167"/>
      <c r="XCF102" s="167"/>
      <c r="XCG102" s="167"/>
      <c r="XCH102" s="167"/>
      <c r="XCI102" s="167"/>
      <c r="XCJ102" s="167"/>
      <c r="XCK102" s="167"/>
      <c r="XCL102" s="167"/>
      <c r="XCM102" s="167"/>
      <c r="XCN102" s="167"/>
      <c r="XCO102" s="167"/>
      <c r="XCP102" s="167"/>
      <c r="XCQ102" s="167"/>
      <c r="XCR102" s="167"/>
      <c r="XCS102" s="167"/>
      <c r="XCT102" s="167"/>
      <c r="XCU102" s="167"/>
      <c r="XCV102" s="167"/>
      <c r="XCW102" s="167"/>
      <c r="XCX102" s="167"/>
      <c r="XCY102" s="167"/>
      <c r="XCZ102" s="167"/>
      <c r="XDA102" s="167"/>
      <c r="XDB102" s="167"/>
      <c r="XDC102" s="167"/>
      <c r="XDD102" s="167"/>
      <c r="XDE102" s="167"/>
      <c r="XDF102" s="167"/>
      <c r="XDG102" s="167"/>
      <c r="XDH102" s="167"/>
      <c r="XDI102" s="167"/>
      <c r="XDJ102" s="167"/>
      <c r="XDK102" s="167"/>
      <c r="XDL102" s="167"/>
      <c r="XDM102" s="167"/>
      <c r="XDN102" s="167"/>
      <c r="XDO102" s="167"/>
      <c r="XDP102" s="167"/>
      <c r="XDQ102" s="167"/>
      <c r="XDR102" s="167"/>
      <c r="XDS102" s="167"/>
      <c r="XDT102" s="167"/>
      <c r="XDU102" s="167"/>
      <c r="XDV102" s="167"/>
      <c r="XDW102" s="167"/>
      <c r="XDX102" s="167"/>
      <c r="XDY102" s="167"/>
      <c r="XDZ102" s="167"/>
      <c r="XEA102" s="167"/>
      <c r="XEB102" s="167"/>
      <c r="XEC102" s="167"/>
      <c r="XED102" s="167"/>
      <c r="XEE102" s="167"/>
      <c r="XEF102" s="167"/>
      <c r="XEG102" s="167"/>
      <c r="XEH102" s="167"/>
      <c r="XEI102" s="167"/>
      <c r="XEJ102" s="167"/>
      <c r="XEK102" s="167"/>
      <c r="XEL102" s="167"/>
      <c r="XEM102" s="167"/>
      <c r="XEN102" s="167"/>
      <c r="XEO102" s="167"/>
      <c r="XEP102" s="167"/>
      <c r="XEQ102" s="167"/>
      <c r="XER102" s="167"/>
      <c r="XES102" s="167"/>
      <c r="XET102" s="167"/>
      <c r="XEU102" s="167"/>
      <c r="XEV102" s="167"/>
      <c r="XEW102" s="167"/>
      <c r="XEX102" s="167"/>
      <c r="XEY102" s="167"/>
      <c r="XEZ102" s="167"/>
      <c r="XFA102" s="167"/>
      <c r="XFB102" s="167"/>
      <c r="XFC102" s="167"/>
    </row>
    <row r="103" spans="1:16383">
      <c r="A103" s="71"/>
      <c r="B103" s="141" t="s">
        <v>155</v>
      </c>
      <c r="C103" s="142"/>
      <c r="D103" s="266" t="s">
        <v>156</v>
      </c>
      <c r="E103" s="143" t="s">
        <v>157</v>
      </c>
      <c r="F103" s="144"/>
      <c r="G103" s="144"/>
      <c r="H103" s="145"/>
      <c r="I103" s="169">
        <v>3.6600000000000001E-3</v>
      </c>
      <c r="J103" s="160">
        <f>TRUNC((((I117+J100+J101)/(1-(I107)))*I103),2)</f>
        <v>10.98</v>
      </c>
      <c r="K103" s="111"/>
      <c r="L103" s="162" t="s">
        <v>158</v>
      </c>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row>
    <row r="104" spans="1:16383">
      <c r="A104" s="71"/>
      <c r="B104" s="141" t="s">
        <v>159</v>
      </c>
      <c r="C104" s="142"/>
      <c r="D104" s="267"/>
      <c r="E104" s="143" t="s">
        <v>160</v>
      </c>
      <c r="F104" s="144"/>
      <c r="G104" s="144"/>
      <c r="H104" s="145"/>
      <c r="I104" s="170">
        <v>1.686E-2</v>
      </c>
      <c r="J104" s="160">
        <f>TRUNC((((I117+J100+J101)/(1-(I107)))*I104),2)</f>
        <v>50.61</v>
      </c>
      <c r="K104" s="111"/>
      <c r="L104" s="162" t="s">
        <v>161</v>
      </c>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row>
    <row r="105" spans="1:16383">
      <c r="A105" s="71"/>
      <c r="B105" s="141" t="s">
        <v>162</v>
      </c>
      <c r="C105" s="142"/>
      <c r="D105" s="268"/>
      <c r="E105" s="143" t="s">
        <v>163</v>
      </c>
      <c r="F105" s="144"/>
      <c r="G105" s="144"/>
      <c r="H105" s="145"/>
      <c r="I105" s="163"/>
      <c r="J105" s="160">
        <f>TRUNC((((I117+J100+J101)/(1-(I107)))*I105),2)</f>
        <v>0</v>
      </c>
      <c r="K105" s="111"/>
      <c r="L105" s="162" t="s">
        <v>164</v>
      </c>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row>
    <row r="106" spans="1:16383">
      <c r="A106" s="71"/>
      <c r="B106" s="141" t="s">
        <v>165</v>
      </c>
      <c r="C106" s="142"/>
      <c r="D106" s="146" t="s">
        <v>166</v>
      </c>
      <c r="E106" s="143" t="s">
        <v>167</v>
      </c>
      <c r="F106" s="144"/>
      <c r="G106" s="144"/>
      <c r="H106" s="145"/>
      <c r="I106" s="169">
        <v>3.569E-2</v>
      </c>
      <c r="J106" s="160">
        <f>TRUNC((((I117+J100+J101)/(1-(I107)))*I106),2)</f>
        <v>107.14</v>
      </c>
      <c r="K106" s="111"/>
      <c r="L106" s="162" t="s">
        <v>168</v>
      </c>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row>
    <row r="107" spans="1:16383">
      <c r="A107" s="71"/>
      <c r="B107" s="253" t="s">
        <v>88</v>
      </c>
      <c r="C107" s="254"/>
      <c r="D107" s="254"/>
      <c r="E107" s="254"/>
      <c r="F107" s="254"/>
      <c r="G107" s="254"/>
      <c r="H107" s="255"/>
      <c r="I107" s="164">
        <f>SUM(I103:I106)</f>
        <v>5.6209999999999996E-2</v>
      </c>
      <c r="J107" s="165">
        <f>TRUNC(SUM(J100:J106),2)</f>
        <v>251.24</v>
      </c>
      <c r="K107" s="111"/>
      <c r="L107" s="152" t="s">
        <v>169</v>
      </c>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row>
    <row r="108" spans="1:16383">
      <c r="A108" s="71"/>
      <c r="B108" s="147"/>
      <c r="C108" s="147"/>
      <c r="D108" s="147"/>
      <c r="E108" s="147"/>
      <c r="F108" s="147"/>
      <c r="G108" s="147"/>
      <c r="H108" s="147"/>
      <c r="I108" s="147"/>
      <c r="J108" s="147"/>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row>
    <row r="109" spans="1:16383">
      <c r="A109" s="71"/>
      <c r="B109" s="260" t="s">
        <v>170</v>
      </c>
      <c r="C109" s="261"/>
      <c r="D109" s="261"/>
      <c r="E109" s="261"/>
      <c r="F109" s="261"/>
      <c r="G109" s="261"/>
      <c r="H109" s="261"/>
      <c r="I109" s="261"/>
      <c r="J109" s="262"/>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row>
    <row r="110" spans="1:16383">
      <c r="A110" s="71"/>
      <c r="B110" s="148"/>
      <c r="C110" s="148"/>
      <c r="D110" s="148"/>
      <c r="E110" s="148"/>
      <c r="F110" s="148"/>
      <c r="G110" s="148"/>
      <c r="H110" s="148"/>
      <c r="I110" s="148"/>
      <c r="J110" s="148"/>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row>
    <row r="111" spans="1:16383">
      <c r="A111" s="71"/>
      <c r="B111" s="263" t="s">
        <v>171</v>
      </c>
      <c r="C111" s="264"/>
      <c r="D111" s="264"/>
      <c r="E111" s="264"/>
      <c r="F111" s="264"/>
      <c r="G111" s="264"/>
      <c r="H111" s="265"/>
      <c r="I111" s="263" t="s">
        <v>38</v>
      </c>
      <c r="J111" s="265"/>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row>
    <row r="112" spans="1:16383">
      <c r="A112" s="71"/>
      <c r="B112" s="93" t="s">
        <v>8</v>
      </c>
      <c r="C112" s="100" t="s">
        <v>172</v>
      </c>
      <c r="D112" s="136"/>
      <c r="E112" s="136"/>
      <c r="F112" s="136"/>
      <c r="G112" s="136"/>
      <c r="H112" s="101"/>
      <c r="I112" s="258">
        <f>I32</f>
        <v>1412.4</v>
      </c>
      <c r="J112" s="259"/>
      <c r="K112" s="111"/>
      <c r="L112" s="152" t="s">
        <v>173</v>
      </c>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row>
    <row r="113" spans="1:48">
      <c r="A113" s="71"/>
      <c r="B113" s="93" t="s">
        <v>11</v>
      </c>
      <c r="C113" s="100" t="s">
        <v>174</v>
      </c>
      <c r="D113" s="136"/>
      <c r="E113" s="136"/>
      <c r="F113" s="136"/>
      <c r="G113" s="136"/>
      <c r="H113" s="101"/>
      <c r="I113" s="258">
        <f>I73</f>
        <v>1161.19</v>
      </c>
      <c r="J113" s="259"/>
      <c r="K113" s="111"/>
      <c r="L113" s="152" t="s">
        <v>175</v>
      </c>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row>
    <row r="114" spans="1:48">
      <c r="A114" s="71"/>
      <c r="B114" s="93" t="s">
        <v>14</v>
      </c>
      <c r="C114" s="100" t="s">
        <v>176</v>
      </c>
      <c r="D114" s="136"/>
      <c r="E114" s="136"/>
      <c r="F114" s="136"/>
      <c r="G114" s="136"/>
      <c r="H114" s="101"/>
      <c r="I114" s="258">
        <f>I81</f>
        <v>96.44</v>
      </c>
      <c r="J114" s="259"/>
      <c r="K114" s="111"/>
      <c r="L114" s="152" t="s">
        <v>177</v>
      </c>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row>
    <row r="115" spans="1:48">
      <c r="A115" s="71"/>
      <c r="B115" s="93" t="s">
        <v>17</v>
      </c>
      <c r="C115" s="100" t="s">
        <v>178</v>
      </c>
      <c r="D115" s="136"/>
      <c r="E115" s="136"/>
      <c r="F115" s="136"/>
      <c r="G115" s="136"/>
      <c r="H115" s="101"/>
      <c r="I115" s="258">
        <f>J90</f>
        <v>34.26</v>
      </c>
      <c r="J115" s="259"/>
      <c r="K115" s="111"/>
      <c r="L115" s="152" t="s">
        <v>179</v>
      </c>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row>
    <row r="116" spans="1:48">
      <c r="A116" s="71"/>
      <c r="B116" s="93" t="s">
        <v>76</v>
      </c>
      <c r="C116" s="100" t="s">
        <v>180</v>
      </c>
      <c r="D116" s="136"/>
      <c r="E116" s="136"/>
      <c r="F116" s="136"/>
      <c r="G116" s="136"/>
      <c r="H116" s="101"/>
      <c r="I116" s="258">
        <f>I96</f>
        <v>46.5</v>
      </c>
      <c r="J116" s="259"/>
      <c r="K116" s="111"/>
      <c r="L116" s="152" t="s">
        <v>181</v>
      </c>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row>
    <row r="117" spans="1:48">
      <c r="A117" s="71"/>
      <c r="B117" s="253" t="s">
        <v>182</v>
      </c>
      <c r="C117" s="254"/>
      <c r="D117" s="254"/>
      <c r="E117" s="254"/>
      <c r="F117" s="254"/>
      <c r="G117" s="254"/>
      <c r="H117" s="255"/>
      <c r="I117" s="256">
        <f>TRUNC(SUM(I112:J116),2)</f>
        <v>2750.79</v>
      </c>
      <c r="J117" s="257"/>
      <c r="K117" s="111"/>
      <c r="L117" s="152" t="s">
        <v>141</v>
      </c>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row>
    <row r="118" spans="1:48">
      <c r="A118" s="71"/>
      <c r="B118" s="93" t="s">
        <v>79</v>
      </c>
      <c r="C118" s="100" t="s">
        <v>183</v>
      </c>
      <c r="D118" s="136"/>
      <c r="E118" s="136"/>
      <c r="F118" s="136"/>
      <c r="G118" s="136"/>
      <c r="H118" s="101"/>
      <c r="I118" s="258">
        <f>J107</f>
        <v>251.24</v>
      </c>
      <c r="J118" s="259"/>
      <c r="K118" s="111"/>
      <c r="L118" s="152" t="s">
        <v>184</v>
      </c>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row>
    <row r="119" spans="1:48">
      <c r="A119" s="71"/>
      <c r="B119" s="253" t="s">
        <v>185</v>
      </c>
      <c r="C119" s="254"/>
      <c r="D119" s="254"/>
      <c r="E119" s="254"/>
      <c r="F119" s="254"/>
      <c r="G119" s="254"/>
      <c r="H119" s="255"/>
      <c r="I119" s="256">
        <f>TRUNC((I117+I118),2)</f>
        <v>3002.03</v>
      </c>
      <c r="J119" s="257"/>
      <c r="K119" s="111"/>
      <c r="L119" s="152" t="s">
        <v>186</v>
      </c>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row>
    <row r="120" spans="1:48">
      <c r="A120" s="71"/>
      <c r="B120" s="72"/>
      <c r="C120" s="71"/>
      <c r="D120" s="71"/>
      <c r="E120" s="71"/>
      <c r="F120" s="71"/>
      <c r="G120" s="71"/>
      <c r="H120" s="71"/>
      <c r="I120" s="71"/>
      <c r="J120" s="7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row>
    <row r="121" spans="1:48">
      <c r="A121" s="71"/>
      <c r="B121" s="72"/>
      <c r="C121" s="71"/>
      <c r="D121" s="71"/>
      <c r="E121" s="71"/>
      <c r="F121" s="71"/>
      <c r="G121" s="71"/>
      <c r="H121" s="71"/>
      <c r="I121" s="71"/>
      <c r="J121" s="7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row>
    <row r="122" spans="1:48">
      <c r="A122" s="149"/>
      <c r="B122" s="150"/>
      <c r="C122" s="149"/>
      <c r="D122" s="149"/>
      <c r="E122" s="149"/>
      <c r="F122" s="149"/>
      <c r="G122" s="149"/>
      <c r="H122" s="149"/>
      <c r="I122" s="149"/>
      <c r="J122" s="149"/>
      <c r="K122" s="166"/>
      <c r="L122" s="166"/>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row>
    <row r="123" spans="1:48">
      <c r="A123" s="149"/>
      <c r="B123" s="150"/>
      <c r="C123" s="149"/>
      <c r="D123" s="149"/>
      <c r="E123" s="149"/>
      <c r="F123" s="149"/>
      <c r="G123" s="149"/>
      <c r="H123" s="149"/>
      <c r="I123" s="149"/>
      <c r="J123" s="149"/>
      <c r="K123" s="166"/>
      <c r="L123" s="166"/>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row>
    <row r="124" spans="1:48">
      <c r="A124" s="149"/>
      <c r="B124" s="150"/>
      <c r="C124" s="149"/>
      <c r="D124" s="149"/>
      <c r="E124" s="149"/>
      <c r="F124" s="149"/>
      <c r="G124" s="149"/>
      <c r="H124" s="149"/>
      <c r="I124" s="149"/>
      <c r="J124" s="149"/>
      <c r="K124" s="166"/>
      <c r="L124" s="166"/>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row>
    <row r="125" spans="1:48">
      <c r="A125" s="149"/>
      <c r="B125" s="150"/>
      <c r="C125" s="149"/>
      <c r="D125" s="149"/>
      <c r="E125" s="149"/>
      <c r="F125" s="149"/>
      <c r="G125" s="149"/>
      <c r="H125" s="149"/>
      <c r="I125" s="149"/>
      <c r="J125" s="149"/>
      <c r="K125" s="166"/>
      <c r="L125" s="166"/>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row>
    <row r="126" spans="1:48">
      <c r="A126" s="149"/>
      <c r="B126" s="150"/>
      <c r="C126" s="149"/>
      <c r="D126" s="149"/>
      <c r="E126" s="149"/>
      <c r="F126" s="149"/>
      <c r="G126" s="149"/>
      <c r="H126" s="149"/>
      <c r="I126" s="149"/>
      <c r="J126" s="149"/>
      <c r="K126" s="166"/>
      <c r="L126" s="166"/>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row>
    <row r="127" spans="1:48">
      <c r="A127" s="149"/>
      <c r="B127" s="150"/>
      <c r="C127" s="149"/>
      <c r="D127" s="149"/>
      <c r="E127" s="149"/>
      <c r="F127" s="149"/>
      <c r="G127" s="149"/>
      <c r="H127" s="149"/>
      <c r="I127" s="149"/>
      <c r="J127" s="149"/>
      <c r="K127" s="166"/>
      <c r="L127" s="166"/>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row>
    <row r="128" spans="1:48">
      <c r="A128" s="149"/>
      <c r="B128" s="150"/>
      <c r="C128" s="149"/>
      <c r="D128" s="149"/>
      <c r="E128" s="149"/>
      <c r="F128" s="149"/>
      <c r="G128" s="149"/>
      <c r="H128" s="149"/>
      <c r="I128" s="149"/>
      <c r="J128" s="149"/>
      <c r="K128" s="166"/>
      <c r="L128" s="166"/>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row>
    <row r="129" spans="1:48">
      <c r="A129" s="149"/>
      <c r="B129" s="150"/>
      <c r="C129" s="149"/>
      <c r="D129" s="149"/>
      <c r="E129" s="149"/>
      <c r="F129" s="149"/>
      <c r="G129" s="149"/>
      <c r="H129" s="149"/>
      <c r="I129" s="149"/>
      <c r="J129" s="149"/>
      <c r="K129" s="166"/>
      <c r="L129" s="166"/>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row>
    <row r="130" spans="1:48">
      <c r="A130" s="149"/>
      <c r="B130" s="150"/>
      <c r="C130" s="149"/>
      <c r="D130" s="149"/>
      <c r="E130" s="149"/>
      <c r="F130" s="149"/>
      <c r="G130" s="149"/>
      <c r="H130" s="149"/>
      <c r="I130" s="149"/>
      <c r="J130" s="149"/>
      <c r="K130" s="166"/>
      <c r="L130" s="166"/>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row>
    <row r="131" spans="1:48">
      <c r="A131" s="149"/>
      <c r="B131" s="150"/>
      <c r="C131" s="149"/>
      <c r="D131" s="149"/>
      <c r="E131" s="149"/>
      <c r="F131" s="149"/>
      <c r="G131" s="149"/>
      <c r="H131" s="149"/>
      <c r="I131" s="149"/>
      <c r="J131" s="149"/>
      <c r="K131" s="166"/>
      <c r="L131" s="166"/>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row>
    <row r="132" spans="1:48">
      <c r="A132" s="149"/>
      <c r="B132" s="150"/>
      <c r="C132" s="149"/>
      <c r="D132" s="149"/>
      <c r="E132" s="149"/>
      <c r="F132" s="149"/>
      <c r="G132" s="149"/>
      <c r="H132" s="149"/>
      <c r="I132" s="149"/>
      <c r="J132" s="149"/>
      <c r="K132" s="166"/>
      <c r="L132" s="166"/>
      <c r="M132" s="168"/>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row>
    <row r="133" spans="1:48">
      <c r="A133" s="149"/>
      <c r="B133" s="150"/>
      <c r="C133" s="149"/>
      <c r="D133" s="149"/>
      <c r="E133" s="149"/>
      <c r="F133" s="149"/>
      <c r="G133" s="149"/>
      <c r="H133" s="149"/>
      <c r="I133" s="149"/>
      <c r="J133" s="149"/>
      <c r="K133" s="166"/>
      <c r="L133" s="166"/>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row>
    <row r="134" spans="1:48">
      <c r="A134" s="149"/>
      <c r="B134" s="150"/>
      <c r="C134" s="149"/>
      <c r="D134" s="149"/>
      <c r="E134" s="149"/>
      <c r="F134" s="149"/>
      <c r="G134" s="149"/>
      <c r="H134" s="149"/>
      <c r="I134" s="149"/>
      <c r="J134" s="149"/>
      <c r="K134" s="166"/>
      <c r="L134" s="166"/>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row>
    <row r="135" spans="1:48">
      <c r="A135" s="149"/>
      <c r="B135" s="150"/>
      <c r="C135" s="149"/>
      <c r="D135" s="149"/>
      <c r="E135" s="149"/>
      <c r="F135" s="149"/>
      <c r="G135" s="149"/>
      <c r="H135" s="149"/>
      <c r="I135" s="149"/>
      <c r="J135" s="149"/>
      <c r="K135" s="149"/>
      <c r="L135" s="149"/>
    </row>
    <row r="136" spans="1:48">
      <c r="A136" s="149"/>
      <c r="B136" s="150"/>
      <c r="C136" s="149"/>
      <c r="D136" s="149"/>
      <c r="E136" s="149"/>
      <c r="F136" s="149"/>
      <c r="G136" s="149"/>
      <c r="H136" s="149"/>
      <c r="I136" s="149"/>
      <c r="J136" s="149"/>
      <c r="K136" s="149"/>
      <c r="L136" s="149"/>
    </row>
    <row r="137" spans="1:48">
      <c r="A137" s="149"/>
      <c r="B137" s="150"/>
      <c r="C137" s="149"/>
      <c r="D137" s="149"/>
      <c r="E137" s="149"/>
      <c r="F137" s="149"/>
      <c r="G137" s="149"/>
      <c r="H137" s="149"/>
      <c r="I137" s="149"/>
      <c r="J137" s="149"/>
      <c r="K137" s="149"/>
      <c r="L137" s="149"/>
    </row>
    <row r="138" spans="1:48">
      <c r="A138" s="149"/>
      <c r="B138" s="150"/>
      <c r="C138" s="149"/>
      <c r="D138" s="149"/>
      <c r="E138" s="149"/>
      <c r="F138" s="149"/>
      <c r="G138" s="149"/>
      <c r="H138" s="149"/>
      <c r="I138" s="149"/>
      <c r="J138" s="149"/>
      <c r="K138" s="149"/>
      <c r="L138" s="149"/>
    </row>
    <row r="139" spans="1:48">
      <c r="A139" s="149"/>
      <c r="B139" s="150"/>
      <c r="C139" s="149"/>
      <c r="D139" s="149"/>
      <c r="E139" s="149"/>
      <c r="F139" s="149"/>
      <c r="G139" s="149"/>
      <c r="H139" s="149"/>
      <c r="I139" s="149"/>
      <c r="J139" s="149"/>
      <c r="K139" s="149"/>
      <c r="L139" s="149"/>
    </row>
    <row r="140" spans="1:48">
      <c r="A140" s="149"/>
      <c r="B140" s="150"/>
      <c r="C140" s="149"/>
      <c r="D140" s="149"/>
      <c r="E140" s="149"/>
      <c r="F140" s="149"/>
      <c r="G140" s="149"/>
      <c r="H140" s="149"/>
      <c r="I140" s="149"/>
      <c r="J140" s="149"/>
      <c r="K140" s="149"/>
      <c r="L140" s="149"/>
    </row>
    <row r="141" spans="1:48">
      <c r="A141" s="149"/>
      <c r="B141" s="150"/>
      <c r="C141" s="149"/>
      <c r="D141" s="149"/>
      <c r="E141" s="149"/>
      <c r="F141" s="149"/>
      <c r="G141" s="149"/>
      <c r="H141" s="149"/>
      <c r="I141" s="149"/>
      <c r="J141" s="149"/>
      <c r="K141" s="149"/>
      <c r="L141" s="149"/>
    </row>
    <row r="142" spans="1:48">
      <c r="A142" s="149"/>
      <c r="B142" s="150"/>
      <c r="C142" s="149"/>
      <c r="D142" s="149"/>
      <c r="E142" s="149"/>
      <c r="F142" s="149"/>
      <c r="G142" s="149"/>
      <c r="H142" s="149"/>
      <c r="I142" s="149"/>
      <c r="J142" s="149"/>
      <c r="K142" s="149"/>
      <c r="L142" s="149"/>
    </row>
    <row r="143" spans="1:48">
      <c r="A143" s="149"/>
      <c r="B143" s="150"/>
      <c r="C143" s="149"/>
      <c r="D143" s="149"/>
      <c r="E143" s="149"/>
      <c r="F143" s="149"/>
      <c r="G143" s="149"/>
      <c r="H143" s="149"/>
      <c r="I143" s="149"/>
      <c r="J143" s="149"/>
      <c r="K143" s="149"/>
      <c r="L143" s="149"/>
    </row>
    <row r="144" spans="1:48">
      <c r="A144" s="149"/>
      <c r="B144" s="150"/>
      <c r="C144" s="149"/>
      <c r="D144" s="149"/>
      <c r="E144" s="149"/>
      <c r="F144" s="149"/>
      <c r="G144" s="149"/>
      <c r="H144" s="149"/>
      <c r="I144" s="149"/>
      <c r="J144" s="149"/>
      <c r="K144" s="149"/>
      <c r="L144" s="149"/>
    </row>
    <row r="145" spans="1:12">
      <c r="A145" s="149"/>
      <c r="B145" s="150"/>
      <c r="C145" s="149"/>
      <c r="D145" s="149"/>
      <c r="E145" s="149"/>
      <c r="F145" s="149"/>
      <c r="G145" s="149"/>
      <c r="H145" s="149"/>
      <c r="I145" s="149"/>
      <c r="J145" s="149"/>
      <c r="K145" s="149"/>
      <c r="L145" s="149"/>
    </row>
    <row r="146" spans="1:12">
      <c r="A146" s="149"/>
      <c r="B146" s="150"/>
      <c r="C146" s="149"/>
      <c r="D146" s="149"/>
      <c r="E146" s="149"/>
      <c r="F146" s="149"/>
      <c r="G146" s="149"/>
      <c r="H146" s="149"/>
      <c r="I146" s="149"/>
      <c r="J146" s="149"/>
      <c r="K146" s="149"/>
      <c r="L146" s="149"/>
    </row>
    <row r="147" spans="1:12">
      <c r="A147" s="149"/>
      <c r="B147" s="150"/>
      <c r="C147" s="149"/>
      <c r="D147" s="149"/>
      <c r="E147" s="149"/>
      <c r="F147" s="149"/>
      <c r="G147" s="149"/>
      <c r="H147" s="149"/>
      <c r="I147" s="149"/>
      <c r="J147" s="149"/>
      <c r="K147" s="149"/>
      <c r="L147" s="149"/>
    </row>
    <row r="148" spans="1:12">
      <c r="A148" s="149"/>
      <c r="B148" s="150"/>
      <c r="C148" s="149"/>
      <c r="D148" s="149"/>
      <c r="E148" s="149"/>
      <c r="F148" s="149"/>
      <c r="G148" s="149"/>
      <c r="H148" s="149"/>
      <c r="I148" s="149"/>
      <c r="J148" s="149"/>
      <c r="K148" s="149"/>
      <c r="L148" s="149"/>
    </row>
    <row r="149" spans="1:12">
      <c r="A149" s="149"/>
      <c r="B149" s="150"/>
      <c r="C149" s="149"/>
      <c r="D149" s="149"/>
      <c r="E149" s="149"/>
      <c r="F149" s="149"/>
      <c r="G149" s="149"/>
      <c r="H149" s="149"/>
      <c r="I149" s="149"/>
      <c r="J149" s="149"/>
      <c r="K149" s="149"/>
      <c r="L149" s="149"/>
    </row>
    <row r="150" spans="1:12">
      <c r="A150" s="149"/>
      <c r="B150" s="150"/>
      <c r="C150" s="149"/>
      <c r="D150" s="149"/>
      <c r="E150" s="149"/>
      <c r="F150" s="149"/>
      <c r="G150" s="149"/>
      <c r="H150" s="149"/>
      <c r="I150" s="149"/>
      <c r="J150" s="149"/>
      <c r="K150" s="149"/>
      <c r="L150" s="149"/>
    </row>
    <row r="151" spans="1:12">
      <c r="A151" s="149"/>
      <c r="B151" s="150"/>
      <c r="C151" s="149"/>
      <c r="D151" s="149"/>
      <c r="E151" s="149"/>
      <c r="F151" s="149"/>
      <c r="G151" s="149"/>
      <c r="H151" s="149"/>
      <c r="I151" s="149"/>
      <c r="J151" s="149"/>
      <c r="K151" s="149"/>
      <c r="L151" s="149"/>
    </row>
    <row r="152" spans="1:12">
      <c r="A152" s="149"/>
      <c r="B152" s="150"/>
      <c r="C152" s="149"/>
      <c r="D152" s="149"/>
      <c r="E152" s="149"/>
      <c r="F152" s="149"/>
      <c r="G152" s="149"/>
      <c r="H152" s="149"/>
      <c r="I152" s="149"/>
      <c r="J152" s="149"/>
      <c r="K152" s="149"/>
      <c r="L152" s="149"/>
    </row>
    <row r="153" spans="1:12">
      <c r="A153" s="149"/>
      <c r="B153" s="150"/>
      <c r="C153" s="149"/>
      <c r="D153" s="149"/>
      <c r="E153" s="149"/>
      <c r="F153" s="149"/>
      <c r="G153" s="149"/>
      <c r="H153" s="149"/>
      <c r="I153" s="149"/>
      <c r="J153" s="149"/>
      <c r="K153" s="149"/>
      <c r="L153" s="149"/>
    </row>
    <row r="154" spans="1:12">
      <c r="A154" s="149"/>
      <c r="B154" s="150"/>
      <c r="C154" s="149"/>
      <c r="D154" s="149"/>
      <c r="E154" s="149"/>
      <c r="F154" s="149"/>
      <c r="G154" s="149"/>
      <c r="H154" s="149"/>
      <c r="I154" s="149"/>
      <c r="J154" s="149"/>
      <c r="K154" s="149"/>
      <c r="L154" s="149"/>
    </row>
    <row r="155" spans="1:12">
      <c r="A155" s="149"/>
      <c r="B155" s="150"/>
      <c r="C155" s="149"/>
      <c r="D155" s="149"/>
      <c r="E155" s="149"/>
      <c r="F155" s="149"/>
      <c r="G155" s="149"/>
      <c r="H155" s="149"/>
      <c r="I155" s="149"/>
      <c r="J155" s="149"/>
      <c r="K155" s="149"/>
      <c r="L155" s="149"/>
    </row>
  </sheetData>
  <sheetProtection algorithmName="SHA-512" hashValue="Wjh98PQrEsrJSB9x/ouDNsVkkDbt8rBq4qlk4gQt1HMZg+01ak1WOLCQ2ZfpYpWDVhP5+Za8cepPO37S/JdQOg==" saltValue="CGgX4Mhmrr55gLEFsTzihg==" spinCount="100000" sheet="1" objects="1" formatCells="0"/>
  <mergeCells count="90">
    <mergeCell ref="B2:J2"/>
    <mergeCell ref="B7:J7"/>
    <mergeCell ref="H9:J9"/>
    <mergeCell ref="H10:J10"/>
    <mergeCell ref="H11:J11"/>
    <mergeCell ref="H12:J12"/>
    <mergeCell ref="B14:J14"/>
    <mergeCell ref="B15:J15"/>
    <mergeCell ref="I16:J16"/>
    <mergeCell ref="D17:J17"/>
    <mergeCell ref="B19:J19"/>
    <mergeCell ref="B20:J20"/>
    <mergeCell ref="I21:J21"/>
    <mergeCell ref="I22:J22"/>
    <mergeCell ref="I23:J23"/>
    <mergeCell ref="I24:J24"/>
    <mergeCell ref="I25:J25"/>
    <mergeCell ref="B27:J27"/>
    <mergeCell ref="I28:J28"/>
    <mergeCell ref="I29:J29"/>
    <mergeCell ref="I30:J30"/>
    <mergeCell ref="I31:J31"/>
    <mergeCell ref="B32:H32"/>
    <mergeCell ref="I32:J32"/>
    <mergeCell ref="B34:J34"/>
    <mergeCell ref="B35:J35"/>
    <mergeCell ref="C36:H36"/>
    <mergeCell ref="B39:H39"/>
    <mergeCell ref="I39:J39"/>
    <mergeCell ref="B40:J40"/>
    <mergeCell ref="B42:J42"/>
    <mergeCell ref="C43:H43"/>
    <mergeCell ref="D44:E44"/>
    <mergeCell ref="C46:D46"/>
    <mergeCell ref="B52:H52"/>
    <mergeCell ref="B53:J53"/>
    <mergeCell ref="B55:J55"/>
    <mergeCell ref="C56:H56"/>
    <mergeCell ref="I56:J56"/>
    <mergeCell ref="C61:H61"/>
    <mergeCell ref="I61:J61"/>
    <mergeCell ref="B57:B58"/>
    <mergeCell ref="B59:B60"/>
    <mergeCell ref="C57:C58"/>
    <mergeCell ref="C59:C60"/>
    <mergeCell ref="I59:J60"/>
    <mergeCell ref="I57:J58"/>
    <mergeCell ref="C62:H62"/>
    <mergeCell ref="I62:J62"/>
    <mergeCell ref="B63:H63"/>
    <mergeCell ref="I63:J63"/>
    <mergeCell ref="B67:J67"/>
    <mergeCell ref="C69:H69"/>
    <mergeCell ref="I69:J69"/>
    <mergeCell ref="I70:J70"/>
    <mergeCell ref="I71:J71"/>
    <mergeCell ref="I72:J72"/>
    <mergeCell ref="B73:H73"/>
    <mergeCell ref="I73:J73"/>
    <mergeCell ref="B75:J75"/>
    <mergeCell ref="C76:H76"/>
    <mergeCell ref="B81:H81"/>
    <mergeCell ref="I81:J81"/>
    <mergeCell ref="B83:J83"/>
    <mergeCell ref="B84:J84"/>
    <mergeCell ref="C85:H85"/>
    <mergeCell ref="B90:H90"/>
    <mergeCell ref="B92:J92"/>
    <mergeCell ref="C93:H93"/>
    <mergeCell ref="I93:J93"/>
    <mergeCell ref="I94:J94"/>
    <mergeCell ref="I95:J95"/>
    <mergeCell ref="B96:H96"/>
    <mergeCell ref="I96:J96"/>
    <mergeCell ref="B98:J98"/>
    <mergeCell ref="B107:H107"/>
    <mergeCell ref="B109:J109"/>
    <mergeCell ref="B111:H111"/>
    <mergeCell ref="I111:J111"/>
    <mergeCell ref="D103:D105"/>
    <mergeCell ref="I112:J112"/>
    <mergeCell ref="I113:J113"/>
    <mergeCell ref="I114:J114"/>
    <mergeCell ref="I115:J115"/>
    <mergeCell ref="I116:J116"/>
    <mergeCell ref="B117:H117"/>
    <mergeCell ref="I117:J117"/>
    <mergeCell ref="I118:J118"/>
    <mergeCell ref="B119:H119"/>
    <mergeCell ref="I119:J119"/>
  </mergeCells>
  <pageMargins left="0.51180555555555596" right="0.51180555555555596" top="0.78680555555555598" bottom="0.78680555555555598" header="0.31388888888888899" footer="0.31388888888888899"/>
  <pageSetup paperSize="9" scale="71" orientation="portrait" r:id="rId1"/>
  <rowBreaks count="1" manualBreakCount="1">
    <brk id="65" max="10"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55"/>
  <sheetViews>
    <sheetView view="pageBreakPreview" topLeftCell="A84" zoomScaleNormal="85" zoomScaleSheetLayoutView="100" workbookViewId="0">
      <selection activeCell="J86" sqref="J86"/>
    </sheetView>
  </sheetViews>
  <sheetFormatPr defaultColWidth="9" defaultRowHeight="15"/>
  <cols>
    <col min="1" max="1" width="2" style="69" customWidth="1"/>
    <col min="2" max="2" width="12.7109375" style="69" customWidth="1"/>
    <col min="3" max="3" width="18.140625" style="69" customWidth="1"/>
    <col min="4" max="4" width="17.28515625" style="69" customWidth="1"/>
    <col min="5" max="5" width="13.85546875" style="69" customWidth="1"/>
    <col min="6" max="10" width="12.7109375" style="69" customWidth="1"/>
    <col min="11" max="11" width="1.42578125" style="69" customWidth="1"/>
    <col min="12" max="12" width="9" style="70"/>
    <col min="13" max="16384" width="9" style="69"/>
  </cols>
  <sheetData>
    <row r="1" spans="1:12">
      <c r="A1" s="71"/>
      <c r="B1" s="72"/>
      <c r="C1" s="71"/>
      <c r="D1" s="71"/>
      <c r="E1" s="71"/>
      <c r="F1" s="71"/>
      <c r="G1" s="71"/>
      <c r="H1" s="71"/>
      <c r="I1" s="71"/>
      <c r="J1" s="71"/>
    </row>
    <row r="2" spans="1:12" ht="15.75">
      <c r="A2" s="71"/>
      <c r="B2" s="313" t="s">
        <v>0</v>
      </c>
      <c r="C2" s="314"/>
      <c r="D2" s="314"/>
      <c r="E2" s="314"/>
      <c r="F2" s="314"/>
      <c r="G2" s="314"/>
      <c r="H2" s="314"/>
      <c r="I2" s="314"/>
      <c r="J2" s="315"/>
    </row>
    <row r="3" spans="1:12">
      <c r="A3" s="71"/>
      <c r="B3" s="73"/>
      <c r="C3" s="73"/>
      <c r="D3" s="73"/>
      <c r="E3" s="73"/>
      <c r="F3" s="73"/>
      <c r="G3" s="73"/>
      <c r="H3" s="73"/>
      <c r="I3" s="73"/>
      <c r="J3" s="73"/>
    </row>
    <row r="4" spans="1:12">
      <c r="A4" s="71"/>
      <c r="B4" s="72"/>
      <c r="C4" s="74" t="s">
        <v>1</v>
      </c>
      <c r="D4" s="74" t="s">
        <v>2</v>
      </c>
      <c r="E4" s="74"/>
      <c r="F4" s="75" t="s">
        <v>3</v>
      </c>
      <c r="G4" s="171" t="s">
        <v>337</v>
      </c>
      <c r="H4" s="171"/>
      <c r="I4" s="171"/>
      <c r="J4" s="171"/>
    </row>
    <row r="5" spans="1:12">
      <c r="A5" s="71"/>
      <c r="B5" s="72"/>
      <c r="C5" s="74" t="s">
        <v>4</v>
      </c>
      <c r="D5" s="76" t="s">
        <v>339</v>
      </c>
      <c r="E5" s="76"/>
      <c r="F5" s="75" t="s">
        <v>5</v>
      </c>
      <c r="G5" s="171" t="s">
        <v>338</v>
      </c>
      <c r="H5" s="171"/>
      <c r="I5" s="171"/>
      <c r="J5" s="171"/>
    </row>
    <row r="6" spans="1:12">
      <c r="A6" s="71"/>
      <c r="B6" s="72"/>
      <c r="C6" s="72"/>
      <c r="D6" s="72"/>
      <c r="E6" s="72"/>
      <c r="F6" s="72"/>
      <c r="G6" s="72"/>
      <c r="H6" s="72"/>
      <c r="I6" s="72"/>
      <c r="J6" s="72"/>
    </row>
    <row r="7" spans="1:12">
      <c r="A7" s="71"/>
      <c r="B7" s="316" t="s">
        <v>6</v>
      </c>
      <c r="C7" s="316"/>
      <c r="D7" s="316"/>
      <c r="E7" s="316"/>
      <c r="F7" s="316"/>
      <c r="G7" s="316"/>
      <c r="H7" s="316"/>
      <c r="I7" s="316"/>
      <c r="J7" s="316"/>
      <c r="L7" s="109" t="s">
        <v>7</v>
      </c>
    </row>
    <row r="8" spans="1:12">
      <c r="A8" s="71"/>
      <c r="B8" s="72"/>
      <c r="C8" s="72"/>
      <c r="D8" s="72"/>
      <c r="E8" s="72"/>
      <c r="F8" s="72"/>
      <c r="G8" s="72"/>
      <c r="H8" s="72"/>
      <c r="I8" s="72"/>
      <c r="J8" s="72"/>
    </row>
    <row r="9" spans="1:12">
      <c r="A9" s="71"/>
      <c r="B9" s="77" t="s">
        <v>8</v>
      </c>
      <c r="C9" s="78" t="s">
        <v>9</v>
      </c>
      <c r="D9" s="79"/>
      <c r="E9" s="79"/>
      <c r="F9" s="79"/>
      <c r="G9" s="80"/>
      <c r="H9" s="317">
        <v>45574</v>
      </c>
      <c r="I9" s="318"/>
      <c r="J9" s="319"/>
      <c r="L9" s="71" t="s">
        <v>10</v>
      </c>
    </row>
    <row r="10" spans="1:12">
      <c r="A10" s="71"/>
      <c r="B10" s="77" t="s">
        <v>11</v>
      </c>
      <c r="C10" s="78" t="s">
        <v>12</v>
      </c>
      <c r="D10" s="79"/>
      <c r="E10" s="79"/>
      <c r="F10" s="79"/>
      <c r="G10" s="80"/>
      <c r="H10" s="320" t="s">
        <v>13</v>
      </c>
      <c r="I10" s="321"/>
      <c r="J10" s="322"/>
    </row>
    <row r="11" spans="1:12">
      <c r="A11" s="71"/>
      <c r="B11" s="81" t="s">
        <v>14</v>
      </c>
      <c r="C11" s="78" t="s">
        <v>15</v>
      </c>
      <c r="D11" s="79"/>
      <c r="E11" s="79"/>
      <c r="F11" s="79"/>
      <c r="G11" s="79"/>
      <c r="H11" s="323" t="s">
        <v>16</v>
      </c>
      <c r="I11" s="324"/>
      <c r="J11" s="325"/>
    </row>
    <row r="12" spans="1:12">
      <c r="A12" s="71"/>
      <c r="B12" s="77" t="s">
        <v>17</v>
      </c>
      <c r="C12" s="82" t="s">
        <v>18</v>
      </c>
      <c r="D12" s="83"/>
      <c r="E12" s="83"/>
      <c r="F12" s="83"/>
      <c r="G12" s="83"/>
      <c r="H12" s="310">
        <v>12</v>
      </c>
      <c r="I12" s="311"/>
      <c r="J12" s="312"/>
    </row>
    <row r="13" spans="1:12">
      <c r="A13" s="71"/>
      <c r="B13" s="72"/>
      <c r="C13" s="72"/>
      <c r="D13" s="72"/>
      <c r="E13" s="72"/>
      <c r="F13" s="72"/>
      <c r="G13" s="72"/>
      <c r="H13" s="72"/>
      <c r="I13" s="72"/>
      <c r="J13" s="72"/>
    </row>
    <row r="14" spans="1:12">
      <c r="A14" s="71"/>
      <c r="B14" s="305" t="s">
        <v>19</v>
      </c>
      <c r="C14" s="305"/>
      <c r="D14" s="305"/>
      <c r="E14" s="305"/>
      <c r="F14" s="305"/>
      <c r="G14" s="305"/>
      <c r="H14" s="305"/>
      <c r="I14" s="305"/>
      <c r="J14" s="305"/>
    </row>
    <row r="15" spans="1:12">
      <c r="A15" s="71"/>
      <c r="B15" s="260" t="s">
        <v>20</v>
      </c>
      <c r="C15" s="261"/>
      <c r="D15" s="261"/>
      <c r="E15" s="261"/>
      <c r="F15" s="261"/>
      <c r="G15" s="261"/>
      <c r="H15" s="261"/>
      <c r="I15" s="261"/>
      <c r="J15" s="262"/>
    </row>
    <row r="16" spans="1:12">
      <c r="A16" s="71"/>
      <c r="B16" s="77">
        <v>1</v>
      </c>
      <c r="C16" s="78" t="s">
        <v>21</v>
      </c>
      <c r="D16" s="79"/>
      <c r="E16" s="79"/>
      <c r="F16" s="79"/>
      <c r="G16" s="79"/>
      <c r="H16" s="80"/>
      <c r="I16" s="310" t="s">
        <v>22</v>
      </c>
      <c r="J16" s="312"/>
    </row>
    <row r="17" spans="1:23">
      <c r="A17" s="71"/>
      <c r="B17" s="77">
        <v>2</v>
      </c>
      <c r="C17" s="82" t="s">
        <v>23</v>
      </c>
      <c r="D17" s="311" t="s">
        <v>24</v>
      </c>
      <c r="E17" s="311"/>
      <c r="F17" s="311"/>
      <c r="G17" s="311"/>
      <c r="H17" s="311"/>
      <c r="I17" s="311"/>
      <c r="J17" s="312"/>
    </row>
    <row r="18" spans="1:23">
      <c r="A18" s="71"/>
      <c r="B18" s="72"/>
      <c r="C18" s="72"/>
      <c r="D18" s="72"/>
      <c r="E18" s="72"/>
      <c r="F18" s="72"/>
      <c r="G18" s="72"/>
      <c r="H18" s="72"/>
      <c r="I18" s="72"/>
      <c r="J18" s="72"/>
    </row>
    <row r="19" spans="1:23">
      <c r="A19" s="71"/>
      <c r="B19" s="305" t="s">
        <v>25</v>
      </c>
      <c r="C19" s="305"/>
      <c r="D19" s="305"/>
      <c r="E19" s="305"/>
      <c r="F19" s="305"/>
      <c r="G19" s="305"/>
      <c r="H19" s="305"/>
      <c r="I19" s="305"/>
      <c r="J19" s="305"/>
    </row>
    <row r="20" spans="1:23">
      <c r="A20" s="71"/>
      <c r="B20" s="253" t="s">
        <v>26</v>
      </c>
      <c r="C20" s="254"/>
      <c r="D20" s="254"/>
      <c r="E20" s="254"/>
      <c r="F20" s="254"/>
      <c r="G20" s="254"/>
      <c r="H20" s="254"/>
      <c r="I20" s="254"/>
      <c r="J20" s="255"/>
    </row>
    <row r="21" spans="1:23">
      <c r="A21" s="71"/>
      <c r="B21" s="84">
        <v>1</v>
      </c>
      <c r="C21" s="85" t="s">
        <v>27</v>
      </c>
      <c r="D21" s="86"/>
      <c r="E21" s="86"/>
      <c r="F21" s="86"/>
      <c r="G21" s="86"/>
      <c r="H21" s="87"/>
      <c r="I21" s="306" t="s">
        <v>28</v>
      </c>
      <c r="J21" s="307"/>
    </row>
    <row r="22" spans="1:23">
      <c r="A22" s="71"/>
      <c r="B22" s="84">
        <v>2</v>
      </c>
      <c r="C22" s="85" t="s">
        <v>29</v>
      </c>
      <c r="D22" s="86"/>
      <c r="E22" s="86"/>
      <c r="F22" s="86"/>
      <c r="G22" s="86"/>
      <c r="H22" s="87"/>
      <c r="I22" s="306" t="s">
        <v>30</v>
      </c>
      <c r="J22" s="307"/>
    </row>
    <row r="23" spans="1:23">
      <c r="A23" s="71"/>
      <c r="B23" s="84">
        <v>3</v>
      </c>
      <c r="C23" s="85" t="s">
        <v>31</v>
      </c>
      <c r="D23" s="86"/>
      <c r="E23" s="86"/>
      <c r="F23" s="86"/>
      <c r="G23" s="86"/>
      <c r="H23" s="87"/>
      <c r="I23" s="308">
        <v>1412.4</v>
      </c>
      <c r="J23" s="309"/>
    </row>
    <row r="24" spans="1:23">
      <c r="A24" s="71"/>
      <c r="B24" s="84">
        <v>4</v>
      </c>
      <c r="C24" s="85" t="s">
        <v>32</v>
      </c>
      <c r="D24" s="86"/>
      <c r="E24" s="86"/>
      <c r="F24" s="86"/>
      <c r="G24" s="86"/>
      <c r="H24" s="87"/>
      <c r="I24" s="299" t="s">
        <v>33</v>
      </c>
      <c r="J24" s="300"/>
      <c r="M24" s="110"/>
      <c r="N24" s="110"/>
      <c r="O24" s="110"/>
      <c r="P24" s="110"/>
      <c r="Q24" s="110"/>
      <c r="R24" s="110"/>
      <c r="S24" s="110"/>
      <c r="T24" s="110"/>
      <c r="U24" s="110"/>
      <c r="V24" s="110"/>
      <c r="W24" s="110"/>
    </row>
    <row r="25" spans="1:23">
      <c r="A25" s="71"/>
      <c r="B25" s="84">
        <v>5</v>
      </c>
      <c r="C25" s="85" t="s">
        <v>34</v>
      </c>
      <c r="D25" s="86"/>
      <c r="E25" s="86"/>
      <c r="F25" s="86"/>
      <c r="G25" s="86"/>
      <c r="H25" s="87"/>
      <c r="I25" s="301" t="s">
        <v>35</v>
      </c>
      <c r="J25" s="302"/>
    </row>
    <row r="26" spans="1:23">
      <c r="A26" s="71"/>
      <c r="B26" s="88"/>
      <c r="C26" s="88"/>
      <c r="D26" s="88"/>
      <c r="E26" s="88"/>
      <c r="F26" s="88"/>
      <c r="G26" s="88"/>
      <c r="H26" s="88"/>
      <c r="I26" s="88"/>
      <c r="J26" s="88"/>
    </row>
    <row r="27" spans="1:23">
      <c r="A27" s="71"/>
      <c r="B27" s="260" t="s">
        <v>36</v>
      </c>
      <c r="C27" s="261"/>
      <c r="D27" s="261"/>
      <c r="E27" s="261"/>
      <c r="F27" s="261"/>
      <c r="G27" s="261"/>
      <c r="H27" s="261"/>
      <c r="I27" s="261"/>
      <c r="J27" s="262"/>
    </row>
    <row r="28" spans="1:23">
      <c r="A28" s="71"/>
      <c r="B28" s="89">
        <v>1</v>
      </c>
      <c r="C28" s="90" t="s">
        <v>37</v>
      </c>
      <c r="D28" s="91"/>
      <c r="E28" s="91"/>
      <c r="F28" s="91"/>
      <c r="G28" s="91"/>
      <c r="H28" s="92"/>
      <c r="I28" s="303" t="s">
        <v>38</v>
      </c>
      <c r="J28" s="304"/>
    </row>
    <row r="29" spans="1:23">
      <c r="A29" s="71"/>
      <c r="B29" s="84" t="s">
        <v>8</v>
      </c>
      <c r="C29" s="78" t="s">
        <v>39</v>
      </c>
      <c r="D29" s="79"/>
      <c r="E29" s="79"/>
      <c r="F29" s="79"/>
      <c r="G29" s="79"/>
      <c r="H29" s="80"/>
      <c r="I29" s="258">
        <f>I23</f>
        <v>1412.4</v>
      </c>
      <c r="J29" s="259"/>
      <c r="K29" s="111"/>
      <c r="L29" s="112"/>
      <c r="M29" s="112"/>
      <c r="N29" s="112"/>
      <c r="O29" s="112"/>
      <c r="P29" s="112"/>
      <c r="Q29" s="112"/>
      <c r="R29" s="112"/>
      <c r="S29" s="112"/>
      <c r="T29" s="112"/>
      <c r="U29" s="112"/>
      <c r="V29" s="112"/>
      <c r="W29" s="112"/>
    </row>
    <row r="30" spans="1:23">
      <c r="A30" s="71"/>
      <c r="B30" s="93" t="s">
        <v>11</v>
      </c>
      <c r="C30" s="94" t="s">
        <v>40</v>
      </c>
      <c r="D30" s="94"/>
      <c r="E30" s="95" t="s">
        <v>41</v>
      </c>
      <c r="F30" s="94" t="s">
        <v>42</v>
      </c>
      <c r="G30" s="94" t="s">
        <v>43</v>
      </c>
      <c r="H30" s="96">
        <v>0.3</v>
      </c>
      <c r="I30" s="258" t="str">
        <f>IF(F30="SIM",(TRUNC((I29*H30),2)),"-")</f>
        <v>-</v>
      </c>
      <c r="J30" s="259"/>
      <c r="L30" s="71" t="s">
        <v>44</v>
      </c>
    </row>
    <row r="31" spans="1:23">
      <c r="A31" s="71"/>
      <c r="B31" s="93" t="s">
        <v>14</v>
      </c>
      <c r="C31" s="94" t="s">
        <v>45</v>
      </c>
      <c r="D31" s="94"/>
      <c r="E31" s="97" t="s">
        <v>41</v>
      </c>
      <c r="F31" s="94" t="s">
        <v>101</v>
      </c>
      <c r="G31" s="94" t="s">
        <v>43</v>
      </c>
      <c r="H31" s="96">
        <v>0.4</v>
      </c>
      <c r="I31" s="258">
        <f>IF(F31="SIM",(TRUNC((1412*H31),2)),"-")</f>
        <v>564.79999999999995</v>
      </c>
      <c r="J31" s="259"/>
      <c r="L31" s="71" t="s">
        <v>46</v>
      </c>
    </row>
    <row r="32" spans="1:23">
      <c r="A32" s="71"/>
      <c r="B32" s="253" t="s">
        <v>47</v>
      </c>
      <c r="C32" s="254"/>
      <c r="D32" s="254"/>
      <c r="E32" s="254"/>
      <c r="F32" s="254"/>
      <c r="G32" s="254"/>
      <c r="H32" s="255"/>
      <c r="I32" s="271">
        <f>TRUNC(SUM(I29:I31),2)</f>
        <v>1977.2</v>
      </c>
      <c r="J32" s="272"/>
      <c r="L32" s="71" t="s">
        <v>48</v>
      </c>
      <c r="M32" s="113"/>
      <c r="Q32" s="111"/>
    </row>
    <row r="33" spans="1:23">
      <c r="A33" s="71"/>
      <c r="B33" s="88"/>
      <c r="C33" s="88"/>
      <c r="D33" s="88"/>
      <c r="E33" s="88"/>
      <c r="F33" s="88"/>
      <c r="G33" s="88"/>
      <c r="H33" s="88"/>
      <c r="I33" s="88"/>
      <c r="J33" s="88"/>
      <c r="K33" s="110"/>
    </row>
    <row r="34" spans="1:23">
      <c r="A34" s="71"/>
      <c r="B34" s="260" t="s">
        <v>49</v>
      </c>
      <c r="C34" s="261"/>
      <c r="D34" s="261"/>
      <c r="E34" s="261"/>
      <c r="F34" s="261"/>
      <c r="G34" s="261"/>
      <c r="H34" s="261"/>
      <c r="I34" s="261"/>
      <c r="J34" s="262"/>
    </row>
    <row r="35" spans="1:23">
      <c r="A35" s="71"/>
      <c r="B35" s="253" t="s">
        <v>50</v>
      </c>
      <c r="C35" s="254"/>
      <c r="D35" s="254"/>
      <c r="E35" s="254"/>
      <c r="F35" s="254"/>
      <c r="G35" s="254"/>
      <c r="H35" s="254"/>
      <c r="I35" s="254"/>
      <c r="J35" s="255"/>
    </row>
    <row r="36" spans="1:23">
      <c r="A36" s="71"/>
      <c r="B36" s="89" t="s">
        <v>51</v>
      </c>
      <c r="C36" s="253" t="s">
        <v>52</v>
      </c>
      <c r="D36" s="254"/>
      <c r="E36" s="254"/>
      <c r="F36" s="254"/>
      <c r="G36" s="254"/>
      <c r="H36" s="255"/>
      <c r="I36" s="89" t="s">
        <v>53</v>
      </c>
      <c r="J36" s="114" t="s">
        <v>38</v>
      </c>
    </row>
    <row r="37" spans="1:23">
      <c r="A37" s="71"/>
      <c r="B37" s="84" t="s">
        <v>8</v>
      </c>
      <c r="C37" s="85" t="s">
        <v>54</v>
      </c>
      <c r="D37" s="86"/>
      <c r="E37" s="86"/>
      <c r="F37" s="86"/>
      <c r="G37" s="86"/>
      <c r="H37" s="87"/>
      <c r="I37" s="115">
        <f>1/12</f>
        <v>8.3333333333333329E-2</v>
      </c>
      <c r="J37" s="116">
        <f>TRUNC((I32*8.33%),2)</f>
        <v>164.7</v>
      </c>
      <c r="L37" s="112" t="s">
        <v>55</v>
      </c>
      <c r="M37" s="112"/>
      <c r="N37" s="112"/>
      <c r="O37" s="112"/>
      <c r="P37" s="112"/>
      <c r="Q37" s="112"/>
      <c r="R37" s="112"/>
      <c r="S37" s="112"/>
      <c r="T37" s="112"/>
      <c r="U37" s="112"/>
      <c r="V37" s="112"/>
      <c r="W37" s="112"/>
    </row>
    <row r="38" spans="1:23">
      <c r="A38" s="71"/>
      <c r="B38" s="84" t="s">
        <v>11</v>
      </c>
      <c r="C38" s="85" t="s">
        <v>56</v>
      </c>
      <c r="D38" s="86"/>
      <c r="E38" s="86"/>
      <c r="F38" s="86"/>
      <c r="G38" s="86"/>
      <c r="H38" s="87"/>
      <c r="I38" s="115">
        <v>0.1111</v>
      </c>
      <c r="J38" s="116">
        <f>TRUNC((I38*I32),2)</f>
        <v>219.66</v>
      </c>
      <c r="L38" s="112" t="s">
        <v>57</v>
      </c>
      <c r="M38" s="112"/>
      <c r="N38" s="112"/>
      <c r="O38" s="112"/>
      <c r="P38" s="112"/>
      <c r="Q38" s="112"/>
      <c r="R38" s="112"/>
      <c r="S38" s="112"/>
      <c r="T38" s="112"/>
      <c r="U38" s="112"/>
      <c r="V38" s="112"/>
      <c r="W38" s="112"/>
    </row>
    <row r="39" spans="1:23">
      <c r="A39" s="71"/>
      <c r="B39" s="253" t="s">
        <v>58</v>
      </c>
      <c r="C39" s="254"/>
      <c r="D39" s="254"/>
      <c r="E39" s="254"/>
      <c r="F39" s="254"/>
      <c r="G39" s="254"/>
      <c r="H39" s="255"/>
      <c r="I39" s="271">
        <f>TRUNC(SUM(J37:J38),2)</f>
        <v>384.36</v>
      </c>
      <c r="J39" s="272"/>
      <c r="L39" s="71" t="s">
        <v>59</v>
      </c>
    </row>
    <row r="40" spans="1:23" ht="56.1" customHeight="1">
      <c r="A40" s="71"/>
      <c r="B40" s="296" t="s">
        <v>60</v>
      </c>
      <c r="C40" s="297"/>
      <c r="D40" s="297"/>
      <c r="E40" s="297"/>
      <c r="F40" s="297"/>
      <c r="G40" s="297"/>
      <c r="H40" s="297"/>
      <c r="I40" s="297"/>
      <c r="J40" s="298"/>
      <c r="L40" s="117" t="s">
        <v>61</v>
      </c>
      <c r="M40" s="118"/>
      <c r="N40" s="118"/>
      <c r="O40" s="118"/>
      <c r="P40" s="118"/>
      <c r="Q40" s="118"/>
      <c r="R40" s="118"/>
    </row>
    <row r="41" spans="1:23">
      <c r="A41" s="71"/>
      <c r="B41" s="98"/>
      <c r="C41" s="98"/>
      <c r="D41" s="98"/>
      <c r="E41" s="98"/>
      <c r="F41" s="98"/>
      <c r="G41" s="98"/>
      <c r="H41" s="98"/>
      <c r="I41" s="98"/>
      <c r="J41" s="98"/>
    </row>
    <row r="42" spans="1:23">
      <c r="A42" s="71"/>
      <c r="B42" s="290" t="s">
        <v>62</v>
      </c>
      <c r="C42" s="291"/>
      <c r="D42" s="291"/>
      <c r="E42" s="291"/>
      <c r="F42" s="291"/>
      <c r="G42" s="291"/>
      <c r="H42" s="291"/>
      <c r="I42" s="291"/>
      <c r="J42" s="292"/>
    </row>
    <row r="43" spans="1:23">
      <c r="A43" s="71"/>
      <c r="B43" s="89" t="s">
        <v>63</v>
      </c>
      <c r="C43" s="253" t="s">
        <v>64</v>
      </c>
      <c r="D43" s="254"/>
      <c r="E43" s="254"/>
      <c r="F43" s="254"/>
      <c r="G43" s="254"/>
      <c r="H43" s="255"/>
      <c r="I43" s="89" t="s">
        <v>53</v>
      </c>
      <c r="J43" s="114" t="s">
        <v>38</v>
      </c>
    </row>
    <row r="44" spans="1:23">
      <c r="A44" s="71"/>
      <c r="B44" s="84" t="s">
        <v>8</v>
      </c>
      <c r="C44" s="85" t="s">
        <v>65</v>
      </c>
      <c r="D44" s="293" t="s">
        <v>66</v>
      </c>
      <c r="E44" s="293"/>
      <c r="F44" s="99" t="s">
        <v>42</v>
      </c>
      <c r="G44" s="86"/>
      <c r="H44" s="87"/>
      <c r="I44" s="119">
        <f>IF(F44="SIM",0,20%)</f>
        <v>0.2</v>
      </c>
      <c r="J44" s="120">
        <f>TRUNC((I32+I39)*I44,2)</f>
        <v>472.31</v>
      </c>
      <c r="K44" s="121"/>
      <c r="L44" s="71" t="s">
        <v>67</v>
      </c>
    </row>
    <row r="45" spans="1:23">
      <c r="A45" s="71"/>
      <c r="B45" s="84" t="s">
        <v>11</v>
      </c>
      <c r="C45" s="85" t="s">
        <v>68</v>
      </c>
      <c r="D45" s="86"/>
      <c r="E45" s="86"/>
      <c r="F45" s="86"/>
      <c r="G45" s="86"/>
      <c r="H45" s="87"/>
      <c r="I45" s="119"/>
      <c r="J45" s="120">
        <f>TRUNC((I32+I39)*I45,2)</f>
        <v>0</v>
      </c>
      <c r="K45" s="121"/>
      <c r="L45" s="71" t="s">
        <v>69</v>
      </c>
    </row>
    <row r="46" spans="1:23">
      <c r="A46" s="71"/>
      <c r="B46" s="84" t="s">
        <v>14</v>
      </c>
      <c r="C46" s="294" t="s">
        <v>70</v>
      </c>
      <c r="D46" s="295"/>
      <c r="E46" s="93" t="s">
        <v>71</v>
      </c>
      <c r="F46" s="102">
        <v>0</v>
      </c>
      <c r="G46" s="103" t="s">
        <v>72</v>
      </c>
      <c r="H46" s="104">
        <v>1</v>
      </c>
      <c r="I46" s="115">
        <f>F46*H46/100</f>
        <v>0</v>
      </c>
      <c r="J46" s="120">
        <f>TRUNC((I32+I39)*I46,2)</f>
        <v>0</v>
      </c>
      <c r="K46" s="121"/>
      <c r="L46" s="71" t="s">
        <v>73</v>
      </c>
    </row>
    <row r="47" spans="1:23">
      <c r="A47" s="71"/>
      <c r="B47" s="84" t="s">
        <v>17</v>
      </c>
      <c r="C47" s="85" t="s">
        <v>74</v>
      </c>
      <c r="D47" s="86"/>
      <c r="E47" s="86"/>
      <c r="F47" s="86"/>
      <c r="G47" s="86"/>
      <c r="H47" s="87"/>
      <c r="I47" s="119"/>
      <c r="J47" s="120">
        <f>TRUNC((I32+I39)*I47,2)</f>
        <v>0</v>
      </c>
      <c r="K47" s="121"/>
      <c r="L47" s="71" t="s">
        <v>75</v>
      </c>
    </row>
    <row r="48" spans="1:23">
      <c r="A48" s="71"/>
      <c r="B48" s="84" t="s">
        <v>76</v>
      </c>
      <c r="C48" s="85" t="s">
        <v>77</v>
      </c>
      <c r="D48" s="86"/>
      <c r="E48" s="86"/>
      <c r="F48" s="86"/>
      <c r="G48" s="86"/>
      <c r="H48" s="87"/>
      <c r="I48" s="122"/>
      <c r="J48" s="120">
        <f>TRUNC((I32+I39)*I48,2)</f>
        <v>0</v>
      </c>
      <c r="K48" s="121"/>
      <c r="L48" s="71" t="s">
        <v>78</v>
      </c>
    </row>
    <row r="49" spans="1:38">
      <c r="A49" s="71"/>
      <c r="B49" s="84" t="s">
        <v>79</v>
      </c>
      <c r="C49" s="85" t="s">
        <v>80</v>
      </c>
      <c r="D49" s="86"/>
      <c r="E49" s="86"/>
      <c r="F49" s="86"/>
      <c r="G49" s="86"/>
      <c r="H49" s="87"/>
      <c r="I49" s="119"/>
      <c r="J49" s="120">
        <f>TRUNC((I32+I39)*I49,2)</f>
        <v>0</v>
      </c>
      <c r="K49" s="121"/>
      <c r="L49" s="71" t="s">
        <v>81</v>
      </c>
    </row>
    <row r="50" spans="1:38">
      <c r="A50" s="71"/>
      <c r="B50" s="84" t="s">
        <v>82</v>
      </c>
      <c r="C50" s="85" t="s">
        <v>83</v>
      </c>
      <c r="D50" s="86"/>
      <c r="E50" s="86"/>
      <c r="F50" s="86"/>
      <c r="G50" s="86"/>
      <c r="H50" s="87"/>
      <c r="I50" s="119"/>
      <c r="J50" s="120">
        <f>TRUNC((I32+I39)*I50,2)</f>
        <v>0</v>
      </c>
      <c r="K50" s="121"/>
      <c r="L50" s="71" t="s">
        <v>84</v>
      </c>
    </row>
    <row r="51" spans="1:38">
      <c r="A51" s="71"/>
      <c r="B51" s="84" t="s">
        <v>85</v>
      </c>
      <c r="C51" s="85" t="s">
        <v>86</v>
      </c>
      <c r="D51" s="86"/>
      <c r="E51" s="86"/>
      <c r="F51" s="86"/>
      <c r="G51" s="86"/>
      <c r="H51" s="87"/>
      <c r="I51" s="122">
        <v>0.08</v>
      </c>
      <c r="J51" s="120">
        <f>TRUNC((I32+I39)*I51,2)</f>
        <v>188.92</v>
      </c>
      <c r="K51" s="121"/>
      <c r="L51" s="71" t="s">
        <v>87</v>
      </c>
    </row>
    <row r="52" spans="1:38">
      <c r="A52" s="71"/>
      <c r="B52" s="253" t="s">
        <v>88</v>
      </c>
      <c r="C52" s="254"/>
      <c r="D52" s="254"/>
      <c r="E52" s="254"/>
      <c r="F52" s="254"/>
      <c r="G52" s="254"/>
      <c r="H52" s="255"/>
      <c r="I52" s="123">
        <f>SUM(I44:I51)</f>
        <v>0.28000000000000003</v>
      </c>
      <c r="J52" s="124">
        <f>TRUNC(SUM(J44:J51),2)</f>
        <v>661.23</v>
      </c>
      <c r="K52" s="121"/>
      <c r="L52" s="71" t="s">
        <v>89</v>
      </c>
    </row>
    <row r="53" spans="1:38" ht="51" customHeight="1">
      <c r="A53" s="71"/>
      <c r="B53" s="279" t="s">
        <v>90</v>
      </c>
      <c r="C53" s="280"/>
      <c r="D53" s="280"/>
      <c r="E53" s="280"/>
      <c r="F53" s="280"/>
      <c r="G53" s="280"/>
      <c r="H53" s="280"/>
      <c r="I53" s="280"/>
      <c r="J53" s="281"/>
    </row>
    <row r="54" spans="1:38">
      <c r="A54" s="71"/>
      <c r="B54" s="98"/>
      <c r="C54" s="98"/>
      <c r="D54" s="98"/>
      <c r="E54" s="98"/>
      <c r="F54" s="98"/>
      <c r="G54" s="98"/>
      <c r="H54" s="98"/>
      <c r="I54" s="98"/>
      <c r="J54" s="98"/>
    </row>
    <row r="55" spans="1:38">
      <c r="A55" s="71"/>
      <c r="B55" s="253" t="s">
        <v>91</v>
      </c>
      <c r="C55" s="254"/>
      <c r="D55" s="254"/>
      <c r="E55" s="254"/>
      <c r="F55" s="254"/>
      <c r="G55" s="254"/>
      <c r="H55" s="254"/>
      <c r="I55" s="254"/>
      <c r="J55" s="255"/>
    </row>
    <row r="56" spans="1:38">
      <c r="A56" s="71"/>
      <c r="B56" s="89" t="s">
        <v>92</v>
      </c>
      <c r="C56" s="253" t="s">
        <v>93</v>
      </c>
      <c r="D56" s="254"/>
      <c r="E56" s="254"/>
      <c r="F56" s="254"/>
      <c r="G56" s="254"/>
      <c r="H56" s="255"/>
      <c r="I56" s="253" t="s">
        <v>38</v>
      </c>
      <c r="J56" s="255"/>
    </row>
    <row r="57" spans="1:38">
      <c r="A57" s="71"/>
      <c r="B57" s="282" t="s">
        <v>8</v>
      </c>
      <c r="C57" s="284" t="s">
        <v>94</v>
      </c>
      <c r="D57" s="84" t="s">
        <v>95</v>
      </c>
      <c r="E57" s="84" t="s">
        <v>96</v>
      </c>
      <c r="F57" s="84" t="s">
        <v>97</v>
      </c>
      <c r="G57" s="84" t="s">
        <v>98</v>
      </c>
      <c r="H57" s="84" t="s">
        <v>99</v>
      </c>
      <c r="I57" s="286">
        <f>TRUNC(IF(D58="NÃO",0,(E58*F58*G58)-H58),2)</f>
        <v>102.72</v>
      </c>
      <c r="J57" s="287"/>
      <c r="L57" s="71" t="s">
        <v>100</v>
      </c>
      <c r="AA57" s="125"/>
      <c r="AB57" s="125"/>
      <c r="AC57" s="125"/>
      <c r="AD57" s="125"/>
      <c r="AE57" s="125"/>
      <c r="AF57" s="125"/>
      <c r="AG57" s="125"/>
      <c r="AH57" s="125"/>
      <c r="AI57" s="125"/>
      <c r="AJ57" s="125"/>
      <c r="AK57" s="125"/>
      <c r="AL57" s="125"/>
    </row>
    <row r="58" spans="1:38">
      <c r="A58" s="71"/>
      <c r="B58" s="283"/>
      <c r="C58" s="285"/>
      <c r="D58" s="99" t="s">
        <v>101</v>
      </c>
      <c r="E58" s="105">
        <v>4.5</v>
      </c>
      <c r="F58" s="84">
        <v>2</v>
      </c>
      <c r="G58" s="77">
        <v>20.83</v>
      </c>
      <c r="H58" s="106">
        <f>I29*0.06</f>
        <v>84.744</v>
      </c>
      <c r="I58" s="288"/>
      <c r="J58" s="289"/>
      <c r="L58" s="71" t="s">
        <v>102</v>
      </c>
      <c r="AA58" s="126"/>
      <c r="AB58" s="127"/>
      <c r="AC58" s="128"/>
      <c r="AD58" s="127"/>
      <c r="AE58" s="129"/>
      <c r="AF58" s="127"/>
      <c r="AG58" s="129"/>
      <c r="AH58" s="127"/>
      <c r="AI58" s="129"/>
      <c r="AJ58" s="127"/>
      <c r="AK58" s="129"/>
      <c r="AL58" s="127"/>
    </row>
    <row r="59" spans="1:38">
      <c r="A59" s="71"/>
      <c r="B59" s="282" t="s">
        <v>11</v>
      </c>
      <c r="C59" s="284" t="s">
        <v>103</v>
      </c>
      <c r="D59" s="107" t="s">
        <v>104</v>
      </c>
      <c r="E59" s="84" t="s">
        <v>95</v>
      </c>
      <c r="F59" s="84" t="s">
        <v>96</v>
      </c>
      <c r="G59" s="84" t="s">
        <v>98</v>
      </c>
      <c r="H59" s="84" t="s">
        <v>99</v>
      </c>
      <c r="I59" s="286">
        <f>TRUNC(IF(E60="NÃO",0,(F60*G60)-H60),2)</f>
        <v>290.57</v>
      </c>
      <c r="J59" s="287"/>
      <c r="L59" s="71" t="s">
        <v>105</v>
      </c>
      <c r="AA59" s="126"/>
      <c r="AB59" s="130"/>
      <c r="AC59" s="126"/>
      <c r="AD59" s="131"/>
      <c r="AE59" s="126"/>
      <c r="AF59" s="131"/>
      <c r="AG59" s="126"/>
      <c r="AH59" s="131"/>
      <c r="AI59" s="126"/>
      <c r="AJ59" s="131"/>
      <c r="AK59" s="126"/>
      <c r="AL59" s="131"/>
    </row>
    <row r="60" spans="1:38">
      <c r="A60" s="71"/>
      <c r="B60" s="283"/>
      <c r="C60" s="285"/>
      <c r="D60" s="108">
        <v>0.1</v>
      </c>
      <c r="E60" s="99" t="s">
        <v>101</v>
      </c>
      <c r="F60" s="105">
        <v>15.5</v>
      </c>
      <c r="G60" s="77">
        <f>G58</f>
        <v>20.83</v>
      </c>
      <c r="H60" s="106">
        <f>(F60*G60)*D60</f>
        <v>32.286499999999997</v>
      </c>
      <c r="I60" s="288"/>
      <c r="J60" s="289"/>
      <c r="L60" s="71" t="s">
        <v>106</v>
      </c>
      <c r="AA60" s="126"/>
      <c r="AB60" s="127"/>
      <c r="AC60" s="126"/>
      <c r="AD60" s="132"/>
      <c r="AE60" s="126"/>
      <c r="AF60" s="132"/>
      <c r="AG60" s="126"/>
      <c r="AH60" s="132"/>
      <c r="AI60" s="126"/>
      <c r="AJ60" s="132"/>
      <c r="AK60" s="126"/>
      <c r="AL60" s="132"/>
    </row>
    <row r="61" spans="1:38">
      <c r="A61" s="71"/>
      <c r="B61" s="107" t="s">
        <v>14</v>
      </c>
      <c r="C61" s="273" t="s">
        <v>107</v>
      </c>
      <c r="D61" s="274"/>
      <c r="E61" s="274"/>
      <c r="F61" s="274"/>
      <c r="G61" s="274"/>
      <c r="H61" s="275"/>
      <c r="I61" s="276">
        <v>6</v>
      </c>
      <c r="J61" s="277"/>
      <c r="L61" s="71" t="s">
        <v>108</v>
      </c>
      <c r="AA61" s="126"/>
      <c r="AB61" s="127"/>
      <c r="AC61" s="126"/>
      <c r="AD61" s="132"/>
      <c r="AE61" s="126"/>
      <c r="AF61" s="132"/>
      <c r="AG61" s="126"/>
      <c r="AH61" s="132"/>
      <c r="AI61" s="126"/>
      <c r="AJ61" s="132"/>
      <c r="AK61" s="126"/>
      <c r="AL61" s="132"/>
    </row>
    <row r="62" spans="1:38">
      <c r="A62" s="71"/>
      <c r="B62" s="84" t="s">
        <v>17</v>
      </c>
      <c r="C62" s="273" t="s">
        <v>109</v>
      </c>
      <c r="D62" s="274"/>
      <c r="E62" s="274"/>
      <c r="F62" s="274"/>
      <c r="G62" s="274"/>
      <c r="H62" s="275"/>
      <c r="I62" s="276">
        <v>15</v>
      </c>
      <c r="J62" s="277"/>
      <c r="L62" s="71" t="s">
        <v>110</v>
      </c>
      <c r="AA62" s="133"/>
      <c r="AB62" s="133"/>
      <c r="AC62" s="133"/>
      <c r="AD62" s="133"/>
      <c r="AE62" s="133"/>
      <c r="AF62" s="133"/>
      <c r="AG62" s="133"/>
      <c r="AH62" s="133"/>
      <c r="AI62" s="133"/>
      <c r="AJ62" s="133"/>
      <c r="AK62" s="133"/>
      <c r="AL62" s="133"/>
    </row>
    <row r="63" spans="1:38">
      <c r="A63" s="71"/>
      <c r="B63" s="253" t="s">
        <v>58</v>
      </c>
      <c r="C63" s="254"/>
      <c r="D63" s="254"/>
      <c r="E63" s="254"/>
      <c r="F63" s="254"/>
      <c r="G63" s="254"/>
      <c r="H63" s="255"/>
      <c r="I63" s="271">
        <f>TRUNC(SUM(I57:J62),2)</f>
        <v>414.29</v>
      </c>
      <c r="J63" s="272"/>
      <c r="L63" s="71" t="s">
        <v>111</v>
      </c>
    </row>
    <row r="64" spans="1:38">
      <c r="A64" s="71"/>
      <c r="B64" s="72"/>
      <c r="C64" s="72"/>
      <c r="D64" s="72"/>
      <c r="E64" s="72"/>
      <c r="F64" s="72"/>
      <c r="G64" s="72"/>
      <c r="H64" s="72"/>
      <c r="I64" s="72"/>
      <c r="J64" s="72"/>
    </row>
    <row r="65" spans="1:24">
      <c r="A65" s="71"/>
      <c r="B65" s="72"/>
      <c r="C65" s="72"/>
      <c r="D65" s="72"/>
      <c r="E65" s="72"/>
      <c r="F65" s="72"/>
      <c r="G65" s="72"/>
      <c r="H65" s="72"/>
      <c r="I65" s="72"/>
      <c r="J65" s="72"/>
    </row>
    <row r="66" spans="1:24">
      <c r="A66" s="71"/>
      <c r="B66" s="72"/>
      <c r="C66" s="72"/>
      <c r="D66" s="72"/>
      <c r="E66" s="72"/>
      <c r="F66" s="72"/>
      <c r="G66" s="72"/>
      <c r="H66" s="72"/>
      <c r="I66" s="72"/>
      <c r="J66" s="72"/>
    </row>
    <row r="67" spans="1:24">
      <c r="A67" s="71"/>
      <c r="B67" s="278" t="s">
        <v>112</v>
      </c>
      <c r="C67" s="278"/>
      <c r="D67" s="278"/>
      <c r="E67" s="278"/>
      <c r="F67" s="278"/>
      <c r="G67" s="278"/>
      <c r="H67" s="278"/>
      <c r="I67" s="278"/>
      <c r="J67" s="278"/>
    </row>
    <row r="68" spans="1:24">
      <c r="A68" s="71"/>
      <c r="B68" s="134"/>
      <c r="C68" s="134"/>
      <c r="D68" s="134"/>
      <c r="E68" s="134"/>
      <c r="F68" s="134"/>
      <c r="G68" s="134"/>
      <c r="H68" s="134"/>
      <c r="I68" s="134"/>
      <c r="J68" s="134"/>
    </row>
    <row r="69" spans="1:24">
      <c r="A69" s="71"/>
      <c r="B69" s="135">
        <v>2</v>
      </c>
      <c r="C69" s="263" t="s">
        <v>113</v>
      </c>
      <c r="D69" s="264"/>
      <c r="E69" s="264"/>
      <c r="F69" s="264"/>
      <c r="G69" s="264"/>
      <c r="H69" s="265"/>
      <c r="I69" s="263" t="s">
        <v>38</v>
      </c>
      <c r="J69" s="265"/>
    </row>
    <row r="70" spans="1:24">
      <c r="A70" s="71"/>
      <c r="B70" s="93" t="s">
        <v>51</v>
      </c>
      <c r="C70" s="100" t="s">
        <v>114</v>
      </c>
      <c r="D70" s="136"/>
      <c r="E70" s="136"/>
      <c r="F70" s="136"/>
      <c r="G70" s="136"/>
      <c r="H70" s="101"/>
      <c r="I70" s="258">
        <f>I39</f>
        <v>384.36</v>
      </c>
      <c r="J70" s="259"/>
      <c r="L70" s="71" t="s">
        <v>115</v>
      </c>
    </row>
    <row r="71" spans="1:24">
      <c r="A71" s="71"/>
      <c r="B71" s="93" t="s">
        <v>63</v>
      </c>
      <c r="C71" s="100" t="s">
        <v>64</v>
      </c>
      <c r="D71" s="136"/>
      <c r="E71" s="136"/>
      <c r="F71" s="136"/>
      <c r="G71" s="136"/>
      <c r="H71" s="101"/>
      <c r="I71" s="258">
        <f>J52</f>
        <v>661.23</v>
      </c>
      <c r="J71" s="259"/>
      <c r="L71" s="71" t="s">
        <v>116</v>
      </c>
    </row>
    <row r="72" spans="1:24">
      <c r="A72" s="71"/>
      <c r="B72" s="93" t="s">
        <v>92</v>
      </c>
      <c r="C72" s="100" t="s">
        <v>93</v>
      </c>
      <c r="D72" s="136"/>
      <c r="E72" s="136"/>
      <c r="F72" s="136"/>
      <c r="G72" s="136"/>
      <c r="H72" s="101"/>
      <c r="I72" s="258">
        <f>I63</f>
        <v>414.29</v>
      </c>
      <c r="J72" s="259"/>
      <c r="L72" s="71" t="s">
        <v>117</v>
      </c>
    </row>
    <row r="73" spans="1:24">
      <c r="A73" s="71"/>
      <c r="B73" s="253" t="s">
        <v>58</v>
      </c>
      <c r="C73" s="254"/>
      <c r="D73" s="254"/>
      <c r="E73" s="254"/>
      <c r="F73" s="254"/>
      <c r="G73" s="254"/>
      <c r="H73" s="255"/>
      <c r="I73" s="271">
        <f>TRUNC(SUM(I70:J72),2)</f>
        <v>1459.88</v>
      </c>
      <c r="J73" s="272"/>
      <c r="L73" s="71" t="s">
        <v>118</v>
      </c>
    </row>
    <row r="74" spans="1:24">
      <c r="A74" s="71"/>
      <c r="C74" s="137"/>
      <c r="D74" s="137"/>
      <c r="E74" s="137"/>
      <c r="F74" s="137"/>
      <c r="G74" s="137"/>
      <c r="H74" s="137"/>
      <c r="I74" s="137"/>
      <c r="J74" s="137"/>
    </row>
    <row r="75" spans="1:24">
      <c r="A75" s="71"/>
      <c r="B75" s="260" t="s">
        <v>119</v>
      </c>
      <c r="C75" s="261"/>
      <c r="D75" s="261"/>
      <c r="E75" s="261"/>
      <c r="F75" s="261"/>
      <c r="G75" s="261"/>
      <c r="H75" s="261"/>
      <c r="I75" s="261"/>
      <c r="J75" s="262"/>
    </row>
    <row r="76" spans="1:24">
      <c r="A76" s="71"/>
      <c r="B76" s="89">
        <v>3</v>
      </c>
      <c r="C76" s="253" t="s">
        <v>120</v>
      </c>
      <c r="D76" s="254"/>
      <c r="E76" s="254"/>
      <c r="F76" s="254"/>
      <c r="G76" s="254"/>
      <c r="H76" s="255"/>
      <c r="I76" s="89" t="s">
        <v>53</v>
      </c>
      <c r="J76" s="114" t="s">
        <v>38</v>
      </c>
    </row>
    <row r="77" spans="1:24">
      <c r="A77" s="71"/>
      <c r="B77" s="84" t="s">
        <v>8</v>
      </c>
      <c r="C77" s="85" t="s">
        <v>121</v>
      </c>
      <c r="D77" s="86"/>
      <c r="E77" s="86"/>
      <c r="F77" s="86"/>
      <c r="G77" s="86"/>
      <c r="H77" s="87"/>
      <c r="I77" s="151">
        <v>4.1999999999999997E-3</v>
      </c>
      <c r="J77" s="120">
        <f>TRUNC(((I32+J51)*I77),2)</f>
        <v>9.09</v>
      </c>
      <c r="L77" s="152" t="s">
        <v>122</v>
      </c>
      <c r="M77" s="111"/>
      <c r="N77" s="111"/>
      <c r="O77" s="111"/>
      <c r="P77" s="111"/>
      <c r="Q77" s="111"/>
      <c r="R77" s="111"/>
      <c r="S77" s="111"/>
      <c r="T77" s="111"/>
      <c r="U77" s="111"/>
      <c r="V77" s="111"/>
      <c r="W77" s="111"/>
      <c r="X77" s="111"/>
    </row>
    <row r="78" spans="1:24">
      <c r="A78" s="71"/>
      <c r="B78" s="84" t="s">
        <v>11</v>
      </c>
      <c r="C78" s="85" t="s">
        <v>123</v>
      </c>
      <c r="D78" s="86"/>
      <c r="E78" s="86"/>
      <c r="F78" s="86"/>
      <c r="G78" s="86"/>
      <c r="H78" s="87"/>
      <c r="I78" s="151">
        <v>1.8499999999999999E-2</v>
      </c>
      <c r="J78" s="120">
        <f>TRUNC((I32+J39+J52)*I78,2)</f>
        <v>48.81</v>
      </c>
      <c r="L78" s="152" t="s">
        <v>124</v>
      </c>
      <c r="M78" s="111"/>
      <c r="N78" s="111"/>
      <c r="O78" s="111"/>
      <c r="P78" s="111"/>
      <c r="Q78" s="111"/>
      <c r="R78" s="111"/>
      <c r="S78" s="111"/>
      <c r="T78" s="111"/>
      <c r="U78" s="111"/>
      <c r="V78" s="111"/>
      <c r="W78" s="111"/>
      <c r="X78" s="111"/>
    </row>
    <row r="79" spans="1:24">
      <c r="A79" s="71"/>
      <c r="B79" s="84" t="s">
        <v>14</v>
      </c>
      <c r="C79" s="85" t="s">
        <v>125</v>
      </c>
      <c r="D79" s="86"/>
      <c r="E79" s="86"/>
      <c r="F79" s="86"/>
      <c r="G79" s="86"/>
      <c r="H79" s="87"/>
      <c r="I79" s="151">
        <f>40%*8%</f>
        <v>3.2000000000000001E-2</v>
      </c>
      <c r="J79" s="120">
        <f>TRUNC(I79*J78,2)</f>
        <v>1.56</v>
      </c>
      <c r="K79" s="153"/>
      <c r="L79" s="152" t="s">
        <v>126</v>
      </c>
      <c r="M79" s="111"/>
      <c r="N79" s="111"/>
      <c r="O79" s="111"/>
      <c r="P79" s="111"/>
      <c r="Q79" s="111"/>
      <c r="R79" s="111"/>
      <c r="S79" s="111"/>
      <c r="T79" s="111"/>
      <c r="U79" s="111"/>
      <c r="V79" s="111"/>
      <c r="W79" s="111"/>
      <c r="X79" s="111"/>
    </row>
    <row r="80" spans="1:24">
      <c r="A80" s="71"/>
      <c r="B80" s="84" t="s">
        <v>17</v>
      </c>
      <c r="C80" s="85" t="s">
        <v>127</v>
      </c>
      <c r="D80" s="86"/>
      <c r="E80" s="86"/>
      <c r="F80" s="86"/>
      <c r="G80" s="86"/>
      <c r="H80" s="87"/>
      <c r="I80" s="151">
        <v>0.4</v>
      </c>
      <c r="J80" s="120">
        <f>TRUNC(J51*I80,2)</f>
        <v>75.56</v>
      </c>
      <c r="L80" s="154" t="s">
        <v>128</v>
      </c>
      <c r="M80" s="155"/>
      <c r="N80" s="155"/>
      <c r="O80" s="155"/>
      <c r="P80" s="155"/>
      <c r="Q80" s="155"/>
      <c r="R80" s="155"/>
      <c r="S80" s="155"/>
      <c r="T80" s="155"/>
      <c r="U80" s="155"/>
      <c r="V80" s="155"/>
      <c r="W80" s="155"/>
      <c r="X80" s="155"/>
    </row>
    <row r="81" spans="1:24">
      <c r="A81" s="71"/>
      <c r="B81" s="253" t="s">
        <v>58</v>
      </c>
      <c r="C81" s="254"/>
      <c r="D81" s="254"/>
      <c r="E81" s="254"/>
      <c r="F81" s="254"/>
      <c r="G81" s="254"/>
      <c r="H81" s="255"/>
      <c r="I81" s="271">
        <f>TRUNC(SUM(J77:J80),2)</f>
        <v>135.02000000000001</v>
      </c>
      <c r="J81" s="272"/>
      <c r="L81" s="152" t="s">
        <v>111</v>
      </c>
      <c r="M81" s="111"/>
      <c r="N81" s="111"/>
      <c r="O81" s="111"/>
      <c r="P81" s="111"/>
      <c r="Q81" s="111"/>
      <c r="R81" s="111"/>
      <c r="S81" s="111"/>
      <c r="T81" s="111"/>
      <c r="U81" s="111"/>
      <c r="V81" s="111"/>
      <c r="W81" s="111"/>
      <c r="X81" s="111"/>
    </row>
    <row r="82" spans="1:24">
      <c r="A82" s="71"/>
      <c r="B82" s="98"/>
      <c r="C82" s="98"/>
      <c r="D82" s="98"/>
      <c r="E82" s="98"/>
      <c r="F82" s="98"/>
      <c r="G82" s="98"/>
      <c r="H82" s="98"/>
      <c r="I82" s="98"/>
      <c r="J82" s="98"/>
    </row>
    <row r="83" spans="1:24">
      <c r="A83" s="71"/>
      <c r="B83" s="260" t="s">
        <v>129</v>
      </c>
      <c r="C83" s="261"/>
      <c r="D83" s="261"/>
      <c r="E83" s="261"/>
      <c r="F83" s="261"/>
      <c r="G83" s="261"/>
      <c r="H83" s="261"/>
      <c r="I83" s="261"/>
      <c r="J83" s="262"/>
    </row>
    <row r="84" spans="1:24">
      <c r="A84" s="71"/>
      <c r="B84" s="253" t="s">
        <v>130</v>
      </c>
      <c r="C84" s="254"/>
      <c r="D84" s="254"/>
      <c r="E84" s="254"/>
      <c r="F84" s="254"/>
      <c r="G84" s="254"/>
      <c r="H84" s="254"/>
      <c r="I84" s="254"/>
      <c r="J84" s="255"/>
    </row>
    <row r="85" spans="1:24">
      <c r="A85" s="71"/>
      <c r="B85" s="89" t="s">
        <v>131</v>
      </c>
      <c r="C85" s="253" t="s">
        <v>132</v>
      </c>
      <c r="D85" s="254"/>
      <c r="E85" s="254"/>
      <c r="F85" s="254"/>
      <c r="G85" s="254"/>
      <c r="H85" s="255"/>
      <c r="I85" s="89" t="s">
        <v>53</v>
      </c>
      <c r="J85" s="89" t="s">
        <v>38</v>
      </c>
    </row>
    <row r="86" spans="1:24">
      <c r="A86" s="71"/>
      <c r="B86" s="84" t="s">
        <v>8</v>
      </c>
      <c r="C86" s="85" t="s">
        <v>133</v>
      </c>
      <c r="D86" s="86"/>
      <c r="E86" s="86"/>
      <c r="F86" s="86"/>
      <c r="G86" s="86"/>
      <c r="H86" s="87"/>
      <c r="I86" s="156">
        <v>0</v>
      </c>
      <c r="J86" s="116">
        <f>TRUNC(($I$32+$I$61+$I$62+$I$70+$I$71+$I$81)*I86,2)</f>
        <v>0</v>
      </c>
      <c r="L86" s="152" t="s">
        <v>134</v>
      </c>
    </row>
    <row r="87" spans="1:24">
      <c r="A87" s="71"/>
      <c r="B87" s="84" t="s">
        <v>11</v>
      </c>
      <c r="C87" s="85" t="s">
        <v>135</v>
      </c>
      <c r="D87" s="86"/>
      <c r="E87" s="86"/>
      <c r="F87" s="86"/>
      <c r="G87" s="86"/>
      <c r="H87" s="87"/>
      <c r="I87" s="119">
        <f>(20*0.0126)/100</f>
        <v>2.5200000000000001E-3</v>
      </c>
      <c r="J87" s="116">
        <f>TRUNC(($I$32+$I$61+$I$62+$I$70+$I$71+$I$81)*I87,2)</f>
        <v>8.01</v>
      </c>
      <c r="L87" s="152" t="s">
        <v>136</v>
      </c>
    </row>
    <row r="88" spans="1:24">
      <c r="A88" s="71"/>
      <c r="B88" s="84" t="s">
        <v>14</v>
      </c>
      <c r="C88" s="85" t="s">
        <v>137</v>
      </c>
      <c r="D88" s="86"/>
      <c r="E88" s="86"/>
      <c r="F88" s="86"/>
      <c r="G88" s="86"/>
      <c r="H88" s="87"/>
      <c r="I88" s="119">
        <f>(15*0.0169)/100</f>
        <v>2.5349999999999995E-3</v>
      </c>
      <c r="J88" s="116">
        <f>TRUNC(($I$32+$I$61+$I$62+$I$70+$I$71+$I$81)*I88,2)</f>
        <v>8.0500000000000007</v>
      </c>
      <c r="L88" s="152" t="s">
        <v>138</v>
      </c>
    </row>
    <row r="89" spans="1:24">
      <c r="A89" s="71"/>
      <c r="B89" s="84" t="s">
        <v>17</v>
      </c>
      <c r="C89" s="85" t="s">
        <v>139</v>
      </c>
      <c r="D89" s="86"/>
      <c r="E89" s="86"/>
      <c r="F89" s="86"/>
      <c r="G89" s="86"/>
      <c r="H89" s="87"/>
      <c r="I89" s="119">
        <v>0.01</v>
      </c>
      <c r="J89" s="116">
        <f>TRUNC(($I$32+$I$61+$I$62+$I$70+$I$71+$I$81)*I89,2)</f>
        <v>31.78</v>
      </c>
      <c r="L89" s="152" t="s">
        <v>140</v>
      </c>
    </row>
    <row r="90" spans="1:24">
      <c r="A90" s="71"/>
      <c r="B90" s="253" t="s">
        <v>58</v>
      </c>
      <c r="C90" s="254"/>
      <c r="D90" s="254"/>
      <c r="E90" s="254"/>
      <c r="F90" s="254"/>
      <c r="G90" s="254"/>
      <c r="H90" s="255"/>
      <c r="I90" s="157">
        <f>SUM(I86:I89)</f>
        <v>1.5054999999999999E-2</v>
      </c>
      <c r="J90" s="158">
        <f>TRUNC(SUM(J86:J89),2)</f>
        <v>47.84</v>
      </c>
      <c r="L90" s="152" t="s">
        <v>141</v>
      </c>
    </row>
    <row r="91" spans="1:24">
      <c r="A91" s="71"/>
      <c r="B91" s="72"/>
      <c r="C91" s="72"/>
      <c r="D91" s="72"/>
      <c r="E91" s="72"/>
      <c r="F91" s="72"/>
      <c r="G91" s="72"/>
      <c r="H91" s="72"/>
      <c r="I91" s="72"/>
      <c r="J91" s="72"/>
    </row>
    <row r="92" spans="1:24">
      <c r="A92" s="71"/>
      <c r="B92" s="260" t="s">
        <v>142</v>
      </c>
      <c r="C92" s="261"/>
      <c r="D92" s="261"/>
      <c r="E92" s="261"/>
      <c r="F92" s="261"/>
      <c r="G92" s="261"/>
      <c r="H92" s="261"/>
      <c r="I92" s="261"/>
      <c r="J92" s="262"/>
    </row>
    <row r="93" spans="1:24">
      <c r="A93" s="71"/>
      <c r="B93" s="89">
        <v>5</v>
      </c>
      <c r="C93" s="253" t="s">
        <v>143</v>
      </c>
      <c r="D93" s="254"/>
      <c r="E93" s="254"/>
      <c r="F93" s="254"/>
      <c r="G93" s="254"/>
      <c r="H93" s="255"/>
      <c r="I93" s="253" t="s">
        <v>38</v>
      </c>
      <c r="J93" s="255"/>
      <c r="L93" s="159"/>
    </row>
    <row r="94" spans="1:24">
      <c r="A94" s="71"/>
      <c r="B94" s="93" t="s">
        <v>8</v>
      </c>
      <c r="C94" s="100" t="s">
        <v>144</v>
      </c>
      <c r="D94" s="136"/>
      <c r="E94" s="136"/>
      <c r="F94" s="136"/>
      <c r="G94" s="136"/>
      <c r="H94" s="101"/>
      <c r="I94" s="269">
        <f>Uniformes!F8</f>
        <v>46.5</v>
      </c>
      <c r="J94" s="270"/>
      <c r="L94" s="152" t="s">
        <v>145</v>
      </c>
    </row>
    <row r="95" spans="1:24">
      <c r="A95" s="71"/>
      <c r="B95" s="93" t="s">
        <v>11</v>
      </c>
      <c r="C95" s="100" t="s">
        <v>146</v>
      </c>
      <c r="D95" s="136"/>
      <c r="E95" s="136"/>
      <c r="F95" s="136"/>
      <c r="G95" s="136"/>
      <c r="H95" s="101"/>
      <c r="I95" s="269">
        <f>'Planilha Equipamentos'!E13</f>
        <v>14.8</v>
      </c>
      <c r="J95" s="270"/>
      <c r="L95" s="152" t="s">
        <v>147</v>
      </c>
    </row>
    <row r="96" spans="1:24">
      <c r="A96" s="71"/>
      <c r="B96" s="253" t="s">
        <v>58</v>
      </c>
      <c r="C96" s="254"/>
      <c r="D96" s="254"/>
      <c r="E96" s="254"/>
      <c r="F96" s="254"/>
      <c r="G96" s="254"/>
      <c r="H96" s="255"/>
      <c r="I96" s="271">
        <f>TRUNC(SUM(I94:I94),2)</f>
        <v>46.5</v>
      </c>
      <c r="J96" s="272"/>
      <c r="L96" s="152" t="s">
        <v>59</v>
      </c>
    </row>
    <row r="97" spans="1:16383">
      <c r="A97" s="111"/>
      <c r="B97" s="113"/>
      <c r="C97" s="113"/>
      <c r="D97" s="113"/>
      <c r="E97" s="113"/>
      <c r="F97" s="113"/>
      <c r="G97" s="113"/>
      <c r="H97" s="113"/>
      <c r="I97" s="113"/>
      <c r="J97" s="113"/>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7"/>
      <c r="CB97" s="167"/>
      <c r="CC97" s="167"/>
      <c r="CD97" s="167"/>
      <c r="CE97" s="167"/>
      <c r="CF97" s="167"/>
      <c r="CG97" s="167"/>
      <c r="CH97" s="167"/>
      <c r="CI97" s="167"/>
      <c r="CJ97" s="167"/>
      <c r="CK97" s="167"/>
      <c r="CL97" s="167"/>
      <c r="CM97" s="167"/>
      <c r="CN97" s="167"/>
      <c r="CO97" s="167"/>
      <c r="CP97" s="167"/>
      <c r="CQ97" s="167"/>
      <c r="CR97" s="167"/>
      <c r="CS97" s="167"/>
      <c r="CT97" s="167"/>
      <c r="CU97" s="167"/>
      <c r="CV97" s="167"/>
      <c r="CW97" s="167"/>
      <c r="CX97" s="167"/>
      <c r="CY97" s="167"/>
      <c r="CZ97" s="167"/>
      <c r="DA97" s="167"/>
      <c r="DB97" s="167"/>
      <c r="DC97" s="167"/>
      <c r="DD97" s="167"/>
      <c r="DE97" s="167"/>
      <c r="DF97" s="167"/>
      <c r="DG97" s="167"/>
      <c r="DH97" s="167"/>
      <c r="DI97" s="167"/>
      <c r="DJ97" s="167"/>
      <c r="DK97" s="167"/>
      <c r="DL97" s="167"/>
      <c r="DM97" s="167"/>
      <c r="DN97" s="167"/>
      <c r="DO97" s="167"/>
      <c r="DP97" s="167"/>
      <c r="DQ97" s="167"/>
      <c r="DR97" s="167"/>
      <c r="DS97" s="167"/>
      <c r="DT97" s="167"/>
      <c r="DU97" s="167"/>
      <c r="DV97" s="167"/>
      <c r="DW97" s="167"/>
      <c r="DX97" s="167"/>
      <c r="DY97" s="167"/>
      <c r="DZ97" s="167"/>
      <c r="EA97" s="167"/>
      <c r="EB97" s="167"/>
      <c r="EC97" s="167"/>
      <c r="ED97" s="167"/>
      <c r="EE97" s="167"/>
      <c r="EF97" s="167"/>
      <c r="EG97" s="167"/>
      <c r="EH97" s="167"/>
      <c r="EI97" s="167"/>
      <c r="EJ97" s="167"/>
      <c r="EK97" s="167"/>
      <c r="EL97" s="167"/>
      <c r="EM97" s="167"/>
      <c r="EN97" s="167"/>
      <c r="EO97" s="167"/>
      <c r="EP97" s="167"/>
      <c r="EQ97" s="167"/>
      <c r="ER97" s="167"/>
      <c r="ES97" s="167"/>
      <c r="ET97" s="167"/>
      <c r="EU97" s="167"/>
      <c r="EV97" s="167"/>
      <c r="EW97" s="167"/>
      <c r="EX97" s="167"/>
      <c r="EY97" s="167"/>
      <c r="EZ97" s="167"/>
      <c r="FA97" s="167"/>
      <c r="FB97" s="167"/>
      <c r="FC97" s="167"/>
      <c r="FD97" s="167"/>
      <c r="FE97" s="167"/>
      <c r="FF97" s="167"/>
      <c r="FG97" s="167"/>
      <c r="FH97" s="167"/>
      <c r="FI97" s="167"/>
      <c r="FJ97" s="167"/>
      <c r="FK97" s="167"/>
      <c r="FL97" s="167"/>
      <c r="FM97" s="167"/>
      <c r="FN97" s="167"/>
      <c r="FO97" s="167"/>
      <c r="FP97" s="167"/>
      <c r="FQ97" s="167"/>
      <c r="FR97" s="167"/>
      <c r="FS97" s="167"/>
      <c r="FT97" s="167"/>
      <c r="FU97" s="167"/>
      <c r="FV97" s="167"/>
      <c r="FW97" s="167"/>
      <c r="FX97" s="167"/>
      <c r="FY97" s="167"/>
      <c r="FZ97" s="167"/>
      <c r="GA97" s="167"/>
      <c r="GB97" s="167"/>
      <c r="GC97" s="167"/>
      <c r="GD97" s="167"/>
      <c r="GE97" s="167"/>
      <c r="GF97" s="167"/>
      <c r="GG97" s="167"/>
      <c r="GH97" s="167"/>
      <c r="GI97" s="167"/>
      <c r="GJ97" s="167"/>
      <c r="GK97" s="167"/>
      <c r="GL97" s="167"/>
      <c r="GM97" s="167"/>
      <c r="GN97" s="167"/>
      <c r="GO97" s="167"/>
      <c r="GP97" s="167"/>
      <c r="GQ97" s="167"/>
      <c r="GR97" s="167"/>
      <c r="GS97" s="167"/>
      <c r="GT97" s="167"/>
      <c r="GU97" s="167"/>
      <c r="GV97" s="167"/>
      <c r="GW97" s="167"/>
      <c r="GX97" s="167"/>
      <c r="GY97" s="167"/>
      <c r="GZ97" s="167"/>
      <c r="HA97" s="167"/>
      <c r="HB97" s="167"/>
      <c r="HC97" s="167"/>
      <c r="HD97" s="167"/>
      <c r="HE97" s="167"/>
      <c r="HF97" s="167"/>
      <c r="HG97" s="167"/>
      <c r="HH97" s="167"/>
      <c r="HI97" s="167"/>
      <c r="HJ97" s="167"/>
      <c r="HK97" s="167"/>
      <c r="HL97" s="167"/>
      <c r="HM97" s="167"/>
      <c r="HN97" s="167"/>
      <c r="HO97" s="167"/>
      <c r="HP97" s="167"/>
      <c r="HQ97" s="167"/>
      <c r="HR97" s="167"/>
      <c r="HS97" s="167"/>
      <c r="HT97" s="167"/>
      <c r="HU97" s="167"/>
      <c r="HV97" s="167"/>
      <c r="HW97" s="167"/>
      <c r="HX97" s="167"/>
      <c r="HY97" s="167"/>
      <c r="HZ97" s="167"/>
      <c r="IA97" s="167"/>
      <c r="IB97" s="167"/>
      <c r="IC97" s="167"/>
      <c r="ID97" s="167"/>
      <c r="IE97" s="167"/>
      <c r="IF97" s="167"/>
      <c r="IG97" s="167"/>
      <c r="IH97" s="167"/>
      <c r="II97" s="167"/>
      <c r="IJ97" s="167"/>
      <c r="IK97" s="167"/>
      <c r="IL97" s="167"/>
      <c r="IM97" s="167"/>
      <c r="IN97" s="167"/>
      <c r="IO97" s="167"/>
      <c r="IP97" s="167"/>
      <c r="IQ97" s="167"/>
      <c r="IR97" s="167"/>
      <c r="IS97" s="167"/>
      <c r="IT97" s="167"/>
      <c r="IU97" s="167"/>
      <c r="IV97" s="167"/>
      <c r="IW97" s="167"/>
      <c r="IX97" s="167"/>
      <c r="IY97" s="167"/>
      <c r="IZ97" s="167"/>
      <c r="JA97" s="167"/>
      <c r="JB97" s="167"/>
      <c r="JC97" s="167"/>
      <c r="JD97" s="167"/>
      <c r="JE97" s="167"/>
      <c r="JF97" s="167"/>
      <c r="JG97" s="167"/>
      <c r="JH97" s="167"/>
      <c r="JI97" s="167"/>
      <c r="JJ97" s="167"/>
      <c r="JK97" s="167"/>
      <c r="JL97" s="167"/>
      <c r="JM97" s="167"/>
      <c r="JN97" s="167"/>
      <c r="JO97" s="167"/>
      <c r="JP97" s="167"/>
      <c r="JQ97" s="167"/>
      <c r="JR97" s="167"/>
      <c r="JS97" s="167"/>
      <c r="JT97" s="167"/>
      <c r="JU97" s="167"/>
      <c r="JV97" s="167"/>
      <c r="JW97" s="167"/>
      <c r="JX97" s="167"/>
      <c r="JY97" s="167"/>
      <c r="JZ97" s="167"/>
      <c r="KA97" s="167"/>
      <c r="KB97" s="167"/>
      <c r="KC97" s="167"/>
      <c r="KD97" s="167"/>
      <c r="KE97" s="167"/>
      <c r="KF97" s="167"/>
      <c r="KG97" s="167"/>
      <c r="KH97" s="167"/>
      <c r="KI97" s="167"/>
      <c r="KJ97" s="167"/>
      <c r="KK97" s="167"/>
      <c r="KL97" s="167"/>
      <c r="KM97" s="167"/>
      <c r="KN97" s="167"/>
      <c r="KO97" s="167"/>
      <c r="KP97" s="167"/>
      <c r="KQ97" s="167"/>
      <c r="KR97" s="167"/>
      <c r="KS97" s="167"/>
      <c r="KT97" s="167"/>
      <c r="KU97" s="167"/>
      <c r="KV97" s="167"/>
      <c r="KW97" s="167"/>
      <c r="KX97" s="167"/>
      <c r="KY97" s="167"/>
      <c r="KZ97" s="167"/>
      <c r="LA97" s="167"/>
      <c r="LB97" s="167"/>
      <c r="LC97" s="167"/>
      <c r="LD97" s="167"/>
      <c r="LE97" s="167"/>
      <c r="LF97" s="167"/>
      <c r="LG97" s="167"/>
      <c r="LH97" s="167"/>
      <c r="LI97" s="167"/>
      <c r="LJ97" s="167"/>
      <c r="LK97" s="167"/>
      <c r="LL97" s="167"/>
      <c r="LM97" s="167"/>
      <c r="LN97" s="167"/>
      <c r="LO97" s="167"/>
      <c r="LP97" s="167"/>
      <c r="LQ97" s="167"/>
      <c r="LR97" s="167"/>
      <c r="LS97" s="167"/>
      <c r="LT97" s="167"/>
      <c r="LU97" s="167"/>
      <c r="LV97" s="167"/>
      <c r="LW97" s="167"/>
      <c r="LX97" s="167"/>
      <c r="LY97" s="167"/>
      <c r="LZ97" s="167"/>
      <c r="MA97" s="167"/>
      <c r="MB97" s="167"/>
      <c r="MC97" s="167"/>
      <c r="MD97" s="167"/>
      <c r="ME97" s="167"/>
      <c r="MF97" s="167"/>
      <c r="MG97" s="167"/>
      <c r="MH97" s="167"/>
      <c r="MI97" s="167"/>
      <c r="MJ97" s="167"/>
      <c r="MK97" s="167"/>
      <c r="ML97" s="167"/>
      <c r="MM97" s="167"/>
      <c r="MN97" s="167"/>
      <c r="MO97" s="167"/>
      <c r="MP97" s="167"/>
      <c r="MQ97" s="167"/>
      <c r="MR97" s="167"/>
      <c r="MS97" s="167"/>
      <c r="MT97" s="167"/>
      <c r="MU97" s="167"/>
      <c r="MV97" s="167"/>
      <c r="MW97" s="167"/>
      <c r="MX97" s="167"/>
      <c r="MY97" s="167"/>
      <c r="MZ97" s="167"/>
      <c r="NA97" s="167"/>
      <c r="NB97" s="167"/>
      <c r="NC97" s="167"/>
      <c r="ND97" s="167"/>
      <c r="NE97" s="167"/>
      <c r="NF97" s="167"/>
      <c r="NG97" s="167"/>
      <c r="NH97" s="167"/>
      <c r="NI97" s="167"/>
      <c r="NJ97" s="167"/>
      <c r="NK97" s="167"/>
      <c r="NL97" s="167"/>
      <c r="NM97" s="167"/>
      <c r="NN97" s="167"/>
      <c r="NO97" s="167"/>
      <c r="NP97" s="167"/>
      <c r="NQ97" s="167"/>
      <c r="NR97" s="167"/>
      <c r="NS97" s="167"/>
      <c r="NT97" s="167"/>
      <c r="NU97" s="167"/>
      <c r="NV97" s="167"/>
      <c r="NW97" s="167"/>
      <c r="NX97" s="167"/>
      <c r="NY97" s="167"/>
      <c r="NZ97" s="167"/>
      <c r="OA97" s="167"/>
      <c r="OB97" s="167"/>
      <c r="OC97" s="167"/>
      <c r="OD97" s="167"/>
      <c r="OE97" s="167"/>
      <c r="OF97" s="167"/>
      <c r="OG97" s="167"/>
      <c r="OH97" s="167"/>
      <c r="OI97" s="167"/>
      <c r="OJ97" s="167"/>
      <c r="OK97" s="167"/>
      <c r="OL97" s="167"/>
      <c r="OM97" s="167"/>
      <c r="ON97" s="167"/>
      <c r="OO97" s="167"/>
      <c r="OP97" s="167"/>
      <c r="OQ97" s="167"/>
      <c r="OR97" s="167"/>
      <c r="OS97" s="167"/>
      <c r="OT97" s="167"/>
      <c r="OU97" s="167"/>
      <c r="OV97" s="167"/>
      <c r="OW97" s="167"/>
      <c r="OX97" s="167"/>
      <c r="OY97" s="167"/>
      <c r="OZ97" s="167"/>
      <c r="PA97" s="167"/>
      <c r="PB97" s="167"/>
      <c r="PC97" s="167"/>
      <c r="PD97" s="167"/>
      <c r="PE97" s="167"/>
      <c r="PF97" s="167"/>
      <c r="PG97" s="167"/>
      <c r="PH97" s="167"/>
      <c r="PI97" s="167"/>
      <c r="PJ97" s="167"/>
      <c r="PK97" s="167"/>
      <c r="PL97" s="167"/>
      <c r="PM97" s="167"/>
      <c r="PN97" s="167"/>
      <c r="PO97" s="167"/>
      <c r="PP97" s="167"/>
      <c r="PQ97" s="167"/>
      <c r="PR97" s="167"/>
      <c r="PS97" s="167"/>
      <c r="PT97" s="167"/>
      <c r="PU97" s="167"/>
      <c r="PV97" s="167"/>
      <c r="PW97" s="167"/>
      <c r="PX97" s="167"/>
      <c r="PY97" s="167"/>
      <c r="PZ97" s="167"/>
      <c r="QA97" s="167"/>
      <c r="QB97" s="167"/>
      <c r="QC97" s="167"/>
      <c r="QD97" s="167"/>
      <c r="QE97" s="167"/>
      <c r="QF97" s="167"/>
      <c r="QG97" s="167"/>
      <c r="QH97" s="167"/>
      <c r="QI97" s="167"/>
      <c r="QJ97" s="167"/>
      <c r="QK97" s="167"/>
      <c r="QL97" s="167"/>
      <c r="QM97" s="167"/>
      <c r="QN97" s="167"/>
      <c r="QO97" s="167"/>
      <c r="QP97" s="167"/>
      <c r="QQ97" s="167"/>
      <c r="QR97" s="167"/>
      <c r="QS97" s="167"/>
      <c r="QT97" s="167"/>
      <c r="QU97" s="167"/>
      <c r="QV97" s="167"/>
      <c r="QW97" s="167"/>
      <c r="QX97" s="167"/>
      <c r="QY97" s="167"/>
      <c r="QZ97" s="167"/>
      <c r="RA97" s="167"/>
      <c r="RB97" s="167"/>
      <c r="RC97" s="167"/>
      <c r="RD97" s="167"/>
      <c r="RE97" s="167"/>
      <c r="RF97" s="167"/>
      <c r="RG97" s="167"/>
      <c r="RH97" s="167"/>
      <c r="RI97" s="167"/>
      <c r="RJ97" s="167"/>
      <c r="RK97" s="167"/>
      <c r="RL97" s="167"/>
      <c r="RM97" s="167"/>
      <c r="RN97" s="167"/>
      <c r="RO97" s="167"/>
      <c r="RP97" s="167"/>
      <c r="RQ97" s="167"/>
      <c r="RR97" s="167"/>
      <c r="RS97" s="167"/>
      <c r="RT97" s="167"/>
      <c r="RU97" s="167"/>
      <c r="RV97" s="167"/>
      <c r="RW97" s="167"/>
      <c r="RX97" s="167"/>
      <c r="RY97" s="167"/>
      <c r="RZ97" s="167"/>
      <c r="SA97" s="167"/>
      <c r="SB97" s="167"/>
      <c r="SC97" s="167"/>
      <c r="SD97" s="167"/>
      <c r="SE97" s="167"/>
      <c r="SF97" s="167"/>
      <c r="SG97" s="167"/>
      <c r="SH97" s="167"/>
      <c r="SI97" s="167"/>
      <c r="SJ97" s="167"/>
      <c r="SK97" s="167"/>
      <c r="SL97" s="167"/>
      <c r="SM97" s="167"/>
      <c r="SN97" s="167"/>
      <c r="SO97" s="167"/>
      <c r="SP97" s="167"/>
      <c r="SQ97" s="167"/>
      <c r="SR97" s="167"/>
      <c r="SS97" s="167"/>
      <c r="ST97" s="167"/>
      <c r="SU97" s="167"/>
      <c r="SV97" s="167"/>
      <c r="SW97" s="167"/>
      <c r="SX97" s="167"/>
      <c r="SY97" s="167"/>
      <c r="SZ97" s="167"/>
      <c r="TA97" s="167"/>
      <c r="TB97" s="167"/>
      <c r="TC97" s="167"/>
      <c r="TD97" s="167"/>
      <c r="TE97" s="167"/>
      <c r="TF97" s="167"/>
      <c r="TG97" s="167"/>
      <c r="TH97" s="167"/>
      <c r="TI97" s="167"/>
      <c r="TJ97" s="167"/>
      <c r="TK97" s="167"/>
      <c r="TL97" s="167"/>
      <c r="TM97" s="167"/>
      <c r="TN97" s="167"/>
      <c r="TO97" s="167"/>
      <c r="TP97" s="167"/>
      <c r="TQ97" s="167"/>
      <c r="TR97" s="167"/>
      <c r="TS97" s="167"/>
      <c r="TT97" s="167"/>
      <c r="TU97" s="167"/>
      <c r="TV97" s="167"/>
      <c r="TW97" s="167"/>
      <c r="TX97" s="167"/>
      <c r="TY97" s="167"/>
      <c r="TZ97" s="167"/>
      <c r="UA97" s="167"/>
      <c r="UB97" s="167"/>
      <c r="UC97" s="167"/>
      <c r="UD97" s="167"/>
      <c r="UE97" s="167"/>
      <c r="UF97" s="167"/>
      <c r="UG97" s="167"/>
      <c r="UH97" s="167"/>
      <c r="UI97" s="167"/>
      <c r="UJ97" s="167"/>
      <c r="UK97" s="167"/>
      <c r="UL97" s="167"/>
      <c r="UM97" s="167"/>
      <c r="UN97" s="167"/>
      <c r="UO97" s="167"/>
      <c r="UP97" s="167"/>
      <c r="UQ97" s="167"/>
      <c r="UR97" s="167"/>
      <c r="US97" s="167"/>
      <c r="UT97" s="167"/>
      <c r="UU97" s="167"/>
      <c r="UV97" s="167"/>
      <c r="UW97" s="167"/>
      <c r="UX97" s="167"/>
      <c r="UY97" s="167"/>
      <c r="UZ97" s="167"/>
      <c r="VA97" s="167"/>
      <c r="VB97" s="167"/>
      <c r="VC97" s="167"/>
      <c r="VD97" s="167"/>
      <c r="VE97" s="167"/>
      <c r="VF97" s="167"/>
      <c r="VG97" s="167"/>
      <c r="VH97" s="167"/>
      <c r="VI97" s="167"/>
      <c r="VJ97" s="167"/>
      <c r="VK97" s="167"/>
      <c r="VL97" s="167"/>
      <c r="VM97" s="167"/>
      <c r="VN97" s="167"/>
      <c r="VO97" s="167"/>
      <c r="VP97" s="167"/>
      <c r="VQ97" s="167"/>
      <c r="VR97" s="167"/>
      <c r="VS97" s="167"/>
      <c r="VT97" s="167"/>
      <c r="VU97" s="167"/>
      <c r="VV97" s="167"/>
      <c r="VW97" s="167"/>
      <c r="VX97" s="167"/>
      <c r="VY97" s="167"/>
      <c r="VZ97" s="167"/>
      <c r="WA97" s="167"/>
      <c r="WB97" s="167"/>
      <c r="WC97" s="167"/>
      <c r="WD97" s="167"/>
      <c r="WE97" s="167"/>
      <c r="WF97" s="167"/>
      <c r="WG97" s="167"/>
      <c r="WH97" s="167"/>
      <c r="WI97" s="167"/>
      <c r="WJ97" s="167"/>
      <c r="WK97" s="167"/>
      <c r="WL97" s="167"/>
      <c r="WM97" s="167"/>
      <c r="WN97" s="167"/>
      <c r="WO97" s="167"/>
      <c r="WP97" s="167"/>
      <c r="WQ97" s="167"/>
      <c r="WR97" s="167"/>
      <c r="WS97" s="167"/>
      <c r="WT97" s="167"/>
      <c r="WU97" s="167"/>
      <c r="WV97" s="167"/>
      <c r="WW97" s="167"/>
      <c r="WX97" s="167"/>
      <c r="WY97" s="167"/>
      <c r="WZ97" s="167"/>
      <c r="XA97" s="167"/>
      <c r="XB97" s="167"/>
      <c r="XC97" s="167"/>
      <c r="XD97" s="167"/>
      <c r="XE97" s="167"/>
      <c r="XF97" s="167"/>
      <c r="XG97" s="167"/>
      <c r="XH97" s="167"/>
      <c r="XI97" s="167"/>
      <c r="XJ97" s="167"/>
      <c r="XK97" s="167"/>
      <c r="XL97" s="167"/>
      <c r="XM97" s="167"/>
      <c r="XN97" s="167"/>
      <c r="XO97" s="167"/>
      <c r="XP97" s="167"/>
      <c r="XQ97" s="167"/>
      <c r="XR97" s="167"/>
      <c r="XS97" s="167"/>
      <c r="XT97" s="167"/>
      <c r="XU97" s="167"/>
      <c r="XV97" s="167"/>
      <c r="XW97" s="167"/>
      <c r="XX97" s="167"/>
      <c r="XY97" s="167"/>
      <c r="XZ97" s="167"/>
      <c r="YA97" s="167"/>
      <c r="YB97" s="167"/>
      <c r="YC97" s="167"/>
      <c r="YD97" s="167"/>
      <c r="YE97" s="167"/>
      <c r="YF97" s="167"/>
      <c r="YG97" s="167"/>
      <c r="YH97" s="167"/>
      <c r="YI97" s="167"/>
      <c r="YJ97" s="167"/>
      <c r="YK97" s="167"/>
      <c r="YL97" s="167"/>
      <c r="YM97" s="167"/>
      <c r="YN97" s="167"/>
      <c r="YO97" s="167"/>
      <c r="YP97" s="167"/>
      <c r="YQ97" s="167"/>
      <c r="YR97" s="167"/>
      <c r="YS97" s="167"/>
      <c r="YT97" s="167"/>
      <c r="YU97" s="167"/>
      <c r="YV97" s="167"/>
      <c r="YW97" s="167"/>
      <c r="YX97" s="167"/>
      <c r="YY97" s="167"/>
      <c r="YZ97" s="167"/>
      <c r="ZA97" s="167"/>
      <c r="ZB97" s="167"/>
      <c r="ZC97" s="167"/>
      <c r="ZD97" s="167"/>
      <c r="ZE97" s="167"/>
      <c r="ZF97" s="167"/>
      <c r="ZG97" s="167"/>
      <c r="ZH97" s="167"/>
      <c r="ZI97" s="167"/>
      <c r="ZJ97" s="167"/>
      <c r="ZK97" s="167"/>
      <c r="ZL97" s="167"/>
      <c r="ZM97" s="167"/>
      <c r="ZN97" s="167"/>
      <c r="ZO97" s="167"/>
      <c r="ZP97" s="167"/>
      <c r="ZQ97" s="167"/>
      <c r="ZR97" s="167"/>
      <c r="ZS97" s="167"/>
      <c r="ZT97" s="167"/>
      <c r="ZU97" s="167"/>
      <c r="ZV97" s="167"/>
      <c r="ZW97" s="167"/>
      <c r="ZX97" s="167"/>
      <c r="ZY97" s="167"/>
      <c r="ZZ97" s="167"/>
      <c r="AAA97" s="167"/>
      <c r="AAB97" s="167"/>
      <c r="AAC97" s="167"/>
      <c r="AAD97" s="167"/>
      <c r="AAE97" s="167"/>
      <c r="AAF97" s="167"/>
      <c r="AAG97" s="167"/>
      <c r="AAH97" s="167"/>
      <c r="AAI97" s="167"/>
      <c r="AAJ97" s="167"/>
      <c r="AAK97" s="167"/>
      <c r="AAL97" s="167"/>
      <c r="AAM97" s="167"/>
      <c r="AAN97" s="167"/>
      <c r="AAO97" s="167"/>
      <c r="AAP97" s="167"/>
      <c r="AAQ97" s="167"/>
      <c r="AAR97" s="167"/>
      <c r="AAS97" s="167"/>
      <c r="AAT97" s="167"/>
      <c r="AAU97" s="167"/>
      <c r="AAV97" s="167"/>
      <c r="AAW97" s="167"/>
      <c r="AAX97" s="167"/>
      <c r="AAY97" s="167"/>
      <c r="AAZ97" s="167"/>
      <c r="ABA97" s="167"/>
      <c r="ABB97" s="167"/>
      <c r="ABC97" s="167"/>
      <c r="ABD97" s="167"/>
      <c r="ABE97" s="167"/>
      <c r="ABF97" s="167"/>
      <c r="ABG97" s="167"/>
      <c r="ABH97" s="167"/>
      <c r="ABI97" s="167"/>
      <c r="ABJ97" s="167"/>
      <c r="ABK97" s="167"/>
      <c r="ABL97" s="167"/>
      <c r="ABM97" s="167"/>
      <c r="ABN97" s="167"/>
      <c r="ABO97" s="167"/>
      <c r="ABP97" s="167"/>
      <c r="ABQ97" s="167"/>
      <c r="ABR97" s="167"/>
      <c r="ABS97" s="167"/>
      <c r="ABT97" s="167"/>
      <c r="ABU97" s="167"/>
      <c r="ABV97" s="167"/>
      <c r="ABW97" s="167"/>
      <c r="ABX97" s="167"/>
      <c r="ABY97" s="167"/>
      <c r="ABZ97" s="167"/>
      <c r="ACA97" s="167"/>
      <c r="ACB97" s="167"/>
      <c r="ACC97" s="167"/>
      <c r="ACD97" s="167"/>
      <c r="ACE97" s="167"/>
      <c r="ACF97" s="167"/>
      <c r="ACG97" s="167"/>
      <c r="ACH97" s="167"/>
      <c r="ACI97" s="167"/>
      <c r="ACJ97" s="167"/>
      <c r="ACK97" s="167"/>
      <c r="ACL97" s="167"/>
      <c r="ACM97" s="167"/>
      <c r="ACN97" s="167"/>
      <c r="ACO97" s="167"/>
      <c r="ACP97" s="167"/>
      <c r="ACQ97" s="167"/>
      <c r="ACR97" s="167"/>
      <c r="ACS97" s="167"/>
      <c r="ACT97" s="167"/>
      <c r="ACU97" s="167"/>
      <c r="ACV97" s="167"/>
      <c r="ACW97" s="167"/>
      <c r="ACX97" s="167"/>
      <c r="ACY97" s="167"/>
      <c r="ACZ97" s="167"/>
      <c r="ADA97" s="167"/>
      <c r="ADB97" s="167"/>
      <c r="ADC97" s="167"/>
      <c r="ADD97" s="167"/>
      <c r="ADE97" s="167"/>
      <c r="ADF97" s="167"/>
      <c r="ADG97" s="167"/>
      <c r="ADH97" s="167"/>
      <c r="ADI97" s="167"/>
      <c r="ADJ97" s="167"/>
      <c r="ADK97" s="167"/>
      <c r="ADL97" s="167"/>
      <c r="ADM97" s="167"/>
      <c r="ADN97" s="167"/>
      <c r="ADO97" s="167"/>
      <c r="ADP97" s="167"/>
      <c r="ADQ97" s="167"/>
      <c r="ADR97" s="167"/>
      <c r="ADS97" s="167"/>
      <c r="ADT97" s="167"/>
      <c r="ADU97" s="167"/>
      <c r="ADV97" s="167"/>
      <c r="ADW97" s="167"/>
      <c r="ADX97" s="167"/>
      <c r="ADY97" s="167"/>
      <c r="ADZ97" s="167"/>
      <c r="AEA97" s="167"/>
      <c r="AEB97" s="167"/>
      <c r="AEC97" s="167"/>
      <c r="AED97" s="167"/>
      <c r="AEE97" s="167"/>
      <c r="AEF97" s="167"/>
      <c r="AEG97" s="167"/>
      <c r="AEH97" s="167"/>
      <c r="AEI97" s="167"/>
      <c r="AEJ97" s="167"/>
      <c r="AEK97" s="167"/>
      <c r="AEL97" s="167"/>
      <c r="AEM97" s="167"/>
      <c r="AEN97" s="167"/>
      <c r="AEO97" s="167"/>
      <c r="AEP97" s="167"/>
      <c r="AEQ97" s="167"/>
      <c r="AER97" s="167"/>
      <c r="AES97" s="167"/>
      <c r="AET97" s="167"/>
      <c r="AEU97" s="167"/>
      <c r="AEV97" s="167"/>
      <c r="AEW97" s="167"/>
      <c r="AEX97" s="167"/>
      <c r="AEY97" s="167"/>
      <c r="AEZ97" s="167"/>
      <c r="AFA97" s="167"/>
      <c r="AFB97" s="167"/>
      <c r="AFC97" s="167"/>
      <c r="AFD97" s="167"/>
      <c r="AFE97" s="167"/>
      <c r="AFF97" s="167"/>
      <c r="AFG97" s="167"/>
      <c r="AFH97" s="167"/>
      <c r="AFI97" s="167"/>
      <c r="AFJ97" s="167"/>
      <c r="AFK97" s="167"/>
      <c r="AFL97" s="167"/>
      <c r="AFM97" s="167"/>
      <c r="AFN97" s="167"/>
      <c r="AFO97" s="167"/>
      <c r="AFP97" s="167"/>
      <c r="AFQ97" s="167"/>
      <c r="AFR97" s="167"/>
      <c r="AFS97" s="167"/>
      <c r="AFT97" s="167"/>
      <c r="AFU97" s="167"/>
      <c r="AFV97" s="167"/>
      <c r="AFW97" s="167"/>
      <c r="AFX97" s="167"/>
      <c r="AFY97" s="167"/>
      <c r="AFZ97" s="167"/>
      <c r="AGA97" s="167"/>
      <c r="AGB97" s="167"/>
      <c r="AGC97" s="167"/>
      <c r="AGD97" s="167"/>
      <c r="AGE97" s="167"/>
      <c r="AGF97" s="167"/>
      <c r="AGG97" s="167"/>
      <c r="AGH97" s="167"/>
      <c r="AGI97" s="167"/>
      <c r="AGJ97" s="167"/>
      <c r="AGK97" s="167"/>
      <c r="AGL97" s="167"/>
      <c r="AGM97" s="167"/>
      <c r="AGN97" s="167"/>
      <c r="AGO97" s="167"/>
      <c r="AGP97" s="167"/>
      <c r="AGQ97" s="167"/>
      <c r="AGR97" s="167"/>
      <c r="AGS97" s="167"/>
      <c r="AGT97" s="167"/>
      <c r="AGU97" s="167"/>
      <c r="AGV97" s="167"/>
      <c r="AGW97" s="167"/>
      <c r="AGX97" s="167"/>
      <c r="AGY97" s="167"/>
      <c r="AGZ97" s="167"/>
      <c r="AHA97" s="167"/>
      <c r="AHB97" s="167"/>
      <c r="AHC97" s="167"/>
      <c r="AHD97" s="167"/>
      <c r="AHE97" s="167"/>
      <c r="AHF97" s="167"/>
      <c r="AHG97" s="167"/>
      <c r="AHH97" s="167"/>
      <c r="AHI97" s="167"/>
      <c r="AHJ97" s="167"/>
      <c r="AHK97" s="167"/>
      <c r="AHL97" s="167"/>
      <c r="AHM97" s="167"/>
      <c r="AHN97" s="167"/>
      <c r="AHO97" s="167"/>
      <c r="AHP97" s="167"/>
      <c r="AHQ97" s="167"/>
      <c r="AHR97" s="167"/>
      <c r="AHS97" s="167"/>
      <c r="AHT97" s="167"/>
      <c r="AHU97" s="167"/>
      <c r="AHV97" s="167"/>
      <c r="AHW97" s="167"/>
      <c r="AHX97" s="167"/>
      <c r="AHY97" s="167"/>
      <c r="AHZ97" s="167"/>
      <c r="AIA97" s="167"/>
      <c r="AIB97" s="167"/>
      <c r="AIC97" s="167"/>
      <c r="AID97" s="167"/>
      <c r="AIE97" s="167"/>
      <c r="AIF97" s="167"/>
      <c r="AIG97" s="167"/>
      <c r="AIH97" s="167"/>
      <c r="AII97" s="167"/>
      <c r="AIJ97" s="167"/>
      <c r="AIK97" s="167"/>
      <c r="AIL97" s="167"/>
      <c r="AIM97" s="167"/>
      <c r="AIN97" s="167"/>
      <c r="AIO97" s="167"/>
      <c r="AIP97" s="167"/>
      <c r="AIQ97" s="167"/>
      <c r="AIR97" s="167"/>
      <c r="AIS97" s="167"/>
      <c r="AIT97" s="167"/>
      <c r="AIU97" s="167"/>
      <c r="AIV97" s="167"/>
      <c r="AIW97" s="167"/>
      <c r="AIX97" s="167"/>
      <c r="AIY97" s="167"/>
      <c r="AIZ97" s="167"/>
      <c r="AJA97" s="167"/>
      <c r="AJB97" s="167"/>
      <c r="AJC97" s="167"/>
      <c r="AJD97" s="167"/>
      <c r="AJE97" s="167"/>
      <c r="AJF97" s="167"/>
      <c r="AJG97" s="167"/>
      <c r="AJH97" s="167"/>
      <c r="AJI97" s="167"/>
      <c r="AJJ97" s="167"/>
      <c r="AJK97" s="167"/>
      <c r="AJL97" s="167"/>
      <c r="AJM97" s="167"/>
      <c r="AJN97" s="167"/>
      <c r="AJO97" s="167"/>
      <c r="AJP97" s="167"/>
      <c r="AJQ97" s="167"/>
      <c r="AJR97" s="167"/>
      <c r="AJS97" s="167"/>
      <c r="AJT97" s="167"/>
      <c r="AJU97" s="167"/>
      <c r="AJV97" s="167"/>
      <c r="AJW97" s="167"/>
      <c r="AJX97" s="167"/>
      <c r="AJY97" s="167"/>
      <c r="AJZ97" s="167"/>
      <c r="AKA97" s="167"/>
      <c r="AKB97" s="167"/>
      <c r="AKC97" s="167"/>
      <c r="AKD97" s="167"/>
      <c r="AKE97" s="167"/>
      <c r="AKF97" s="167"/>
      <c r="AKG97" s="167"/>
      <c r="AKH97" s="167"/>
      <c r="AKI97" s="167"/>
      <c r="AKJ97" s="167"/>
      <c r="AKK97" s="167"/>
      <c r="AKL97" s="167"/>
      <c r="AKM97" s="167"/>
      <c r="AKN97" s="167"/>
      <c r="AKO97" s="167"/>
      <c r="AKP97" s="167"/>
      <c r="AKQ97" s="167"/>
      <c r="AKR97" s="167"/>
      <c r="AKS97" s="167"/>
      <c r="AKT97" s="167"/>
      <c r="AKU97" s="167"/>
      <c r="AKV97" s="167"/>
      <c r="AKW97" s="167"/>
      <c r="AKX97" s="167"/>
      <c r="AKY97" s="167"/>
      <c r="AKZ97" s="167"/>
      <c r="ALA97" s="167"/>
      <c r="ALB97" s="167"/>
      <c r="ALC97" s="167"/>
      <c r="ALD97" s="167"/>
      <c r="ALE97" s="167"/>
      <c r="ALF97" s="167"/>
      <c r="ALG97" s="167"/>
      <c r="ALH97" s="167"/>
      <c r="ALI97" s="167"/>
      <c r="ALJ97" s="167"/>
      <c r="ALK97" s="167"/>
      <c r="ALL97" s="167"/>
      <c r="ALM97" s="167"/>
      <c r="ALN97" s="167"/>
      <c r="ALO97" s="167"/>
      <c r="ALP97" s="167"/>
      <c r="ALQ97" s="167"/>
      <c r="ALR97" s="167"/>
      <c r="ALS97" s="167"/>
      <c r="ALT97" s="167"/>
      <c r="ALU97" s="167"/>
      <c r="ALV97" s="167"/>
      <c r="ALW97" s="167"/>
      <c r="ALX97" s="167"/>
      <c r="ALY97" s="167"/>
      <c r="ALZ97" s="167"/>
      <c r="AMA97" s="167"/>
      <c r="AMB97" s="167"/>
      <c r="AMC97" s="167"/>
      <c r="AMD97" s="167"/>
      <c r="AME97" s="167"/>
      <c r="AMF97" s="167"/>
      <c r="AMG97" s="167"/>
      <c r="AMH97" s="167"/>
      <c r="AMI97" s="167"/>
      <c r="AMJ97" s="167"/>
      <c r="AMK97" s="167"/>
      <c r="AML97" s="167"/>
      <c r="AMM97" s="167"/>
      <c r="AMN97" s="167"/>
      <c r="AMO97" s="167"/>
      <c r="AMP97" s="167"/>
      <c r="AMQ97" s="167"/>
      <c r="AMR97" s="167"/>
      <c r="AMS97" s="167"/>
      <c r="AMT97" s="167"/>
      <c r="AMU97" s="167"/>
      <c r="AMV97" s="167"/>
      <c r="AMW97" s="167"/>
      <c r="AMX97" s="167"/>
      <c r="AMY97" s="167"/>
      <c r="AMZ97" s="167"/>
      <c r="ANA97" s="167"/>
      <c r="ANB97" s="167"/>
      <c r="ANC97" s="167"/>
      <c r="AND97" s="167"/>
      <c r="ANE97" s="167"/>
      <c r="ANF97" s="167"/>
      <c r="ANG97" s="167"/>
      <c r="ANH97" s="167"/>
      <c r="ANI97" s="167"/>
      <c r="ANJ97" s="167"/>
      <c r="ANK97" s="167"/>
      <c r="ANL97" s="167"/>
      <c r="ANM97" s="167"/>
      <c r="ANN97" s="167"/>
      <c r="ANO97" s="167"/>
      <c r="ANP97" s="167"/>
      <c r="ANQ97" s="167"/>
      <c r="ANR97" s="167"/>
      <c r="ANS97" s="167"/>
      <c r="ANT97" s="167"/>
      <c r="ANU97" s="167"/>
      <c r="ANV97" s="167"/>
      <c r="ANW97" s="167"/>
      <c r="ANX97" s="167"/>
      <c r="ANY97" s="167"/>
      <c r="ANZ97" s="167"/>
      <c r="AOA97" s="167"/>
      <c r="AOB97" s="167"/>
      <c r="AOC97" s="167"/>
      <c r="AOD97" s="167"/>
      <c r="AOE97" s="167"/>
      <c r="AOF97" s="167"/>
      <c r="AOG97" s="167"/>
      <c r="AOH97" s="167"/>
      <c r="AOI97" s="167"/>
      <c r="AOJ97" s="167"/>
      <c r="AOK97" s="167"/>
      <c r="AOL97" s="167"/>
      <c r="AOM97" s="167"/>
      <c r="AON97" s="167"/>
      <c r="AOO97" s="167"/>
      <c r="AOP97" s="167"/>
      <c r="AOQ97" s="167"/>
      <c r="AOR97" s="167"/>
      <c r="AOS97" s="167"/>
      <c r="AOT97" s="167"/>
      <c r="AOU97" s="167"/>
      <c r="AOV97" s="167"/>
      <c r="AOW97" s="167"/>
      <c r="AOX97" s="167"/>
      <c r="AOY97" s="167"/>
      <c r="AOZ97" s="167"/>
      <c r="APA97" s="167"/>
      <c r="APB97" s="167"/>
      <c r="APC97" s="167"/>
      <c r="APD97" s="167"/>
      <c r="APE97" s="167"/>
      <c r="APF97" s="167"/>
      <c r="APG97" s="167"/>
      <c r="APH97" s="167"/>
      <c r="API97" s="167"/>
      <c r="APJ97" s="167"/>
      <c r="APK97" s="167"/>
      <c r="APL97" s="167"/>
      <c r="APM97" s="167"/>
      <c r="APN97" s="167"/>
      <c r="APO97" s="167"/>
      <c r="APP97" s="167"/>
      <c r="APQ97" s="167"/>
      <c r="APR97" s="167"/>
      <c r="APS97" s="167"/>
      <c r="APT97" s="167"/>
      <c r="APU97" s="167"/>
      <c r="APV97" s="167"/>
      <c r="APW97" s="167"/>
      <c r="APX97" s="167"/>
      <c r="APY97" s="167"/>
      <c r="APZ97" s="167"/>
      <c r="AQA97" s="167"/>
      <c r="AQB97" s="167"/>
      <c r="AQC97" s="167"/>
      <c r="AQD97" s="167"/>
      <c r="AQE97" s="167"/>
      <c r="AQF97" s="167"/>
      <c r="AQG97" s="167"/>
      <c r="AQH97" s="167"/>
      <c r="AQI97" s="167"/>
      <c r="AQJ97" s="167"/>
      <c r="AQK97" s="167"/>
      <c r="AQL97" s="167"/>
      <c r="AQM97" s="167"/>
      <c r="AQN97" s="167"/>
      <c r="AQO97" s="167"/>
      <c r="AQP97" s="167"/>
      <c r="AQQ97" s="167"/>
      <c r="AQR97" s="167"/>
      <c r="AQS97" s="167"/>
      <c r="AQT97" s="167"/>
      <c r="AQU97" s="167"/>
      <c r="AQV97" s="167"/>
      <c r="AQW97" s="167"/>
      <c r="AQX97" s="167"/>
      <c r="AQY97" s="167"/>
      <c r="AQZ97" s="167"/>
      <c r="ARA97" s="167"/>
      <c r="ARB97" s="167"/>
      <c r="ARC97" s="167"/>
      <c r="ARD97" s="167"/>
      <c r="ARE97" s="167"/>
      <c r="ARF97" s="167"/>
      <c r="ARG97" s="167"/>
      <c r="ARH97" s="167"/>
      <c r="ARI97" s="167"/>
      <c r="ARJ97" s="167"/>
      <c r="ARK97" s="167"/>
      <c r="ARL97" s="167"/>
      <c r="ARM97" s="167"/>
      <c r="ARN97" s="167"/>
      <c r="ARO97" s="167"/>
      <c r="ARP97" s="167"/>
      <c r="ARQ97" s="167"/>
      <c r="ARR97" s="167"/>
      <c r="ARS97" s="167"/>
      <c r="ART97" s="167"/>
      <c r="ARU97" s="167"/>
      <c r="ARV97" s="167"/>
      <c r="ARW97" s="167"/>
      <c r="ARX97" s="167"/>
      <c r="ARY97" s="167"/>
      <c r="ARZ97" s="167"/>
      <c r="ASA97" s="167"/>
      <c r="ASB97" s="167"/>
      <c r="ASC97" s="167"/>
      <c r="ASD97" s="167"/>
      <c r="ASE97" s="167"/>
      <c r="ASF97" s="167"/>
      <c r="ASG97" s="167"/>
      <c r="ASH97" s="167"/>
      <c r="ASI97" s="167"/>
      <c r="ASJ97" s="167"/>
      <c r="ASK97" s="167"/>
      <c r="ASL97" s="167"/>
      <c r="ASM97" s="167"/>
      <c r="ASN97" s="167"/>
      <c r="ASO97" s="167"/>
      <c r="ASP97" s="167"/>
      <c r="ASQ97" s="167"/>
      <c r="ASR97" s="167"/>
      <c r="ASS97" s="167"/>
      <c r="AST97" s="167"/>
      <c r="ASU97" s="167"/>
      <c r="ASV97" s="167"/>
      <c r="ASW97" s="167"/>
      <c r="ASX97" s="167"/>
      <c r="ASY97" s="167"/>
      <c r="ASZ97" s="167"/>
      <c r="ATA97" s="167"/>
      <c r="ATB97" s="167"/>
      <c r="ATC97" s="167"/>
      <c r="ATD97" s="167"/>
      <c r="ATE97" s="167"/>
      <c r="ATF97" s="167"/>
      <c r="ATG97" s="167"/>
      <c r="ATH97" s="167"/>
      <c r="ATI97" s="167"/>
      <c r="ATJ97" s="167"/>
      <c r="ATK97" s="167"/>
      <c r="ATL97" s="167"/>
      <c r="ATM97" s="167"/>
      <c r="ATN97" s="167"/>
      <c r="ATO97" s="167"/>
      <c r="ATP97" s="167"/>
      <c r="ATQ97" s="167"/>
      <c r="ATR97" s="167"/>
      <c r="ATS97" s="167"/>
      <c r="ATT97" s="167"/>
      <c r="ATU97" s="167"/>
      <c r="ATV97" s="167"/>
      <c r="ATW97" s="167"/>
      <c r="ATX97" s="167"/>
      <c r="ATY97" s="167"/>
      <c r="ATZ97" s="167"/>
      <c r="AUA97" s="167"/>
      <c r="AUB97" s="167"/>
      <c r="AUC97" s="167"/>
      <c r="AUD97" s="167"/>
      <c r="AUE97" s="167"/>
      <c r="AUF97" s="167"/>
      <c r="AUG97" s="167"/>
      <c r="AUH97" s="167"/>
      <c r="AUI97" s="167"/>
      <c r="AUJ97" s="167"/>
      <c r="AUK97" s="167"/>
      <c r="AUL97" s="167"/>
      <c r="AUM97" s="167"/>
      <c r="AUN97" s="167"/>
      <c r="AUO97" s="167"/>
      <c r="AUP97" s="167"/>
      <c r="AUQ97" s="167"/>
      <c r="AUR97" s="167"/>
      <c r="AUS97" s="167"/>
      <c r="AUT97" s="167"/>
      <c r="AUU97" s="167"/>
      <c r="AUV97" s="167"/>
      <c r="AUW97" s="167"/>
      <c r="AUX97" s="167"/>
      <c r="AUY97" s="167"/>
      <c r="AUZ97" s="167"/>
      <c r="AVA97" s="167"/>
      <c r="AVB97" s="167"/>
      <c r="AVC97" s="167"/>
      <c r="AVD97" s="167"/>
      <c r="AVE97" s="167"/>
      <c r="AVF97" s="167"/>
      <c r="AVG97" s="167"/>
      <c r="AVH97" s="167"/>
      <c r="AVI97" s="167"/>
      <c r="AVJ97" s="167"/>
      <c r="AVK97" s="167"/>
      <c r="AVL97" s="167"/>
      <c r="AVM97" s="167"/>
      <c r="AVN97" s="167"/>
      <c r="AVO97" s="167"/>
      <c r="AVP97" s="167"/>
      <c r="AVQ97" s="167"/>
      <c r="AVR97" s="167"/>
      <c r="AVS97" s="167"/>
      <c r="AVT97" s="167"/>
      <c r="AVU97" s="167"/>
      <c r="AVV97" s="167"/>
      <c r="AVW97" s="167"/>
      <c r="AVX97" s="167"/>
      <c r="AVY97" s="167"/>
      <c r="AVZ97" s="167"/>
      <c r="AWA97" s="167"/>
      <c r="AWB97" s="167"/>
      <c r="AWC97" s="167"/>
      <c r="AWD97" s="167"/>
      <c r="AWE97" s="167"/>
      <c r="AWF97" s="167"/>
      <c r="AWG97" s="167"/>
      <c r="AWH97" s="167"/>
      <c r="AWI97" s="167"/>
      <c r="AWJ97" s="167"/>
      <c r="AWK97" s="167"/>
      <c r="AWL97" s="167"/>
      <c r="AWM97" s="167"/>
      <c r="AWN97" s="167"/>
      <c r="AWO97" s="167"/>
      <c r="AWP97" s="167"/>
      <c r="AWQ97" s="167"/>
      <c r="AWR97" s="167"/>
      <c r="AWS97" s="167"/>
      <c r="AWT97" s="167"/>
      <c r="AWU97" s="167"/>
      <c r="AWV97" s="167"/>
      <c r="AWW97" s="167"/>
      <c r="AWX97" s="167"/>
      <c r="AWY97" s="167"/>
      <c r="AWZ97" s="167"/>
      <c r="AXA97" s="167"/>
      <c r="AXB97" s="167"/>
      <c r="AXC97" s="167"/>
      <c r="AXD97" s="167"/>
      <c r="AXE97" s="167"/>
      <c r="AXF97" s="167"/>
      <c r="AXG97" s="167"/>
      <c r="AXH97" s="167"/>
      <c r="AXI97" s="167"/>
      <c r="AXJ97" s="167"/>
      <c r="AXK97" s="167"/>
      <c r="AXL97" s="167"/>
      <c r="AXM97" s="167"/>
      <c r="AXN97" s="167"/>
      <c r="AXO97" s="167"/>
      <c r="AXP97" s="167"/>
      <c r="AXQ97" s="167"/>
      <c r="AXR97" s="167"/>
      <c r="AXS97" s="167"/>
      <c r="AXT97" s="167"/>
      <c r="AXU97" s="167"/>
      <c r="AXV97" s="167"/>
      <c r="AXW97" s="167"/>
      <c r="AXX97" s="167"/>
      <c r="AXY97" s="167"/>
      <c r="AXZ97" s="167"/>
      <c r="AYA97" s="167"/>
      <c r="AYB97" s="167"/>
      <c r="AYC97" s="167"/>
      <c r="AYD97" s="167"/>
      <c r="AYE97" s="167"/>
      <c r="AYF97" s="167"/>
      <c r="AYG97" s="167"/>
      <c r="AYH97" s="167"/>
      <c r="AYI97" s="167"/>
      <c r="AYJ97" s="167"/>
      <c r="AYK97" s="167"/>
      <c r="AYL97" s="167"/>
      <c r="AYM97" s="167"/>
      <c r="AYN97" s="167"/>
      <c r="AYO97" s="167"/>
      <c r="AYP97" s="167"/>
      <c r="AYQ97" s="167"/>
      <c r="AYR97" s="167"/>
      <c r="AYS97" s="167"/>
      <c r="AYT97" s="167"/>
      <c r="AYU97" s="167"/>
      <c r="AYV97" s="167"/>
      <c r="AYW97" s="167"/>
      <c r="AYX97" s="167"/>
      <c r="AYY97" s="167"/>
      <c r="AYZ97" s="167"/>
      <c r="AZA97" s="167"/>
      <c r="AZB97" s="167"/>
      <c r="AZC97" s="167"/>
      <c r="AZD97" s="167"/>
      <c r="AZE97" s="167"/>
      <c r="AZF97" s="167"/>
      <c r="AZG97" s="167"/>
      <c r="AZH97" s="167"/>
      <c r="AZI97" s="167"/>
      <c r="AZJ97" s="167"/>
      <c r="AZK97" s="167"/>
      <c r="AZL97" s="167"/>
      <c r="AZM97" s="167"/>
      <c r="AZN97" s="167"/>
      <c r="AZO97" s="167"/>
      <c r="AZP97" s="167"/>
      <c r="AZQ97" s="167"/>
      <c r="AZR97" s="167"/>
      <c r="AZS97" s="167"/>
      <c r="AZT97" s="167"/>
      <c r="AZU97" s="167"/>
      <c r="AZV97" s="167"/>
      <c r="AZW97" s="167"/>
      <c r="AZX97" s="167"/>
      <c r="AZY97" s="167"/>
      <c r="AZZ97" s="167"/>
      <c r="BAA97" s="167"/>
      <c r="BAB97" s="167"/>
      <c r="BAC97" s="167"/>
      <c r="BAD97" s="167"/>
      <c r="BAE97" s="167"/>
      <c r="BAF97" s="167"/>
      <c r="BAG97" s="167"/>
      <c r="BAH97" s="167"/>
      <c r="BAI97" s="167"/>
      <c r="BAJ97" s="167"/>
      <c r="BAK97" s="167"/>
      <c r="BAL97" s="167"/>
      <c r="BAM97" s="167"/>
      <c r="BAN97" s="167"/>
      <c r="BAO97" s="167"/>
      <c r="BAP97" s="167"/>
      <c r="BAQ97" s="167"/>
      <c r="BAR97" s="167"/>
      <c r="BAS97" s="167"/>
      <c r="BAT97" s="167"/>
      <c r="BAU97" s="167"/>
      <c r="BAV97" s="167"/>
      <c r="BAW97" s="167"/>
      <c r="BAX97" s="167"/>
      <c r="BAY97" s="167"/>
      <c r="BAZ97" s="167"/>
      <c r="BBA97" s="167"/>
      <c r="BBB97" s="167"/>
      <c r="BBC97" s="167"/>
      <c r="BBD97" s="167"/>
      <c r="BBE97" s="167"/>
      <c r="BBF97" s="167"/>
      <c r="BBG97" s="167"/>
      <c r="BBH97" s="167"/>
      <c r="BBI97" s="167"/>
      <c r="BBJ97" s="167"/>
      <c r="BBK97" s="167"/>
      <c r="BBL97" s="167"/>
      <c r="BBM97" s="167"/>
      <c r="BBN97" s="167"/>
      <c r="BBO97" s="167"/>
      <c r="BBP97" s="167"/>
      <c r="BBQ97" s="167"/>
      <c r="BBR97" s="167"/>
      <c r="BBS97" s="167"/>
      <c r="BBT97" s="167"/>
      <c r="BBU97" s="167"/>
      <c r="BBV97" s="167"/>
      <c r="BBW97" s="167"/>
      <c r="BBX97" s="167"/>
      <c r="BBY97" s="167"/>
      <c r="BBZ97" s="167"/>
      <c r="BCA97" s="167"/>
      <c r="BCB97" s="167"/>
      <c r="BCC97" s="167"/>
      <c r="BCD97" s="167"/>
      <c r="BCE97" s="167"/>
      <c r="BCF97" s="167"/>
      <c r="BCG97" s="167"/>
      <c r="BCH97" s="167"/>
      <c r="BCI97" s="167"/>
      <c r="BCJ97" s="167"/>
      <c r="BCK97" s="167"/>
      <c r="BCL97" s="167"/>
      <c r="BCM97" s="167"/>
      <c r="BCN97" s="167"/>
      <c r="BCO97" s="167"/>
      <c r="BCP97" s="167"/>
      <c r="BCQ97" s="167"/>
      <c r="BCR97" s="167"/>
      <c r="BCS97" s="167"/>
      <c r="BCT97" s="167"/>
      <c r="BCU97" s="167"/>
      <c r="BCV97" s="167"/>
      <c r="BCW97" s="167"/>
      <c r="BCX97" s="167"/>
      <c r="BCY97" s="167"/>
      <c r="BCZ97" s="167"/>
      <c r="BDA97" s="167"/>
      <c r="BDB97" s="167"/>
      <c r="BDC97" s="167"/>
      <c r="BDD97" s="167"/>
      <c r="BDE97" s="167"/>
      <c r="BDF97" s="167"/>
      <c r="BDG97" s="167"/>
      <c r="BDH97" s="167"/>
      <c r="BDI97" s="167"/>
      <c r="BDJ97" s="167"/>
      <c r="BDK97" s="167"/>
      <c r="BDL97" s="167"/>
      <c r="BDM97" s="167"/>
      <c r="BDN97" s="167"/>
      <c r="BDO97" s="167"/>
      <c r="BDP97" s="167"/>
      <c r="BDQ97" s="167"/>
      <c r="BDR97" s="167"/>
      <c r="BDS97" s="167"/>
      <c r="BDT97" s="167"/>
      <c r="BDU97" s="167"/>
      <c r="BDV97" s="167"/>
      <c r="BDW97" s="167"/>
      <c r="BDX97" s="167"/>
      <c r="BDY97" s="167"/>
      <c r="BDZ97" s="167"/>
      <c r="BEA97" s="167"/>
      <c r="BEB97" s="167"/>
      <c r="BEC97" s="167"/>
      <c r="BED97" s="167"/>
      <c r="BEE97" s="167"/>
      <c r="BEF97" s="167"/>
      <c r="BEG97" s="167"/>
      <c r="BEH97" s="167"/>
      <c r="BEI97" s="167"/>
      <c r="BEJ97" s="167"/>
      <c r="BEK97" s="167"/>
      <c r="BEL97" s="167"/>
      <c r="BEM97" s="167"/>
      <c r="BEN97" s="167"/>
      <c r="BEO97" s="167"/>
      <c r="BEP97" s="167"/>
      <c r="BEQ97" s="167"/>
      <c r="BER97" s="167"/>
      <c r="BES97" s="167"/>
      <c r="BET97" s="167"/>
      <c r="BEU97" s="167"/>
      <c r="BEV97" s="167"/>
      <c r="BEW97" s="167"/>
      <c r="BEX97" s="167"/>
      <c r="BEY97" s="167"/>
      <c r="BEZ97" s="167"/>
      <c r="BFA97" s="167"/>
      <c r="BFB97" s="167"/>
      <c r="BFC97" s="167"/>
      <c r="BFD97" s="167"/>
      <c r="BFE97" s="167"/>
      <c r="BFF97" s="167"/>
      <c r="BFG97" s="167"/>
      <c r="BFH97" s="167"/>
      <c r="BFI97" s="167"/>
      <c r="BFJ97" s="167"/>
      <c r="BFK97" s="167"/>
      <c r="BFL97" s="167"/>
      <c r="BFM97" s="167"/>
      <c r="BFN97" s="167"/>
      <c r="BFO97" s="167"/>
      <c r="BFP97" s="167"/>
      <c r="BFQ97" s="167"/>
      <c r="BFR97" s="167"/>
      <c r="BFS97" s="167"/>
      <c r="BFT97" s="167"/>
      <c r="BFU97" s="167"/>
      <c r="BFV97" s="167"/>
      <c r="BFW97" s="167"/>
      <c r="BFX97" s="167"/>
      <c r="BFY97" s="167"/>
      <c r="BFZ97" s="167"/>
      <c r="BGA97" s="167"/>
      <c r="BGB97" s="167"/>
      <c r="BGC97" s="167"/>
      <c r="BGD97" s="167"/>
      <c r="BGE97" s="167"/>
      <c r="BGF97" s="167"/>
      <c r="BGG97" s="167"/>
      <c r="BGH97" s="167"/>
      <c r="BGI97" s="167"/>
      <c r="BGJ97" s="167"/>
      <c r="BGK97" s="167"/>
      <c r="BGL97" s="167"/>
      <c r="BGM97" s="167"/>
      <c r="BGN97" s="167"/>
      <c r="BGO97" s="167"/>
      <c r="BGP97" s="167"/>
      <c r="BGQ97" s="167"/>
      <c r="BGR97" s="167"/>
      <c r="BGS97" s="167"/>
      <c r="BGT97" s="167"/>
      <c r="BGU97" s="167"/>
      <c r="BGV97" s="167"/>
      <c r="BGW97" s="167"/>
      <c r="BGX97" s="167"/>
      <c r="BGY97" s="167"/>
      <c r="BGZ97" s="167"/>
      <c r="BHA97" s="167"/>
      <c r="BHB97" s="167"/>
      <c r="BHC97" s="167"/>
      <c r="BHD97" s="167"/>
      <c r="BHE97" s="167"/>
      <c r="BHF97" s="167"/>
      <c r="BHG97" s="167"/>
      <c r="BHH97" s="167"/>
      <c r="BHI97" s="167"/>
      <c r="BHJ97" s="167"/>
      <c r="BHK97" s="167"/>
      <c r="BHL97" s="167"/>
      <c r="BHM97" s="167"/>
      <c r="BHN97" s="167"/>
      <c r="BHO97" s="167"/>
      <c r="BHP97" s="167"/>
      <c r="BHQ97" s="167"/>
      <c r="BHR97" s="167"/>
      <c r="BHS97" s="167"/>
      <c r="BHT97" s="167"/>
      <c r="BHU97" s="167"/>
      <c r="BHV97" s="167"/>
      <c r="BHW97" s="167"/>
      <c r="BHX97" s="167"/>
      <c r="BHY97" s="167"/>
      <c r="BHZ97" s="167"/>
      <c r="BIA97" s="167"/>
      <c r="BIB97" s="167"/>
      <c r="BIC97" s="167"/>
      <c r="BID97" s="167"/>
      <c r="BIE97" s="167"/>
      <c r="BIF97" s="167"/>
      <c r="BIG97" s="167"/>
      <c r="BIH97" s="167"/>
      <c r="BII97" s="167"/>
      <c r="BIJ97" s="167"/>
      <c r="BIK97" s="167"/>
      <c r="BIL97" s="167"/>
      <c r="BIM97" s="167"/>
      <c r="BIN97" s="167"/>
      <c r="BIO97" s="167"/>
      <c r="BIP97" s="167"/>
      <c r="BIQ97" s="167"/>
      <c r="BIR97" s="167"/>
      <c r="BIS97" s="167"/>
      <c r="BIT97" s="167"/>
      <c r="BIU97" s="167"/>
      <c r="BIV97" s="167"/>
      <c r="BIW97" s="167"/>
      <c r="BIX97" s="167"/>
      <c r="BIY97" s="167"/>
      <c r="BIZ97" s="167"/>
      <c r="BJA97" s="167"/>
      <c r="BJB97" s="167"/>
      <c r="BJC97" s="167"/>
      <c r="BJD97" s="167"/>
      <c r="BJE97" s="167"/>
      <c r="BJF97" s="167"/>
      <c r="BJG97" s="167"/>
      <c r="BJH97" s="167"/>
      <c r="BJI97" s="167"/>
      <c r="BJJ97" s="167"/>
      <c r="BJK97" s="167"/>
      <c r="BJL97" s="167"/>
      <c r="BJM97" s="167"/>
      <c r="BJN97" s="167"/>
      <c r="BJO97" s="167"/>
      <c r="BJP97" s="167"/>
      <c r="BJQ97" s="167"/>
      <c r="BJR97" s="167"/>
      <c r="BJS97" s="167"/>
      <c r="BJT97" s="167"/>
      <c r="BJU97" s="167"/>
      <c r="BJV97" s="167"/>
      <c r="BJW97" s="167"/>
      <c r="BJX97" s="167"/>
      <c r="BJY97" s="167"/>
      <c r="BJZ97" s="167"/>
      <c r="BKA97" s="167"/>
      <c r="BKB97" s="167"/>
      <c r="BKC97" s="167"/>
      <c r="BKD97" s="167"/>
      <c r="BKE97" s="167"/>
      <c r="BKF97" s="167"/>
      <c r="BKG97" s="167"/>
      <c r="BKH97" s="167"/>
      <c r="BKI97" s="167"/>
      <c r="BKJ97" s="167"/>
      <c r="BKK97" s="167"/>
      <c r="BKL97" s="167"/>
      <c r="BKM97" s="167"/>
      <c r="BKN97" s="167"/>
      <c r="BKO97" s="167"/>
      <c r="BKP97" s="167"/>
      <c r="BKQ97" s="167"/>
      <c r="BKR97" s="167"/>
      <c r="BKS97" s="167"/>
      <c r="BKT97" s="167"/>
      <c r="BKU97" s="167"/>
      <c r="BKV97" s="167"/>
      <c r="BKW97" s="167"/>
      <c r="BKX97" s="167"/>
      <c r="BKY97" s="167"/>
      <c r="BKZ97" s="167"/>
      <c r="BLA97" s="167"/>
      <c r="BLB97" s="167"/>
      <c r="BLC97" s="167"/>
      <c r="BLD97" s="167"/>
      <c r="BLE97" s="167"/>
      <c r="BLF97" s="167"/>
      <c r="BLG97" s="167"/>
      <c r="BLH97" s="167"/>
      <c r="BLI97" s="167"/>
      <c r="BLJ97" s="167"/>
      <c r="BLK97" s="167"/>
      <c r="BLL97" s="167"/>
      <c r="BLM97" s="167"/>
      <c r="BLN97" s="167"/>
      <c r="BLO97" s="167"/>
      <c r="BLP97" s="167"/>
      <c r="BLQ97" s="167"/>
      <c r="BLR97" s="167"/>
      <c r="BLS97" s="167"/>
      <c r="BLT97" s="167"/>
      <c r="BLU97" s="167"/>
      <c r="BLV97" s="167"/>
      <c r="BLW97" s="167"/>
      <c r="BLX97" s="167"/>
      <c r="BLY97" s="167"/>
      <c r="BLZ97" s="167"/>
      <c r="BMA97" s="167"/>
      <c r="BMB97" s="167"/>
      <c r="BMC97" s="167"/>
      <c r="BMD97" s="167"/>
      <c r="BME97" s="167"/>
      <c r="BMF97" s="167"/>
      <c r="BMG97" s="167"/>
      <c r="BMH97" s="167"/>
      <c r="BMI97" s="167"/>
      <c r="BMJ97" s="167"/>
      <c r="BMK97" s="167"/>
      <c r="BML97" s="167"/>
      <c r="BMM97" s="167"/>
      <c r="BMN97" s="167"/>
      <c r="BMO97" s="167"/>
      <c r="BMP97" s="167"/>
      <c r="BMQ97" s="167"/>
      <c r="BMR97" s="167"/>
      <c r="BMS97" s="167"/>
      <c r="BMT97" s="167"/>
      <c r="BMU97" s="167"/>
      <c r="BMV97" s="167"/>
      <c r="BMW97" s="167"/>
      <c r="BMX97" s="167"/>
      <c r="BMY97" s="167"/>
      <c r="BMZ97" s="167"/>
      <c r="BNA97" s="167"/>
      <c r="BNB97" s="167"/>
      <c r="BNC97" s="167"/>
      <c r="BND97" s="167"/>
      <c r="BNE97" s="167"/>
      <c r="BNF97" s="167"/>
      <c r="BNG97" s="167"/>
      <c r="BNH97" s="167"/>
      <c r="BNI97" s="167"/>
      <c r="BNJ97" s="167"/>
      <c r="BNK97" s="167"/>
      <c r="BNL97" s="167"/>
      <c r="BNM97" s="167"/>
      <c r="BNN97" s="167"/>
      <c r="BNO97" s="167"/>
      <c r="BNP97" s="167"/>
      <c r="BNQ97" s="167"/>
      <c r="BNR97" s="167"/>
      <c r="BNS97" s="167"/>
      <c r="BNT97" s="167"/>
      <c r="BNU97" s="167"/>
      <c r="BNV97" s="167"/>
      <c r="BNW97" s="167"/>
      <c r="BNX97" s="167"/>
      <c r="BNY97" s="167"/>
      <c r="BNZ97" s="167"/>
      <c r="BOA97" s="167"/>
      <c r="BOB97" s="167"/>
      <c r="BOC97" s="167"/>
      <c r="BOD97" s="167"/>
      <c r="BOE97" s="167"/>
      <c r="BOF97" s="167"/>
      <c r="BOG97" s="167"/>
      <c r="BOH97" s="167"/>
      <c r="BOI97" s="167"/>
      <c r="BOJ97" s="167"/>
      <c r="BOK97" s="167"/>
      <c r="BOL97" s="167"/>
      <c r="BOM97" s="167"/>
      <c r="BON97" s="167"/>
      <c r="BOO97" s="167"/>
      <c r="BOP97" s="167"/>
      <c r="BOQ97" s="167"/>
      <c r="BOR97" s="167"/>
      <c r="BOS97" s="167"/>
      <c r="BOT97" s="167"/>
      <c r="BOU97" s="167"/>
      <c r="BOV97" s="167"/>
      <c r="BOW97" s="167"/>
      <c r="BOX97" s="167"/>
      <c r="BOY97" s="167"/>
      <c r="BOZ97" s="167"/>
      <c r="BPA97" s="167"/>
      <c r="BPB97" s="167"/>
      <c r="BPC97" s="167"/>
      <c r="BPD97" s="167"/>
      <c r="BPE97" s="167"/>
      <c r="BPF97" s="167"/>
      <c r="BPG97" s="167"/>
      <c r="BPH97" s="167"/>
      <c r="BPI97" s="167"/>
      <c r="BPJ97" s="167"/>
      <c r="BPK97" s="167"/>
      <c r="BPL97" s="167"/>
      <c r="BPM97" s="167"/>
      <c r="BPN97" s="167"/>
      <c r="BPO97" s="167"/>
      <c r="BPP97" s="167"/>
      <c r="BPQ97" s="167"/>
      <c r="BPR97" s="167"/>
      <c r="BPS97" s="167"/>
      <c r="BPT97" s="167"/>
      <c r="BPU97" s="167"/>
      <c r="BPV97" s="167"/>
      <c r="BPW97" s="167"/>
      <c r="BPX97" s="167"/>
      <c r="BPY97" s="167"/>
      <c r="BPZ97" s="167"/>
      <c r="BQA97" s="167"/>
      <c r="BQB97" s="167"/>
      <c r="BQC97" s="167"/>
      <c r="BQD97" s="167"/>
      <c r="BQE97" s="167"/>
      <c r="BQF97" s="167"/>
      <c r="BQG97" s="167"/>
      <c r="BQH97" s="167"/>
      <c r="BQI97" s="167"/>
      <c r="BQJ97" s="167"/>
      <c r="BQK97" s="167"/>
      <c r="BQL97" s="167"/>
      <c r="BQM97" s="167"/>
      <c r="BQN97" s="167"/>
      <c r="BQO97" s="167"/>
      <c r="BQP97" s="167"/>
      <c r="BQQ97" s="167"/>
      <c r="BQR97" s="167"/>
      <c r="BQS97" s="167"/>
      <c r="BQT97" s="167"/>
      <c r="BQU97" s="167"/>
      <c r="BQV97" s="167"/>
      <c r="BQW97" s="167"/>
      <c r="BQX97" s="167"/>
      <c r="BQY97" s="167"/>
      <c r="BQZ97" s="167"/>
      <c r="BRA97" s="167"/>
      <c r="BRB97" s="167"/>
      <c r="BRC97" s="167"/>
      <c r="BRD97" s="167"/>
      <c r="BRE97" s="167"/>
      <c r="BRF97" s="167"/>
      <c r="BRG97" s="167"/>
      <c r="BRH97" s="167"/>
      <c r="BRI97" s="167"/>
      <c r="BRJ97" s="167"/>
      <c r="BRK97" s="167"/>
      <c r="BRL97" s="167"/>
      <c r="BRM97" s="167"/>
      <c r="BRN97" s="167"/>
      <c r="BRO97" s="167"/>
      <c r="BRP97" s="167"/>
      <c r="BRQ97" s="167"/>
      <c r="BRR97" s="167"/>
      <c r="BRS97" s="167"/>
      <c r="BRT97" s="167"/>
      <c r="BRU97" s="167"/>
      <c r="BRV97" s="167"/>
      <c r="BRW97" s="167"/>
      <c r="BRX97" s="167"/>
      <c r="BRY97" s="167"/>
      <c r="BRZ97" s="167"/>
      <c r="BSA97" s="167"/>
      <c r="BSB97" s="167"/>
      <c r="BSC97" s="167"/>
      <c r="BSD97" s="167"/>
      <c r="BSE97" s="167"/>
      <c r="BSF97" s="167"/>
      <c r="BSG97" s="167"/>
      <c r="BSH97" s="167"/>
      <c r="BSI97" s="167"/>
      <c r="BSJ97" s="167"/>
      <c r="BSK97" s="167"/>
      <c r="BSL97" s="167"/>
      <c r="BSM97" s="167"/>
      <c r="BSN97" s="167"/>
      <c r="BSO97" s="167"/>
      <c r="BSP97" s="167"/>
      <c r="BSQ97" s="167"/>
      <c r="BSR97" s="167"/>
      <c r="BSS97" s="167"/>
      <c r="BST97" s="167"/>
      <c r="BSU97" s="167"/>
      <c r="BSV97" s="167"/>
      <c r="BSW97" s="167"/>
      <c r="BSX97" s="167"/>
      <c r="BSY97" s="167"/>
      <c r="BSZ97" s="167"/>
      <c r="BTA97" s="167"/>
      <c r="BTB97" s="167"/>
      <c r="BTC97" s="167"/>
      <c r="BTD97" s="167"/>
      <c r="BTE97" s="167"/>
      <c r="BTF97" s="167"/>
      <c r="BTG97" s="167"/>
      <c r="BTH97" s="167"/>
      <c r="BTI97" s="167"/>
      <c r="BTJ97" s="167"/>
      <c r="BTK97" s="167"/>
      <c r="BTL97" s="167"/>
      <c r="BTM97" s="167"/>
      <c r="BTN97" s="167"/>
      <c r="BTO97" s="167"/>
      <c r="BTP97" s="167"/>
      <c r="BTQ97" s="167"/>
      <c r="BTR97" s="167"/>
      <c r="BTS97" s="167"/>
      <c r="BTT97" s="167"/>
      <c r="BTU97" s="167"/>
      <c r="BTV97" s="167"/>
      <c r="BTW97" s="167"/>
      <c r="BTX97" s="167"/>
      <c r="BTY97" s="167"/>
      <c r="BTZ97" s="167"/>
      <c r="BUA97" s="167"/>
      <c r="BUB97" s="167"/>
      <c r="BUC97" s="167"/>
      <c r="BUD97" s="167"/>
      <c r="BUE97" s="167"/>
      <c r="BUF97" s="167"/>
      <c r="BUG97" s="167"/>
      <c r="BUH97" s="167"/>
      <c r="BUI97" s="167"/>
      <c r="BUJ97" s="167"/>
      <c r="BUK97" s="167"/>
      <c r="BUL97" s="167"/>
      <c r="BUM97" s="167"/>
      <c r="BUN97" s="167"/>
      <c r="BUO97" s="167"/>
      <c r="BUP97" s="167"/>
      <c r="BUQ97" s="167"/>
      <c r="BUR97" s="167"/>
      <c r="BUS97" s="167"/>
      <c r="BUT97" s="167"/>
      <c r="BUU97" s="167"/>
      <c r="BUV97" s="167"/>
      <c r="BUW97" s="167"/>
      <c r="BUX97" s="167"/>
      <c r="BUY97" s="167"/>
      <c r="BUZ97" s="167"/>
      <c r="BVA97" s="167"/>
      <c r="BVB97" s="167"/>
      <c r="BVC97" s="167"/>
      <c r="BVD97" s="167"/>
      <c r="BVE97" s="167"/>
      <c r="BVF97" s="167"/>
      <c r="BVG97" s="167"/>
      <c r="BVH97" s="167"/>
      <c r="BVI97" s="167"/>
      <c r="BVJ97" s="167"/>
      <c r="BVK97" s="167"/>
      <c r="BVL97" s="167"/>
      <c r="BVM97" s="167"/>
      <c r="BVN97" s="167"/>
      <c r="BVO97" s="167"/>
      <c r="BVP97" s="167"/>
      <c r="BVQ97" s="167"/>
      <c r="BVR97" s="167"/>
      <c r="BVS97" s="167"/>
      <c r="BVT97" s="167"/>
      <c r="BVU97" s="167"/>
      <c r="BVV97" s="167"/>
      <c r="BVW97" s="167"/>
      <c r="BVX97" s="167"/>
      <c r="BVY97" s="167"/>
      <c r="BVZ97" s="167"/>
      <c r="BWA97" s="167"/>
      <c r="BWB97" s="167"/>
      <c r="BWC97" s="167"/>
      <c r="BWD97" s="167"/>
      <c r="BWE97" s="167"/>
      <c r="BWF97" s="167"/>
      <c r="BWG97" s="167"/>
      <c r="BWH97" s="167"/>
      <c r="BWI97" s="167"/>
      <c r="BWJ97" s="167"/>
      <c r="BWK97" s="167"/>
      <c r="BWL97" s="167"/>
      <c r="BWM97" s="167"/>
      <c r="BWN97" s="167"/>
      <c r="BWO97" s="167"/>
      <c r="BWP97" s="167"/>
      <c r="BWQ97" s="167"/>
      <c r="BWR97" s="167"/>
      <c r="BWS97" s="167"/>
      <c r="BWT97" s="167"/>
      <c r="BWU97" s="167"/>
      <c r="BWV97" s="167"/>
      <c r="BWW97" s="167"/>
      <c r="BWX97" s="167"/>
      <c r="BWY97" s="167"/>
      <c r="BWZ97" s="167"/>
      <c r="BXA97" s="167"/>
      <c r="BXB97" s="167"/>
      <c r="BXC97" s="167"/>
      <c r="BXD97" s="167"/>
      <c r="BXE97" s="167"/>
      <c r="BXF97" s="167"/>
      <c r="BXG97" s="167"/>
      <c r="BXH97" s="167"/>
      <c r="BXI97" s="167"/>
      <c r="BXJ97" s="167"/>
      <c r="BXK97" s="167"/>
      <c r="BXL97" s="167"/>
      <c r="BXM97" s="167"/>
      <c r="BXN97" s="167"/>
      <c r="BXO97" s="167"/>
      <c r="BXP97" s="167"/>
      <c r="BXQ97" s="167"/>
      <c r="BXR97" s="167"/>
      <c r="BXS97" s="167"/>
      <c r="BXT97" s="167"/>
      <c r="BXU97" s="167"/>
      <c r="BXV97" s="167"/>
      <c r="BXW97" s="167"/>
      <c r="BXX97" s="167"/>
      <c r="BXY97" s="167"/>
      <c r="BXZ97" s="167"/>
      <c r="BYA97" s="167"/>
      <c r="BYB97" s="167"/>
      <c r="BYC97" s="167"/>
      <c r="BYD97" s="167"/>
      <c r="BYE97" s="167"/>
      <c r="BYF97" s="167"/>
      <c r="BYG97" s="167"/>
      <c r="BYH97" s="167"/>
      <c r="BYI97" s="167"/>
      <c r="BYJ97" s="167"/>
      <c r="BYK97" s="167"/>
      <c r="BYL97" s="167"/>
      <c r="BYM97" s="167"/>
      <c r="BYN97" s="167"/>
      <c r="BYO97" s="167"/>
      <c r="BYP97" s="167"/>
      <c r="BYQ97" s="167"/>
      <c r="BYR97" s="167"/>
      <c r="BYS97" s="167"/>
      <c r="BYT97" s="167"/>
      <c r="BYU97" s="167"/>
      <c r="BYV97" s="167"/>
      <c r="BYW97" s="167"/>
      <c r="BYX97" s="167"/>
      <c r="BYY97" s="167"/>
      <c r="BYZ97" s="167"/>
      <c r="BZA97" s="167"/>
      <c r="BZB97" s="167"/>
      <c r="BZC97" s="167"/>
      <c r="BZD97" s="167"/>
      <c r="BZE97" s="167"/>
      <c r="BZF97" s="167"/>
      <c r="BZG97" s="167"/>
      <c r="BZH97" s="167"/>
      <c r="BZI97" s="167"/>
      <c r="BZJ97" s="167"/>
      <c r="BZK97" s="167"/>
      <c r="BZL97" s="167"/>
      <c r="BZM97" s="167"/>
      <c r="BZN97" s="167"/>
      <c r="BZO97" s="167"/>
      <c r="BZP97" s="167"/>
      <c r="BZQ97" s="167"/>
      <c r="BZR97" s="167"/>
      <c r="BZS97" s="167"/>
      <c r="BZT97" s="167"/>
      <c r="BZU97" s="167"/>
      <c r="BZV97" s="167"/>
      <c r="BZW97" s="167"/>
      <c r="BZX97" s="167"/>
      <c r="BZY97" s="167"/>
      <c r="BZZ97" s="167"/>
      <c r="CAA97" s="167"/>
      <c r="CAB97" s="167"/>
      <c r="CAC97" s="167"/>
      <c r="CAD97" s="167"/>
      <c r="CAE97" s="167"/>
      <c r="CAF97" s="167"/>
      <c r="CAG97" s="167"/>
      <c r="CAH97" s="167"/>
      <c r="CAI97" s="167"/>
      <c r="CAJ97" s="167"/>
      <c r="CAK97" s="167"/>
      <c r="CAL97" s="167"/>
      <c r="CAM97" s="167"/>
      <c r="CAN97" s="167"/>
      <c r="CAO97" s="167"/>
      <c r="CAP97" s="167"/>
      <c r="CAQ97" s="167"/>
      <c r="CAR97" s="167"/>
      <c r="CAS97" s="167"/>
      <c r="CAT97" s="167"/>
      <c r="CAU97" s="167"/>
      <c r="CAV97" s="167"/>
      <c r="CAW97" s="167"/>
      <c r="CAX97" s="167"/>
      <c r="CAY97" s="167"/>
      <c r="CAZ97" s="167"/>
      <c r="CBA97" s="167"/>
      <c r="CBB97" s="167"/>
      <c r="CBC97" s="167"/>
      <c r="CBD97" s="167"/>
      <c r="CBE97" s="167"/>
      <c r="CBF97" s="167"/>
      <c r="CBG97" s="167"/>
      <c r="CBH97" s="167"/>
      <c r="CBI97" s="167"/>
      <c r="CBJ97" s="167"/>
      <c r="CBK97" s="167"/>
      <c r="CBL97" s="167"/>
      <c r="CBM97" s="167"/>
      <c r="CBN97" s="167"/>
      <c r="CBO97" s="167"/>
      <c r="CBP97" s="167"/>
      <c r="CBQ97" s="167"/>
      <c r="CBR97" s="167"/>
      <c r="CBS97" s="167"/>
      <c r="CBT97" s="167"/>
      <c r="CBU97" s="167"/>
      <c r="CBV97" s="167"/>
      <c r="CBW97" s="167"/>
      <c r="CBX97" s="167"/>
      <c r="CBY97" s="167"/>
      <c r="CBZ97" s="167"/>
      <c r="CCA97" s="167"/>
      <c r="CCB97" s="167"/>
      <c r="CCC97" s="167"/>
      <c r="CCD97" s="167"/>
      <c r="CCE97" s="167"/>
      <c r="CCF97" s="167"/>
      <c r="CCG97" s="167"/>
      <c r="CCH97" s="167"/>
      <c r="CCI97" s="167"/>
      <c r="CCJ97" s="167"/>
      <c r="CCK97" s="167"/>
      <c r="CCL97" s="167"/>
      <c r="CCM97" s="167"/>
      <c r="CCN97" s="167"/>
      <c r="CCO97" s="167"/>
      <c r="CCP97" s="167"/>
      <c r="CCQ97" s="167"/>
      <c r="CCR97" s="167"/>
      <c r="CCS97" s="167"/>
      <c r="CCT97" s="167"/>
      <c r="CCU97" s="167"/>
      <c r="CCV97" s="167"/>
      <c r="CCW97" s="167"/>
      <c r="CCX97" s="167"/>
      <c r="CCY97" s="167"/>
      <c r="CCZ97" s="167"/>
      <c r="CDA97" s="167"/>
      <c r="CDB97" s="167"/>
      <c r="CDC97" s="167"/>
      <c r="CDD97" s="167"/>
      <c r="CDE97" s="167"/>
      <c r="CDF97" s="167"/>
      <c r="CDG97" s="167"/>
      <c r="CDH97" s="167"/>
      <c r="CDI97" s="167"/>
      <c r="CDJ97" s="167"/>
      <c r="CDK97" s="167"/>
      <c r="CDL97" s="167"/>
      <c r="CDM97" s="167"/>
      <c r="CDN97" s="167"/>
      <c r="CDO97" s="167"/>
      <c r="CDP97" s="167"/>
      <c r="CDQ97" s="167"/>
      <c r="CDR97" s="167"/>
      <c r="CDS97" s="167"/>
      <c r="CDT97" s="167"/>
      <c r="CDU97" s="167"/>
      <c r="CDV97" s="167"/>
      <c r="CDW97" s="167"/>
      <c r="CDX97" s="167"/>
      <c r="CDY97" s="167"/>
      <c r="CDZ97" s="167"/>
      <c r="CEA97" s="167"/>
      <c r="CEB97" s="167"/>
      <c r="CEC97" s="167"/>
      <c r="CED97" s="167"/>
      <c r="CEE97" s="167"/>
      <c r="CEF97" s="167"/>
      <c r="CEG97" s="167"/>
      <c r="CEH97" s="167"/>
      <c r="CEI97" s="167"/>
      <c r="CEJ97" s="167"/>
      <c r="CEK97" s="167"/>
      <c r="CEL97" s="167"/>
      <c r="CEM97" s="167"/>
      <c r="CEN97" s="167"/>
      <c r="CEO97" s="167"/>
      <c r="CEP97" s="167"/>
      <c r="CEQ97" s="167"/>
      <c r="CER97" s="167"/>
      <c r="CES97" s="167"/>
      <c r="CET97" s="167"/>
      <c r="CEU97" s="167"/>
      <c r="CEV97" s="167"/>
      <c r="CEW97" s="167"/>
      <c r="CEX97" s="167"/>
      <c r="CEY97" s="167"/>
      <c r="CEZ97" s="167"/>
      <c r="CFA97" s="167"/>
      <c r="CFB97" s="167"/>
      <c r="CFC97" s="167"/>
      <c r="CFD97" s="167"/>
      <c r="CFE97" s="167"/>
      <c r="CFF97" s="167"/>
      <c r="CFG97" s="167"/>
      <c r="CFH97" s="167"/>
      <c r="CFI97" s="167"/>
      <c r="CFJ97" s="167"/>
      <c r="CFK97" s="167"/>
      <c r="CFL97" s="167"/>
      <c r="CFM97" s="167"/>
      <c r="CFN97" s="167"/>
      <c r="CFO97" s="167"/>
      <c r="CFP97" s="167"/>
      <c r="CFQ97" s="167"/>
      <c r="CFR97" s="167"/>
      <c r="CFS97" s="167"/>
      <c r="CFT97" s="167"/>
      <c r="CFU97" s="167"/>
      <c r="CFV97" s="167"/>
      <c r="CFW97" s="167"/>
      <c r="CFX97" s="167"/>
      <c r="CFY97" s="167"/>
      <c r="CFZ97" s="167"/>
      <c r="CGA97" s="167"/>
      <c r="CGB97" s="167"/>
      <c r="CGC97" s="167"/>
      <c r="CGD97" s="167"/>
      <c r="CGE97" s="167"/>
      <c r="CGF97" s="167"/>
      <c r="CGG97" s="167"/>
      <c r="CGH97" s="167"/>
      <c r="CGI97" s="167"/>
      <c r="CGJ97" s="167"/>
      <c r="CGK97" s="167"/>
      <c r="CGL97" s="167"/>
      <c r="CGM97" s="167"/>
      <c r="CGN97" s="167"/>
      <c r="CGO97" s="167"/>
      <c r="CGP97" s="167"/>
      <c r="CGQ97" s="167"/>
      <c r="CGR97" s="167"/>
      <c r="CGS97" s="167"/>
      <c r="CGT97" s="167"/>
      <c r="CGU97" s="167"/>
      <c r="CGV97" s="167"/>
      <c r="CGW97" s="167"/>
      <c r="CGX97" s="167"/>
      <c r="CGY97" s="167"/>
      <c r="CGZ97" s="167"/>
      <c r="CHA97" s="167"/>
      <c r="CHB97" s="167"/>
      <c r="CHC97" s="167"/>
      <c r="CHD97" s="167"/>
      <c r="CHE97" s="167"/>
      <c r="CHF97" s="167"/>
      <c r="CHG97" s="167"/>
      <c r="CHH97" s="167"/>
      <c r="CHI97" s="167"/>
      <c r="CHJ97" s="167"/>
      <c r="CHK97" s="167"/>
      <c r="CHL97" s="167"/>
      <c r="CHM97" s="167"/>
      <c r="CHN97" s="167"/>
      <c r="CHO97" s="167"/>
      <c r="CHP97" s="167"/>
      <c r="CHQ97" s="167"/>
      <c r="CHR97" s="167"/>
      <c r="CHS97" s="167"/>
      <c r="CHT97" s="167"/>
      <c r="CHU97" s="167"/>
      <c r="CHV97" s="167"/>
      <c r="CHW97" s="167"/>
      <c r="CHX97" s="167"/>
      <c r="CHY97" s="167"/>
      <c r="CHZ97" s="167"/>
      <c r="CIA97" s="167"/>
      <c r="CIB97" s="167"/>
      <c r="CIC97" s="167"/>
      <c r="CID97" s="167"/>
      <c r="CIE97" s="167"/>
      <c r="CIF97" s="167"/>
      <c r="CIG97" s="167"/>
      <c r="CIH97" s="167"/>
      <c r="CII97" s="167"/>
      <c r="CIJ97" s="167"/>
      <c r="CIK97" s="167"/>
      <c r="CIL97" s="167"/>
      <c r="CIM97" s="167"/>
      <c r="CIN97" s="167"/>
      <c r="CIO97" s="167"/>
      <c r="CIP97" s="167"/>
      <c r="CIQ97" s="167"/>
      <c r="CIR97" s="167"/>
      <c r="CIS97" s="167"/>
      <c r="CIT97" s="167"/>
      <c r="CIU97" s="167"/>
      <c r="CIV97" s="167"/>
      <c r="CIW97" s="167"/>
      <c r="CIX97" s="167"/>
      <c r="CIY97" s="167"/>
      <c r="CIZ97" s="167"/>
      <c r="CJA97" s="167"/>
      <c r="CJB97" s="167"/>
      <c r="CJC97" s="167"/>
      <c r="CJD97" s="167"/>
      <c r="CJE97" s="167"/>
      <c r="CJF97" s="167"/>
      <c r="CJG97" s="167"/>
      <c r="CJH97" s="167"/>
      <c r="CJI97" s="167"/>
      <c r="CJJ97" s="167"/>
      <c r="CJK97" s="167"/>
      <c r="CJL97" s="167"/>
      <c r="CJM97" s="167"/>
      <c r="CJN97" s="167"/>
      <c r="CJO97" s="167"/>
      <c r="CJP97" s="167"/>
      <c r="CJQ97" s="167"/>
      <c r="CJR97" s="167"/>
      <c r="CJS97" s="167"/>
      <c r="CJT97" s="167"/>
      <c r="CJU97" s="167"/>
      <c r="CJV97" s="167"/>
      <c r="CJW97" s="167"/>
      <c r="CJX97" s="167"/>
      <c r="CJY97" s="167"/>
      <c r="CJZ97" s="167"/>
      <c r="CKA97" s="167"/>
      <c r="CKB97" s="167"/>
      <c r="CKC97" s="167"/>
      <c r="CKD97" s="167"/>
      <c r="CKE97" s="167"/>
      <c r="CKF97" s="167"/>
      <c r="CKG97" s="167"/>
      <c r="CKH97" s="167"/>
      <c r="CKI97" s="167"/>
      <c r="CKJ97" s="167"/>
      <c r="CKK97" s="167"/>
      <c r="CKL97" s="167"/>
      <c r="CKM97" s="167"/>
      <c r="CKN97" s="167"/>
      <c r="CKO97" s="167"/>
      <c r="CKP97" s="167"/>
      <c r="CKQ97" s="167"/>
      <c r="CKR97" s="167"/>
      <c r="CKS97" s="167"/>
      <c r="CKT97" s="167"/>
      <c r="CKU97" s="167"/>
      <c r="CKV97" s="167"/>
      <c r="CKW97" s="167"/>
      <c r="CKX97" s="167"/>
      <c r="CKY97" s="167"/>
      <c r="CKZ97" s="167"/>
      <c r="CLA97" s="167"/>
      <c r="CLB97" s="167"/>
      <c r="CLC97" s="167"/>
      <c r="CLD97" s="167"/>
      <c r="CLE97" s="167"/>
      <c r="CLF97" s="167"/>
      <c r="CLG97" s="167"/>
      <c r="CLH97" s="167"/>
      <c r="CLI97" s="167"/>
      <c r="CLJ97" s="167"/>
      <c r="CLK97" s="167"/>
      <c r="CLL97" s="167"/>
      <c r="CLM97" s="167"/>
      <c r="CLN97" s="167"/>
      <c r="CLO97" s="167"/>
      <c r="CLP97" s="167"/>
      <c r="CLQ97" s="167"/>
      <c r="CLR97" s="167"/>
      <c r="CLS97" s="167"/>
      <c r="CLT97" s="167"/>
      <c r="CLU97" s="167"/>
      <c r="CLV97" s="167"/>
      <c r="CLW97" s="167"/>
      <c r="CLX97" s="167"/>
      <c r="CLY97" s="167"/>
      <c r="CLZ97" s="167"/>
      <c r="CMA97" s="167"/>
      <c r="CMB97" s="167"/>
      <c r="CMC97" s="167"/>
      <c r="CMD97" s="167"/>
      <c r="CME97" s="167"/>
      <c r="CMF97" s="167"/>
      <c r="CMG97" s="167"/>
      <c r="CMH97" s="167"/>
      <c r="CMI97" s="167"/>
      <c r="CMJ97" s="167"/>
      <c r="CMK97" s="167"/>
      <c r="CML97" s="167"/>
      <c r="CMM97" s="167"/>
      <c r="CMN97" s="167"/>
      <c r="CMO97" s="167"/>
      <c r="CMP97" s="167"/>
      <c r="CMQ97" s="167"/>
      <c r="CMR97" s="167"/>
      <c r="CMS97" s="167"/>
      <c r="CMT97" s="167"/>
      <c r="CMU97" s="167"/>
      <c r="CMV97" s="167"/>
      <c r="CMW97" s="167"/>
      <c r="CMX97" s="167"/>
      <c r="CMY97" s="167"/>
      <c r="CMZ97" s="167"/>
      <c r="CNA97" s="167"/>
      <c r="CNB97" s="167"/>
      <c r="CNC97" s="167"/>
      <c r="CND97" s="167"/>
      <c r="CNE97" s="167"/>
      <c r="CNF97" s="167"/>
      <c r="CNG97" s="167"/>
      <c r="CNH97" s="167"/>
      <c r="CNI97" s="167"/>
      <c r="CNJ97" s="167"/>
      <c r="CNK97" s="167"/>
      <c r="CNL97" s="167"/>
      <c r="CNM97" s="167"/>
      <c r="CNN97" s="167"/>
      <c r="CNO97" s="167"/>
      <c r="CNP97" s="167"/>
      <c r="CNQ97" s="167"/>
      <c r="CNR97" s="167"/>
      <c r="CNS97" s="167"/>
      <c r="CNT97" s="167"/>
      <c r="CNU97" s="167"/>
      <c r="CNV97" s="167"/>
      <c r="CNW97" s="167"/>
      <c r="CNX97" s="167"/>
      <c r="CNY97" s="167"/>
      <c r="CNZ97" s="167"/>
      <c r="COA97" s="167"/>
      <c r="COB97" s="167"/>
      <c r="COC97" s="167"/>
      <c r="COD97" s="167"/>
      <c r="COE97" s="167"/>
      <c r="COF97" s="167"/>
      <c r="COG97" s="167"/>
      <c r="COH97" s="167"/>
      <c r="COI97" s="167"/>
      <c r="COJ97" s="167"/>
      <c r="COK97" s="167"/>
      <c r="COL97" s="167"/>
      <c r="COM97" s="167"/>
      <c r="CON97" s="167"/>
      <c r="COO97" s="167"/>
      <c r="COP97" s="167"/>
      <c r="COQ97" s="167"/>
      <c r="COR97" s="167"/>
      <c r="COS97" s="167"/>
      <c r="COT97" s="167"/>
      <c r="COU97" s="167"/>
      <c r="COV97" s="167"/>
      <c r="COW97" s="167"/>
      <c r="COX97" s="167"/>
      <c r="COY97" s="167"/>
      <c r="COZ97" s="167"/>
      <c r="CPA97" s="167"/>
      <c r="CPB97" s="167"/>
      <c r="CPC97" s="167"/>
      <c r="CPD97" s="167"/>
      <c r="CPE97" s="167"/>
      <c r="CPF97" s="167"/>
      <c r="CPG97" s="167"/>
      <c r="CPH97" s="167"/>
      <c r="CPI97" s="167"/>
      <c r="CPJ97" s="167"/>
      <c r="CPK97" s="167"/>
      <c r="CPL97" s="167"/>
      <c r="CPM97" s="167"/>
      <c r="CPN97" s="167"/>
      <c r="CPO97" s="167"/>
      <c r="CPP97" s="167"/>
      <c r="CPQ97" s="167"/>
      <c r="CPR97" s="167"/>
      <c r="CPS97" s="167"/>
      <c r="CPT97" s="167"/>
      <c r="CPU97" s="167"/>
      <c r="CPV97" s="167"/>
      <c r="CPW97" s="167"/>
      <c r="CPX97" s="167"/>
      <c r="CPY97" s="167"/>
      <c r="CPZ97" s="167"/>
      <c r="CQA97" s="167"/>
      <c r="CQB97" s="167"/>
      <c r="CQC97" s="167"/>
      <c r="CQD97" s="167"/>
      <c r="CQE97" s="167"/>
      <c r="CQF97" s="167"/>
      <c r="CQG97" s="167"/>
      <c r="CQH97" s="167"/>
      <c r="CQI97" s="167"/>
      <c r="CQJ97" s="167"/>
      <c r="CQK97" s="167"/>
      <c r="CQL97" s="167"/>
      <c r="CQM97" s="167"/>
      <c r="CQN97" s="167"/>
      <c r="CQO97" s="167"/>
      <c r="CQP97" s="167"/>
      <c r="CQQ97" s="167"/>
      <c r="CQR97" s="167"/>
      <c r="CQS97" s="167"/>
      <c r="CQT97" s="167"/>
      <c r="CQU97" s="167"/>
      <c r="CQV97" s="167"/>
      <c r="CQW97" s="167"/>
      <c r="CQX97" s="167"/>
      <c r="CQY97" s="167"/>
      <c r="CQZ97" s="167"/>
      <c r="CRA97" s="167"/>
      <c r="CRB97" s="167"/>
      <c r="CRC97" s="167"/>
      <c r="CRD97" s="167"/>
      <c r="CRE97" s="167"/>
      <c r="CRF97" s="167"/>
      <c r="CRG97" s="167"/>
      <c r="CRH97" s="167"/>
      <c r="CRI97" s="167"/>
      <c r="CRJ97" s="167"/>
      <c r="CRK97" s="167"/>
      <c r="CRL97" s="167"/>
      <c r="CRM97" s="167"/>
      <c r="CRN97" s="167"/>
      <c r="CRO97" s="167"/>
      <c r="CRP97" s="167"/>
      <c r="CRQ97" s="167"/>
      <c r="CRR97" s="167"/>
      <c r="CRS97" s="167"/>
      <c r="CRT97" s="167"/>
      <c r="CRU97" s="167"/>
      <c r="CRV97" s="167"/>
      <c r="CRW97" s="167"/>
      <c r="CRX97" s="167"/>
      <c r="CRY97" s="167"/>
      <c r="CRZ97" s="167"/>
      <c r="CSA97" s="167"/>
      <c r="CSB97" s="167"/>
      <c r="CSC97" s="167"/>
      <c r="CSD97" s="167"/>
      <c r="CSE97" s="167"/>
      <c r="CSF97" s="167"/>
      <c r="CSG97" s="167"/>
      <c r="CSH97" s="167"/>
      <c r="CSI97" s="167"/>
      <c r="CSJ97" s="167"/>
      <c r="CSK97" s="167"/>
      <c r="CSL97" s="167"/>
      <c r="CSM97" s="167"/>
      <c r="CSN97" s="167"/>
      <c r="CSO97" s="167"/>
      <c r="CSP97" s="167"/>
      <c r="CSQ97" s="167"/>
      <c r="CSR97" s="167"/>
      <c r="CSS97" s="167"/>
      <c r="CST97" s="167"/>
      <c r="CSU97" s="167"/>
      <c r="CSV97" s="167"/>
      <c r="CSW97" s="167"/>
      <c r="CSX97" s="167"/>
      <c r="CSY97" s="167"/>
      <c r="CSZ97" s="167"/>
      <c r="CTA97" s="167"/>
      <c r="CTB97" s="167"/>
      <c r="CTC97" s="167"/>
      <c r="CTD97" s="167"/>
      <c r="CTE97" s="167"/>
      <c r="CTF97" s="167"/>
      <c r="CTG97" s="167"/>
      <c r="CTH97" s="167"/>
      <c r="CTI97" s="167"/>
      <c r="CTJ97" s="167"/>
      <c r="CTK97" s="167"/>
      <c r="CTL97" s="167"/>
      <c r="CTM97" s="167"/>
      <c r="CTN97" s="167"/>
      <c r="CTO97" s="167"/>
      <c r="CTP97" s="167"/>
      <c r="CTQ97" s="167"/>
      <c r="CTR97" s="167"/>
      <c r="CTS97" s="167"/>
      <c r="CTT97" s="167"/>
      <c r="CTU97" s="167"/>
      <c r="CTV97" s="167"/>
      <c r="CTW97" s="167"/>
      <c r="CTX97" s="167"/>
      <c r="CTY97" s="167"/>
      <c r="CTZ97" s="167"/>
      <c r="CUA97" s="167"/>
      <c r="CUB97" s="167"/>
      <c r="CUC97" s="167"/>
      <c r="CUD97" s="167"/>
      <c r="CUE97" s="167"/>
      <c r="CUF97" s="167"/>
      <c r="CUG97" s="167"/>
      <c r="CUH97" s="167"/>
      <c r="CUI97" s="167"/>
      <c r="CUJ97" s="167"/>
      <c r="CUK97" s="167"/>
      <c r="CUL97" s="167"/>
      <c r="CUM97" s="167"/>
      <c r="CUN97" s="167"/>
      <c r="CUO97" s="167"/>
      <c r="CUP97" s="167"/>
      <c r="CUQ97" s="167"/>
      <c r="CUR97" s="167"/>
      <c r="CUS97" s="167"/>
      <c r="CUT97" s="167"/>
      <c r="CUU97" s="167"/>
      <c r="CUV97" s="167"/>
      <c r="CUW97" s="167"/>
      <c r="CUX97" s="167"/>
      <c r="CUY97" s="167"/>
      <c r="CUZ97" s="167"/>
      <c r="CVA97" s="167"/>
      <c r="CVB97" s="167"/>
      <c r="CVC97" s="167"/>
      <c r="CVD97" s="167"/>
      <c r="CVE97" s="167"/>
      <c r="CVF97" s="167"/>
      <c r="CVG97" s="167"/>
      <c r="CVH97" s="167"/>
      <c r="CVI97" s="167"/>
      <c r="CVJ97" s="167"/>
      <c r="CVK97" s="167"/>
      <c r="CVL97" s="167"/>
      <c r="CVM97" s="167"/>
      <c r="CVN97" s="167"/>
      <c r="CVO97" s="167"/>
      <c r="CVP97" s="167"/>
      <c r="CVQ97" s="167"/>
      <c r="CVR97" s="167"/>
      <c r="CVS97" s="167"/>
      <c r="CVT97" s="167"/>
      <c r="CVU97" s="167"/>
      <c r="CVV97" s="167"/>
      <c r="CVW97" s="167"/>
      <c r="CVX97" s="167"/>
      <c r="CVY97" s="167"/>
      <c r="CVZ97" s="167"/>
      <c r="CWA97" s="167"/>
      <c r="CWB97" s="167"/>
      <c r="CWC97" s="167"/>
      <c r="CWD97" s="167"/>
      <c r="CWE97" s="167"/>
      <c r="CWF97" s="167"/>
      <c r="CWG97" s="167"/>
      <c r="CWH97" s="167"/>
      <c r="CWI97" s="167"/>
      <c r="CWJ97" s="167"/>
      <c r="CWK97" s="167"/>
      <c r="CWL97" s="167"/>
      <c r="CWM97" s="167"/>
      <c r="CWN97" s="167"/>
      <c r="CWO97" s="167"/>
      <c r="CWP97" s="167"/>
      <c r="CWQ97" s="167"/>
      <c r="CWR97" s="167"/>
      <c r="CWS97" s="167"/>
      <c r="CWT97" s="167"/>
      <c r="CWU97" s="167"/>
      <c r="CWV97" s="167"/>
      <c r="CWW97" s="167"/>
      <c r="CWX97" s="167"/>
      <c r="CWY97" s="167"/>
      <c r="CWZ97" s="167"/>
      <c r="CXA97" s="167"/>
      <c r="CXB97" s="167"/>
      <c r="CXC97" s="167"/>
      <c r="CXD97" s="167"/>
      <c r="CXE97" s="167"/>
      <c r="CXF97" s="167"/>
      <c r="CXG97" s="167"/>
      <c r="CXH97" s="167"/>
      <c r="CXI97" s="167"/>
      <c r="CXJ97" s="167"/>
      <c r="CXK97" s="167"/>
      <c r="CXL97" s="167"/>
      <c r="CXM97" s="167"/>
      <c r="CXN97" s="167"/>
      <c r="CXO97" s="167"/>
      <c r="CXP97" s="167"/>
      <c r="CXQ97" s="167"/>
      <c r="CXR97" s="167"/>
      <c r="CXS97" s="167"/>
      <c r="CXT97" s="167"/>
      <c r="CXU97" s="167"/>
      <c r="CXV97" s="167"/>
      <c r="CXW97" s="167"/>
      <c r="CXX97" s="167"/>
      <c r="CXY97" s="167"/>
      <c r="CXZ97" s="167"/>
      <c r="CYA97" s="167"/>
      <c r="CYB97" s="167"/>
      <c r="CYC97" s="167"/>
      <c r="CYD97" s="167"/>
      <c r="CYE97" s="167"/>
      <c r="CYF97" s="167"/>
      <c r="CYG97" s="167"/>
      <c r="CYH97" s="167"/>
      <c r="CYI97" s="167"/>
      <c r="CYJ97" s="167"/>
      <c r="CYK97" s="167"/>
      <c r="CYL97" s="167"/>
      <c r="CYM97" s="167"/>
      <c r="CYN97" s="167"/>
      <c r="CYO97" s="167"/>
      <c r="CYP97" s="167"/>
      <c r="CYQ97" s="167"/>
      <c r="CYR97" s="167"/>
      <c r="CYS97" s="167"/>
      <c r="CYT97" s="167"/>
      <c r="CYU97" s="167"/>
      <c r="CYV97" s="167"/>
      <c r="CYW97" s="167"/>
      <c r="CYX97" s="167"/>
      <c r="CYY97" s="167"/>
      <c r="CYZ97" s="167"/>
      <c r="CZA97" s="167"/>
      <c r="CZB97" s="167"/>
      <c r="CZC97" s="167"/>
      <c r="CZD97" s="167"/>
      <c r="CZE97" s="167"/>
      <c r="CZF97" s="167"/>
      <c r="CZG97" s="167"/>
      <c r="CZH97" s="167"/>
      <c r="CZI97" s="167"/>
      <c r="CZJ97" s="167"/>
      <c r="CZK97" s="167"/>
      <c r="CZL97" s="167"/>
      <c r="CZM97" s="167"/>
      <c r="CZN97" s="167"/>
      <c r="CZO97" s="167"/>
      <c r="CZP97" s="167"/>
      <c r="CZQ97" s="167"/>
      <c r="CZR97" s="167"/>
      <c r="CZS97" s="167"/>
      <c r="CZT97" s="167"/>
      <c r="CZU97" s="167"/>
      <c r="CZV97" s="167"/>
      <c r="CZW97" s="167"/>
      <c r="CZX97" s="167"/>
      <c r="CZY97" s="167"/>
      <c r="CZZ97" s="167"/>
      <c r="DAA97" s="167"/>
      <c r="DAB97" s="167"/>
      <c r="DAC97" s="167"/>
      <c r="DAD97" s="167"/>
      <c r="DAE97" s="167"/>
      <c r="DAF97" s="167"/>
      <c r="DAG97" s="167"/>
      <c r="DAH97" s="167"/>
      <c r="DAI97" s="167"/>
      <c r="DAJ97" s="167"/>
      <c r="DAK97" s="167"/>
      <c r="DAL97" s="167"/>
      <c r="DAM97" s="167"/>
      <c r="DAN97" s="167"/>
      <c r="DAO97" s="167"/>
      <c r="DAP97" s="167"/>
      <c r="DAQ97" s="167"/>
      <c r="DAR97" s="167"/>
      <c r="DAS97" s="167"/>
      <c r="DAT97" s="167"/>
      <c r="DAU97" s="167"/>
      <c r="DAV97" s="167"/>
      <c r="DAW97" s="167"/>
      <c r="DAX97" s="167"/>
      <c r="DAY97" s="167"/>
      <c r="DAZ97" s="167"/>
      <c r="DBA97" s="167"/>
      <c r="DBB97" s="167"/>
      <c r="DBC97" s="167"/>
      <c r="DBD97" s="167"/>
      <c r="DBE97" s="167"/>
      <c r="DBF97" s="167"/>
      <c r="DBG97" s="167"/>
      <c r="DBH97" s="167"/>
      <c r="DBI97" s="167"/>
      <c r="DBJ97" s="167"/>
      <c r="DBK97" s="167"/>
      <c r="DBL97" s="167"/>
      <c r="DBM97" s="167"/>
      <c r="DBN97" s="167"/>
      <c r="DBO97" s="167"/>
      <c r="DBP97" s="167"/>
      <c r="DBQ97" s="167"/>
      <c r="DBR97" s="167"/>
      <c r="DBS97" s="167"/>
      <c r="DBT97" s="167"/>
      <c r="DBU97" s="167"/>
      <c r="DBV97" s="167"/>
      <c r="DBW97" s="167"/>
      <c r="DBX97" s="167"/>
      <c r="DBY97" s="167"/>
      <c r="DBZ97" s="167"/>
      <c r="DCA97" s="167"/>
      <c r="DCB97" s="167"/>
      <c r="DCC97" s="167"/>
      <c r="DCD97" s="167"/>
      <c r="DCE97" s="167"/>
      <c r="DCF97" s="167"/>
      <c r="DCG97" s="167"/>
      <c r="DCH97" s="167"/>
      <c r="DCI97" s="167"/>
      <c r="DCJ97" s="167"/>
      <c r="DCK97" s="167"/>
      <c r="DCL97" s="167"/>
      <c r="DCM97" s="167"/>
      <c r="DCN97" s="167"/>
      <c r="DCO97" s="167"/>
      <c r="DCP97" s="167"/>
      <c r="DCQ97" s="167"/>
      <c r="DCR97" s="167"/>
      <c r="DCS97" s="167"/>
      <c r="DCT97" s="167"/>
      <c r="DCU97" s="167"/>
      <c r="DCV97" s="167"/>
      <c r="DCW97" s="167"/>
      <c r="DCX97" s="167"/>
      <c r="DCY97" s="167"/>
      <c r="DCZ97" s="167"/>
      <c r="DDA97" s="167"/>
      <c r="DDB97" s="167"/>
      <c r="DDC97" s="167"/>
      <c r="DDD97" s="167"/>
      <c r="DDE97" s="167"/>
      <c r="DDF97" s="167"/>
      <c r="DDG97" s="167"/>
      <c r="DDH97" s="167"/>
      <c r="DDI97" s="167"/>
      <c r="DDJ97" s="167"/>
      <c r="DDK97" s="167"/>
      <c r="DDL97" s="167"/>
      <c r="DDM97" s="167"/>
      <c r="DDN97" s="167"/>
      <c r="DDO97" s="167"/>
      <c r="DDP97" s="167"/>
      <c r="DDQ97" s="167"/>
      <c r="DDR97" s="167"/>
      <c r="DDS97" s="167"/>
      <c r="DDT97" s="167"/>
      <c r="DDU97" s="167"/>
      <c r="DDV97" s="167"/>
      <c r="DDW97" s="167"/>
      <c r="DDX97" s="167"/>
      <c r="DDY97" s="167"/>
      <c r="DDZ97" s="167"/>
      <c r="DEA97" s="167"/>
      <c r="DEB97" s="167"/>
      <c r="DEC97" s="167"/>
      <c r="DED97" s="167"/>
      <c r="DEE97" s="167"/>
      <c r="DEF97" s="167"/>
      <c r="DEG97" s="167"/>
      <c r="DEH97" s="167"/>
      <c r="DEI97" s="167"/>
      <c r="DEJ97" s="167"/>
      <c r="DEK97" s="167"/>
      <c r="DEL97" s="167"/>
      <c r="DEM97" s="167"/>
      <c r="DEN97" s="167"/>
      <c r="DEO97" s="167"/>
      <c r="DEP97" s="167"/>
      <c r="DEQ97" s="167"/>
      <c r="DER97" s="167"/>
      <c r="DES97" s="167"/>
      <c r="DET97" s="167"/>
      <c r="DEU97" s="167"/>
      <c r="DEV97" s="167"/>
      <c r="DEW97" s="167"/>
      <c r="DEX97" s="167"/>
      <c r="DEY97" s="167"/>
      <c r="DEZ97" s="167"/>
      <c r="DFA97" s="167"/>
      <c r="DFB97" s="167"/>
      <c r="DFC97" s="167"/>
      <c r="DFD97" s="167"/>
      <c r="DFE97" s="167"/>
      <c r="DFF97" s="167"/>
      <c r="DFG97" s="167"/>
      <c r="DFH97" s="167"/>
      <c r="DFI97" s="167"/>
      <c r="DFJ97" s="167"/>
      <c r="DFK97" s="167"/>
      <c r="DFL97" s="167"/>
      <c r="DFM97" s="167"/>
      <c r="DFN97" s="167"/>
      <c r="DFO97" s="167"/>
      <c r="DFP97" s="167"/>
      <c r="DFQ97" s="167"/>
      <c r="DFR97" s="167"/>
      <c r="DFS97" s="167"/>
      <c r="DFT97" s="167"/>
      <c r="DFU97" s="167"/>
      <c r="DFV97" s="167"/>
      <c r="DFW97" s="167"/>
      <c r="DFX97" s="167"/>
      <c r="DFY97" s="167"/>
      <c r="DFZ97" s="167"/>
      <c r="DGA97" s="167"/>
      <c r="DGB97" s="167"/>
      <c r="DGC97" s="167"/>
      <c r="DGD97" s="167"/>
      <c r="DGE97" s="167"/>
      <c r="DGF97" s="167"/>
      <c r="DGG97" s="167"/>
      <c r="DGH97" s="167"/>
      <c r="DGI97" s="167"/>
      <c r="DGJ97" s="167"/>
      <c r="DGK97" s="167"/>
      <c r="DGL97" s="167"/>
      <c r="DGM97" s="167"/>
      <c r="DGN97" s="167"/>
      <c r="DGO97" s="167"/>
      <c r="DGP97" s="167"/>
      <c r="DGQ97" s="167"/>
      <c r="DGR97" s="167"/>
      <c r="DGS97" s="167"/>
      <c r="DGT97" s="167"/>
      <c r="DGU97" s="167"/>
      <c r="DGV97" s="167"/>
      <c r="DGW97" s="167"/>
      <c r="DGX97" s="167"/>
      <c r="DGY97" s="167"/>
      <c r="DGZ97" s="167"/>
      <c r="DHA97" s="167"/>
      <c r="DHB97" s="167"/>
      <c r="DHC97" s="167"/>
      <c r="DHD97" s="167"/>
      <c r="DHE97" s="167"/>
      <c r="DHF97" s="167"/>
      <c r="DHG97" s="167"/>
      <c r="DHH97" s="167"/>
      <c r="DHI97" s="167"/>
      <c r="DHJ97" s="167"/>
      <c r="DHK97" s="167"/>
      <c r="DHL97" s="167"/>
      <c r="DHM97" s="167"/>
      <c r="DHN97" s="167"/>
      <c r="DHO97" s="167"/>
      <c r="DHP97" s="167"/>
      <c r="DHQ97" s="167"/>
      <c r="DHR97" s="167"/>
      <c r="DHS97" s="167"/>
      <c r="DHT97" s="167"/>
      <c r="DHU97" s="167"/>
      <c r="DHV97" s="167"/>
      <c r="DHW97" s="167"/>
      <c r="DHX97" s="167"/>
      <c r="DHY97" s="167"/>
      <c r="DHZ97" s="167"/>
      <c r="DIA97" s="167"/>
      <c r="DIB97" s="167"/>
      <c r="DIC97" s="167"/>
      <c r="DID97" s="167"/>
      <c r="DIE97" s="167"/>
      <c r="DIF97" s="167"/>
      <c r="DIG97" s="167"/>
      <c r="DIH97" s="167"/>
      <c r="DII97" s="167"/>
      <c r="DIJ97" s="167"/>
      <c r="DIK97" s="167"/>
      <c r="DIL97" s="167"/>
      <c r="DIM97" s="167"/>
      <c r="DIN97" s="167"/>
      <c r="DIO97" s="167"/>
      <c r="DIP97" s="167"/>
      <c r="DIQ97" s="167"/>
      <c r="DIR97" s="167"/>
      <c r="DIS97" s="167"/>
      <c r="DIT97" s="167"/>
      <c r="DIU97" s="167"/>
      <c r="DIV97" s="167"/>
      <c r="DIW97" s="167"/>
      <c r="DIX97" s="167"/>
      <c r="DIY97" s="167"/>
      <c r="DIZ97" s="167"/>
      <c r="DJA97" s="167"/>
      <c r="DJB97" s="167"/>
      <c r="DJC97" s="167"/>
      <c r="DJD97" s="167"/>
      <c r="DJE97" s="167"/>
      <c r="DJF97" s="167"/>
      <c r="DJG97" s="167"/>
      <c r="DJH97" s="167"/>
      <c r="DJI97" s="167"/>
      <c r="DJJ97" s="167"/>
      <c r="DJK97" s="167"/>
      <c r="DJL97" s="167"/>
      <c r="DJM97" s="167"/>
      <c r="DJN97" s="167"/>
      <c r="DJO97" s="167"/>
      <c r="DJP97" s="167"/>
      <c r="DJQ97" s="167"/>
      <c r="DJR97" s="167"/>
      <c r="DJS97" s="167"/>
      <c r="DJT97" s="167"/>
      <c r="DJU97" s="167"/>
      <c r="DJV97" s="167"/>
      <c r="DJW97" s="167"/>
      <c r="DJX97" s="167"/>
      <c r="DJY97" s="167"/>
      <c r="DJZ97" s="167"/>
      <c r="DKA97" s="167"/>
      <c r="DKB97" s="167"/>
      <c r="DKC97" s="167"/>
      <c r="DKD97" s="167"/>
      <c r="DKE97" s="167"/>
      <c r="DKF97" s="167"/>
      <c r="DKG97" s="167"/>
      <c r="DKH97" s="167"/>
      <c r="DKI97" s="167"/>
      <c r="DKJ97" s="167"/>
      <c r="DKK97" s="167"/>
      <c r="DKL97" s="167"/>
      <c r="DKM97" s="167"/>
      <c r="DKN97" s="167"/>
      <c r="DKO97" s="167"/>
      <c r="DKP97" s="167"/>
      <c r="DKQ97" s="167"/>
      <c r="DKR97" s="167"/>
      <c r="DKS97" s="167"/>
      <c r="DKT97" s="167"/>
      <c r="DKU97" s="167"/>
      <c r="DKV97" s="167"/>
      <c r="DKW97" s="167"/>
      <c r="DKX97" s="167"/>
      <c r="DKY97" s="167"/>
      <c r="DKZ97" s="167"/>
      <c r="DLA97" s="167"/>
      <c r="DLB97" s="167"/>
      <c r="DLC97" s="167"/>
      <c r="DLD97" s="167"/>
      <c r="DLE97" s="167"/>
      <c r="DLF97" s="167"/>
      <c r="DLG97" s="167"/>
      <c r="DLH97" s="167"/>
      <c r="DLI97" s="167"/>
      <c r="DLJ97" s="167"/>
      <c r="DLK97" s="167"/>
      <c r="DLL97" s="167"/>
      <c r="DLM97" s="167"/>
      <c r="DLN97" s="167"/>
      <c r="DLO97" s="167"/>
      <c r="DLP97" s="167"/>
      <c r="DLQ97" s="167"/>
      <c r="DLR97" s="167"/>
      <c r="DLS97" s="167"/>
      <c r="DLT97" s="167"/>
      <c r="DLU97" s="167"/>
      <c r="DLV97" s="167"/>
      <c r="DLW97" s="167"/>
      <c r="DLX97" s="167"/>
      <c r="DLY97" s="167"/>
      <c r="DLZ97" s="167"/>
      <c r="DMA97" s="167"/>
      <c r="DMB97" s="167"/>
      <c r="DMC97" s="167"/>
      <c r="DMD97" s="167"/>
      <c r="DME97" s="167"/>
      <c r="DMF97" s="167"/>
      <c r="DMG97" s="167"/>
      <c r="DMH97" s="167"/>
      <c r="DMI97" s="167"/>
      <c r="DMJ97" s="167"/>
      <c r="DMK97" s="167"/>
      <c r="DML97" s="167"/>
      <c r="DMM97" s="167"/>
      <c r="DMN97" s="167"/>
      <c r="DMO97" s="167"/>
      <c r="DMP97" s="167"/>
      <c r="DMQ97" s="167"/>
      <c r="DMR97" s="167"/>
      <c r="DMS97" s="167"/>
      <c r="DMT97" s="167"/>
      <c r="DMU97" s="167"/>
      <c r="DMV97" s="167"/>
      <c r="DMW97" s="167"/>
      <c r="DMX97" s="167"/>
      <c r="DMY97" s="167"/>
      <c r="DMZ97" s="167"/>
      <c r="DNA97" s="167"/>
      <c r="DNB97" s="167"/>
      <c r="DNC97" s="167"/>
      <c r="DND97" s="167"/>
      <c r="DNE97" s="167"/>
      <c r="DNF97" s="167"/>
      <c r="DNG97" s="167"/>
      <c r="DNH97" s="167"/>
      <c r="DNI97" s="167"/>
      <c r="DNJ97" s="167"/>
      <c r="DNK97" s="167"/>
      <c r="DNL97" s="167"/>
      <c r="DNM97" s="167"/>
      <c r="DNN97" s="167"/>
      <c r="DNO97" s="167"/>
      <c r="DNP97" s="167"/>
      <c r="DNQ97" s="167"/>
      <c r="DNR97" s="167"/>
      <c r="DNS97" s="167"/>
      <c r="DNT97" s="167"/>
      <c r="DNU97" s="167"/>
      <c r="DNV97" s="167"/>
      <c r="DNW97" s="167"/>
      <c r="DNX97" s="167"/>
      <c r="DNY97" s="167"/>
      <c r="DNZ97" s="167"/>
      <c r="DOA97" s="167"/>
      <c r="DOB97" s="167"/>
      <c r="DOC97" s="167"/>
      <c r="DOD97" s="167"/>
      <c r="DOE97" s="167"/>
      <c r="DOF97" s="167"/>
      <c r="DOG97" s="167"/>
      <c r="DOH97" s="167"/>
      <c r="DOI97" s="167"/>
      <c r="DOJ97" s="167"/>
      <c r="DOK97" s="167"/>
      <c r="DOL97" s="167"/>
      <c r="DOM97" s="167"/>
      <c r="DON97" s="167"/>
      <c r="DOO97" s="167"/>
      <c r="DOP97" s="167"/>
      <c r="DOQ97" s="167"/>
      <c r="DOR97" s="167"/>
      <c r="DOS97" s="167"/>
      <c r="DOT97" s="167"/>
      <c r="DOU97" s="167"/>
      <c r="DOV97" s="167"/>
      <c r="DOW97" s="167"/>
      <c r="DOX97" s="167"/>
      <c r="DOY97" s="167"/>
      <c r="DOZ97" s="167"/>
      <c r="DPA97" s="167"/>
      <c r="DPB97" s="167"/>
      <c r="DPC97" s="167"/>
      <c r="DPD97" s="167"/>
      <c r="DPE97" s="167"/>
      <c r="DPF97" s="167"/>
      <c r="DPG97" s="167"/>
      <c r="DPH97" s="167"/>
      <c r="DPI97" s="167"/>
      <c r="DPJ97" s="167"/>
      <c r="DPK97" s="167"/>
      <c r="DPL97" s="167"/>
      <c r="DPM97" s="167"/>
      <c r="DPN97" s="167"/>
      <c r="DPO97" s="167"/>
      <c r="DPP97" s="167"/>
      <c r="DPQ97" s="167"/>
      <c r="DPR97" s="167"/>
      <c r="DPS97" s="167"/>
      <c r="DPT97" s="167"/>
      <c r="DPU97" s="167"/>
      <c r="DPV97" s="167"/>
      <c r="DPW97" s="167"/>
      <c r="DPX97" s="167"/>
      <c r="DPY97" s="167"/>
      <c r="DPZ97" s="167"/>
      <c r="DQA97" s="167"/>
      <c r="DQB97" s="167"/>
      <c r="DQC97" s="167"/>
      <c r="DQD97" s="167"/>
      <c r="DQE97" s="167"/>
      <c r="DQF97" s="167"/>
      <c r="DQG97" s="167"/>
      <c r="DQH97" s="167"/>
      <c r="DQI97" s="167"/>
      <c r="DQJ97" s="167"/>
      <c r="DQK97" s="167"/>
      <c r="DQL97" s="167"/>
      <c r="DQM97" s="167"/>
      <c r="DQN97" s="167"/>
      <c r="DQO97" s="167"/>
      <c r="DQP97" s="167"/>
      <c r="DQQ97" s="167"/>
      <c r="DQR97" s="167"/>
      <c r="DQS97" s="167"/>
      <c r="DQT97" s="167"/>
      <c r="DQU97" s="167"/>
      <c r="DQV97" s="167"/>
      <c r="DQW97" s="167"/>
      <c r="DQX97" s="167"/>
      <c r="DQY97" s="167"/>
      <c r="DQZ97" s="167"/>
      <c r="DRA97" s="167"/>
      <c r="DRB97" s="167"/>
      <c r="DRC97" s="167"/>
      <c r="DRD97" s="167"/>
      <c r="DRE97" s="167"/>
      <c r="DRF97" s="167"/>
      <c r="DRG97" s="167"/>
      <c r="DRH97" s="167"/>
      <c r="DRI97" s="167"/>
      <c r="DRJ97" s="167"/>
      <c r="DRK97" s="167"/>
      <c r="DRL97" s="167"/>
      <c r="DRM97" s="167"/>
      <c r="DRN97" s="167"/>
      <c r="DRO97" s="167"/>
      <c r="DRP97" s="167"/>
      <c r="DRQ97" s="167"/>
      <c r="DRR97" s="167"/>
      <c r="DRS97" s="167"/>
      <c r="DRT97" s="167"/>
      <c r="DRU97" s="167"/>
      <c r="DRV97" s="167"/>
      <c r="DRW97" s="167"/>
      <c r="DRX97" s="167"/>
      <c r="DRY97" s="167"/>
      <c r="DRZ97" s="167"/>
      <c r="DSA97" s="167"/>
      <c r="DSB97" s="167"/>
      <c r="DSC97" s="167"/>
      <c r="DSD97" s="167"/>
      <c r="DSE97" s="167"/>
      <c r="DSF97" s="167"/>
      <c r="DSG97" s="167"/>
      <c r="DSH97" s="167"/>
      <c r="DSI97" s="167"/>
      <c r="DSJ97" s="167"/>
      <c r="DSK97" s="167"/>
      <c r="DSL97" s="167"/>
      <c r="DSM97" s="167"/>
      <c r="DSN97" s="167"/>
      <c r="DSO97" s="167"/>
      <c r="DSP97" s="167"/>
      <c r="DSQ97" s="167"/>
      <c r="DSR97" s="167"/>
      <c r="DSS97" s="167"/>
      <c r="DST97" s="167"/>
      <c r="DSU97" s="167"/>
      <c r="DSV97" s="167"/>
      <c r="DSW97" s="167"/>
      <c r="DSX97" s="167"/>
      <c r="DSY97" s="167"/>
      <c r="DSZ97" s="167"/>
      <c r="DTA97" s="167"/>
      <c r="DTB97" s="167"/>
      <c r="DTC97" s="167"/>
      <c r="DTD97" s="167"/>
      <c r="DTE97" s="167"/>
      <c r="DTF97" s="167"/>
      <c r="DTG97" s="167"/>
      <c r="DTH97" s="167"/>
      <c r="DTI97" s="167"/>
      <c r="DTJ97" s="167"/>
      <c r="DTK97" s="167"/>
      <c r="DTL97" s="167"/>
      <c r="DTM97" s="167"/>
      <c r="DTN97" s="167"/>
      <c r="DTO97" s="167"/>
      <c r="DTP97" s="167"/>
      <c r="DTQ97" s="167"/>
      <c r="DTR97" s="167"/>
      <c r="DTS97" s="167"/>
      <c r="DTT97" s="167"/>
      <c r="DTU97" s="167"/>
      <c r="DTV97" s="167"/>
      <c r="DTW97" s="167"/>
      <c r="DTX97" s="167"/>
      <c r="DTY97" s="167"/>
      <c r="DTZ97" s="167"/>
      <c r="DUA97" s="167"/>
      <c r="DUB97" s="167"/>
      <c r="DUC97" s="167"/>
      <c r="DUD97" s="167"/>
      <c r="DUE97" s="167"/>
      <c r="DUF97" s="167"/>
      <c r="DUG97" s="167"/>
      <c r="DUH97" s="167"/>
      <c r="DUI97" s="167"/>
      <c r="DUJ97" s="167"/>
      <c r="DUK97" s="167"/>
      <c r="DUL97" s="167"/>
      <c r="DUM97" s="167"/>
      <c r="DUN97" s="167"/>
      <c r="DUO97" s="167"/>
      <c r="DUP97" s="167"/>
      <c r="DUQ97" s="167"/>
      <c r="DUR97" s="167"/>
      <c r="DUS97" s="167"/>
      <c r="DUT97" s="167"/>
      <c r="DUU97" s="167"/>
      <c r="DUV97" s="167"/>
      <c r="DUW97" s="167"/>
      <c r="DUX97" s="167"/>
      <c r="DUY97" s="167"/>
      <c r="DUZ97" s="167"/>
      <c r="DVA97" s="167"/>
      <c r="DVB97" s="167"/>
      <c r="DVC97" s="167"/>
      <c r="DVD97" s="167"/>
      <c r="DVE97" s="167"/>
      <c r="DVF97" s="167"/>
      <c r="DVG97" s="167"/>
      <c r="DVH97" s="167"/>
      <c r="DVI97" s="167"/>
      <c r="DVJ97" s="167"/>
      <c r="DVK97" s="167"/>
      <c r="DVL97" s="167"/>
      <c r="DVM97" s="167"/>
      <c r="DVN97" s="167"/>
      <c r="DVO97" s="167"/>
      <c r="DVP97" s="167"/>
      <c r="DVQ97" s="167"/>
      <c r="DVR97" s="167"/>
      <c r="DVS97" s="167"/>
      <c r="DVT97" s="167"/>
      <c r="DVU97" s="167"/>
      <c r="DVV97" s="167"/>
      <c r="DVW97" s="167"/>
      <c r="DVX97" s="167"/>
      <c r="DVY97" s="167"/>
      <c r="DVZ97" s="167"/>
      <c r="DWA97" s="167"/>
      <c r="DWB97" s="167"/>
      <c r="DWC97" s="167"/>
      <c r="DWD97" s="167"/>
      <c r="DWE97" s="167"/>
      <c r="DWF97" s="167"/>
      <c r="DWG97" s="167"/>
      <c r="DWH97" s="167"/>
      <c r="DWI97" s="167"/>
      <c r="DWJ97" s="167"/>
      <c r="DWK97" s="167"/>
      <c r="DWL97" s="167"/>
      <c r="DWM97" s="167"/>
      <c r="DWN97" s="167"/>
      <c r="DWO97" s="167"/>
      <c r="DWP97" s="167"/>
      <c r="DWQ97" s="167"/>
      <c r="DWR97" s="167"/>
      <c r="DWS97" s="167"/>
      <c r="DWT97" s="167"/>
      <c r="DWU97" s="167"/>
      <c r="DWV97" s="167"/>
      <c r="DWW97" s="167"/>
      <c r="DWX97" s="167"/>
      <c r="DWY97" s="167"/>
      <c r="DWZ97" s="167"/>
      <c r="DXA97" s="167"/>
      <c r="DXB97" s="167"/>
      <c r="DXC97" s="167"/>
      <c r="DXD97" s="167"/>
      <c r="DXE97" s="167"/>
      <c r="DXF97" s="167"/>
      <c r="DXG97" s="167"/>
      <c r="DXH97" s="167"/>
      <c r="DXI97" s="167"/>
      <c r="DXJ97" s="167"/>
      <c r="DXK97" s="167"/>
      <c r="DXL97" s="167"/>
      <c r="DXM97" s="167"/>
      <c r="DXN97" s="167"/>
      <c r="DXO97" s="167"/>
      <c r="DXP97" s="167"/>
      <c r="DXQ97" s="167"/>
      <c r="DXR97" s="167"/>
      <c r="DXS97" s="167"/>
      <c r="DXT97" s="167"/>
      <c r="DXU97" s="167"/>
      <c r="DXV97" s="167"/>
      <c r="DXW97" s="167"/>
      <c r="DXX97" s="167"/>
      <c r="DXY97" s="167"/>
      <c r="DXZ97" s="167"/>
      <c r="DYA97" s="167"/>
      <c r="DYB97" s="167"/>
      <c r="DYC97" s="167"/>
      <c r="DYD97" s="167"/>
      <c r="DYE97" s="167"/>
      <c r="DYF97" s="167"/>
      <c r="DYG97" s="167"/>
      <c r="DYH97" s="167"/>
      <c r="DYI97" s="167"/>
      <c r="DYJ97" s="167"/>
      <c r="DYK97" s="167"/>
      <c r="DYL97" s="167"/>
      <c r="DYM97" s="167"/>
      <c r="DYN97" s="167"/>
      <c r="DYO97" s="167"/>
      <c r="DYP97" s="167"/>
      <c r="DYQ97" s="167"/>
      <c r="DYR97" s="167"/>
      <c r="DYS97" s="167"/>
      <c r="DYT97" s="167"/>
      <c r="DYU97" s="167"/>
      <c r="DYV97" s="167"/>
      <c r="DYW97" s="167"/>
      <c r="DYX97" s="167"/>
      <c r="DYY97" s="167"/>
      <c r="DYZ97" s="167"/>
      <c r="DZA97" s="167"/>
      <c r="DZB97" s="167"/>
      <c r="DZC97" s="167"/>
      <c r="DZD97" s="167"/>
      <c r="DZE97" s="167"/>
      <c r="DZF97" s="167"/>
      <c r="DZG97" s="167"/>
      <c r="DZH97" s="167"/>
      <c r="DZI97" s="167"/>
      <c r="DZJ97" s="167"/>
      <c r="DZK97" s="167"/>
      <c r="DZL97" s="167"/>
      <c r="DZM97" s="167"/>
      <c r="DZN97" s="167"/>
      <c r="DZO97" s="167"/>
      <c r="DZP97" s="167"/>
      <c r="DZQ97" s="167"/>
      <c r="DZR97" s="167"/>
      <c r="DZS97" s="167"/>
      <c r="DZT97" s="167"/>
      <c r="DZU97" s="167"/>
      <c r="DZV97" s="167"/>
      <c r="DZW97" s="167"/>
      <c r="DZX97" s="167"/>
      <c r="DZY97" s="167"/>
      <c r="DZZ97" s="167"/>
      <c r="EAA97" s="167"/>
      <c r="EAB97" s="167"/>
      <c r="EAC97" s="167"/>
      <c r="EAD97" s="167"/>
      <c r="EAE97" s="167"/>
      <c r="EAF97" s="167"/>
      <c r="EAG97" s="167"/>
      <c r="EAH97" s="167"/>
      <c r="EAI97" s="167"/>
      <c r="EAJ97" s="167"/>
      <c r="EAK97" s="167"/>
      <c r="EAL97" s="167"/>
      <c r="EAM97" s="167"/>
      <c r="EAN97" s="167"/>
      <c r="EAO97" s="167"/>
      <c r="EAP97" s="167"/>
      <c r="EAQ97" s="167"/>
      <c r="EAR97" s="167"/>
      <c r="EAS97" s="167"/>
      <c r="EAT97" s="167"/>
      <c r="EAU97" s="167"/>
      <c r="EAV97" s="167"/>
      <c r="EAW97" s="167"/>
      <c r="EAX97" s="167"/>
      <c r="EAY97" s="167"/>
      <c r="EAZ97" s="167"/>
      <c r="EBA97" s="167"/>
      <c r="EBB97" s="167"/>
      <c r="EBC97" s="167"/>
      <c r="EBD97" s="167"/>
      <c r="EBE97" s="167"/>
      <c r="EBF97" s="167"/>
      <c r="EBG97" s="167"/>
      <c r="EBH97" s="167"/>
      <c r="EBI97" s="167"/>
      <c r="EBJ97" s="167"/>
      <c r="EBK97" s="167"/>
      <c r="EBL97" s="167"/>
      <c r="EBM97" s="167"/>
      <c r="EBN97" s="167"/>
      <c r="EBO97" s="167"/>
      <c r="EBP97" s="167"/>
      <c r="EBQ97" s="167"/>
      <c r="EBR97" s="167"/>
      <c r="EBS97" s="167"/>
      <c r="EBT97" s="167"/>
      <c r="EBU97" s="167"/>
      <c r="EBV97" s="167"/>
      <c r="EBW97" s="167"/>
      <c r="EBX97" s="167"/>
      <c r="EBY97" s="167"/>
      <c r="EBZ97" s="167"/>
      <c r="ECA97" s="167"/>
      <c r="ECB97" s="167"/>
      <c r="ECC97" s="167"/>
      <c r="ECD97" s="167"/>
      <c r="ECE97" s="167"/>
      <c r="ECF97" s="167"/>
      <c r="ECG97" s="167"/>
      <c r="ECH97" s="167"/>
      <c r="ECI97" s="167"/>
      <c r="ECJ97" s="167"/>
      <c r="ECK97" s="167"/>
      <c r="ECL97" s="167"/>
      <c r="ECM97" s="167"/>
      <c r="ECN97" s="167"/>
      <c r="ECO97" s="167"/>
      <c r="ECP97" s="167"/>
      <c r="ECQ97" s="167"/>
      <c r="ECR97" s="167"/>
      <c r="ECS97" s="167"/>
      <c r="ECT97" s="167"/>
      <c r="ECU97" s="167"/>
      <c r="ECV97" s="167"/>
      <c r="ECW97" s="167"/>
      <c r="ECX97" s="167"/>
      <c r="ECY97" s="167"/>
      <c r="ECZ97" s="167"/>
      <c r="EDA97" s="167"/>
      <c r="EDB97" s="167"/>
      <c r="EDC97" s="167"/>
      <c r="EDD97" s="167"/>
      <c r="EDE97" s="167"/>
      <c r="EDF97" s="167"/>
      <c r="EDG97" s="167"/>
      <c r="EDH97" s="167"/>
      <c r="EDI97" s="167"/>
      <c r="EDJ97" s="167"/>
      <c r="EDK97" s="167"/>
      <c r="EDL97" s="167"/>
      <c r="EDM97" s="167"/>
      <c r="EDN97" s="167"/>
      <c r="EDO97" s="167"/>
      <c r="EDP97" s="167"/>
      <c r="EDQ97" s="167"/>
      <c r="EDR97" s="167"/>
      <c r="EDS97" s="167"/>
      <c r="EDT97" s="167"/>
      <c r="EDU97" s="167"/>
      <c r="EDV97" s="167"/>
      <c r="EDW97" s="167"/>
      <c r="EDX97" s="167"/>
      <c r="EDY97" s="167"/>
      <c r="EDZ97" s="167"/>
      <c r="EEA97" s="167"/>
      <c r="EEB97" s="167"/>
      <c r="EEC97" s="167"/>
      <c r="EED97" s="167"/>
      <c r="EEE97" s="167"/>
      <c r="EEF97" s="167"/>
      <c r="EEG97" s="167"/>
      <c r="EEH97" s="167"/>
      <c r="EEI97" s="167"/>
      <c r="EEJ97" s="167"/>
      <c r="EEK97" s="167"/>
      <c r="EEL97" s="167"/>
      <c r="EEM97" s="167"/>
      <c r="EEN97" s="167"/>
      <c r="EEO97" s="167"/>
      <c r="EEP97" s="167"/>
      <c r="EEQ97" s="167"/>
      <c r="EER97" s="167"/>
      <c r="EES97" s="167"/>
      <c r="EET97" s="167"/>
      <c r="EEU97" s="167"/>
      <c r="EEV97" s="167"/>
      <c r="EEW97" s="167"/>
      <c r="EEX97" s="167"/>
      <c r="EEY97" s="167"/>
      <c r="EEZ97" s="167"/>
      <c r="EFA97" s="167"/>
      <c r="EFB97" s="167"/>
      <c r="EFC97" s="167"/>
      <c r="EFD97" s="167"/>
      <c r="EFE97" s="167"/>
      <c r="EFF97" s="167"/>
      <c r="EFG97" s="167"/>
      <c r="EFH97" s="167"/>
      <c r="EFI97" s="167"/>
      <c r="EFJ97" s="167"/>
      <c r="EFK97" s="167"/>
      <c r="EFL97" s="167"/>
      <c r="EFM97" s="167"/>
      <c r="EFN97" s="167"/>
      <c r="EFO97" s="167"/>
      <c r="EFP97" s="167"/>
      <c r="EFQ97" s="167"/>
      <c r="EFR97" s="167"/>
      <c r="EFS97" s="167"/>
      <c r="EFT97" s="167"/>
      <c r="EFU97" s="167"/>
      <c r="EFV97" s="167"/>
      <c r="EFW97" s="167"/>
      <c r="EFX97" s="167"/>
      <c r="EFY97" s="167"/>
      <c r="EFZ97" s="167"/>
      <c r="EGA97" s="167"/>
      <c r="EGB97" s="167"/>
      <c r="EGC97" s="167"/>
      <c r="EGD97" s="167"/>
      <c r="EGE97" s="167"/>
      <c r="EGF97" s="167"/>
      <c r="EGG97" s="167"/>
      <c r="EGH97" s="167"/>
      <c r="EGI97" s="167"/>
      <c r="EGJ97" s="167"/>
      <c r="EGK97" s="167"/>
      <c r="EGL97" s="167"/>
      <c r="EGM97" s="167"/>
      <c r="EGN97" s="167"/>
      <c r="EGO97" s="167"/>
      <c r="EGP97" s="167"/>
      <c r="EGQ97" s="167"/>
      <c r="EGR97" s="167"/>
      <c r="EGS97" s="167"/>
      <c r="EGT97" s="167"/>
      <c r="EGU97" s="167"/>
      <c r="EGV97" s="167"/>
      <c r="EGW97" s="167"/>
      <c r="EGX97" s="167"/>
      <c r="EGY97" s="167"/>
      <c r="EGZ97" s="167"/>
      <c r="EHA97" s="167"/>
      <c r="EHB97" s="167"/>
      <c r="EHC97" s="167"/>
      <c r="EHD97" s="167"/>
      <c r="EHE97" s="167"/>
      <c r="EHF97" s="167"/>
      <c r="EHG97" s="167"/>
      <c r="EHH97" s="167"/>
      <c r="EHI97" s="167"/>
      <c r="EHJ97" s="167"/>
      <c r="EHK97" s="167"/>
      <c r="EHL97" s="167"/>
      <c r="EHM97" s="167"/>
      <c r="EHN97" s="167"/>
      <c r="EHO97" s="167"/>
      <c r="EHP97" s="167"/>
      <c r="EHQ97" s="167"/>
      <c r="EHR97" s="167"/>
      <c r="EHS97" s="167"/>
      <c r="EHT97" s="167"/>
      <c r="EHU97" s="167"/>
      <c r="EHV97" s="167"/>
      <c r="EHW97" s="167"/>
      <c r="EHX97" s="167"/>
      <c r="EHY97" s="167"/>
      <c r="EHZ97" s="167"/>
      <c r="EIA97" s="167"/>
      <c r="EIB97" s="167"/>
      <c r="EIC97" s="167"/>
      <c r="EID97" s="167"/>
      <c r="EIE97" s="167"/>
      <c r="EIF97" s="167"/>
      <c r="EIG97" s="167"/>
      <c r="EIH97" s="167"/>
      <c r="EII97" s="167"/>
      <c r="EIJ97" s="167"/>
      <c r="EIK97" s="167"/>
      <c r="EIL97" s="167"/>
      <c r="EIM97" s="167"/>
      <c r="EIN97" s="167"/>
      <c r="EIO97" s="167"/>
      <c r="EIP97" s="167"/>
      <c r="EIQ97" s="167"/>
      <c r="EIR97" s="167"/>
      <c r="EIS97" s="167"/>
      <c r="EIT97" s="167"/>
      <c r="EIU97" s="167"/>
      <c r="EIV97" s="167"/>
      <c r="EIW97" s="167"/>
      <c r="EIX97" s="167"/>
      <c r="EIY97" s="167"/>
      <c r="EIZ97" s="167"/>
      <c r="EJA97" s="167"/>
      <c r="EJB97" s="167"/>
      <c r="EJC97" s="167"/>
      <c r="EJD97" s="167"/>
      <c r="EJE97" s="167"/>
      <c r="EJF97" s="167"/>
      <c r="EJG97" s="167"/>
      <c r="EJH97" s="167"/>
      <c r="EJI97" s="167"/>
      <c r="EJJ97" s="167"/>
      <c r="EJK97" s="167"/>
      <c r="EJL97" s="167"/>
      <c r="EJM97" s="167"/>
      <c r="EJN97" s="167"/>
      <c r="EJO97" s="167"/>
      <c r="EJP97" s="167"/>
      <c r="EJQ97" s="167"/>
      <c r="EJR97" s="167"/>
      <c r="EJS97" s="167"/>
      <c r="EJT97" s="167"/>
      <c r="EJU97" s="167"/>
      <c r="EJV97" s="167"/>
      <c r="EJW97" s="167"/>
      <c r="EJX97" s="167"/>
      <c r="EJY97" s="167"/>
      <c r="EJZ97" s="167"/>
      <c r="EKA97" s="167"/>
      <c r="EKB97" s="167"/>
      <c r="EKC97" s="167"/>
      <c r="EKD97" s="167"/>
      <c r="EKE97" s="167"/>
      <c r="EKF97" s="167"/>
      <c r="EKG97" s="167"/>
      <c r="EKH97" s="167"/>
      <c r="EKI97" s="167"/>
      <c r="EKJ97" s="167"/>
      <c r="EKK97" s="167"/>
      <c r="EKL97" s="167"/>
      <c r="EKM97" s="167"/>
      <c r="EKN97" s="167"/>
      <c r="EKO97" s="167"/>
      <c r="EKP97" s="167"/>
      <c r="EKQ97" s="167"/>
      <c r="EKR97" s="167"/>
      <c r="EKS97" s="167"/>
      <c r="EKT97" s="167"/>
      <c r="EKU97" s="167"/>
      <c r="EKV97" s="167"/>
      <c r="EKW97" s="167"/>
      <c r="EKX97" s="167"/>
      <c r="EKY97" s="167"/>
      <c r="EKZ97" s="167"/>
      <c r="ELA97" s="167"/>
      <c r="ELB97" s="167"/>
      <c r="ELC97" s="167"/>
      <c r="ELD97" s="167"/>
      <c r="ELE97" s="167"/>
      <c r="ELF97" s="167"/>
      <c r="ELG97" s="167"/>
      <c r="ELH97" s="167"/>
      <c r="ELI97" s="167"/>
      <c r="ELJ97" s="167"/>
      <c r="ELK97" s="167"/>
      <c r="ELL97" s="167"/>
      <c r="ELM97" s="167"/>
      <c r="ELN97" s="167"/>
      <c r="ELO97" s="167"/>
      <c r="ELP97" s="167"/>
      <c r="ELQ97" s="167"/>
      <c r="ELR97" s="167"/>
      <c r="ELS97" s="167"/>
      <c r="ELT97" s="167"/>
      <c r="ELU97" s="167"/>
      <c r="ELV97" s="167"/>
      <c r="ELW97" s="167"/>
      <c r="ELX97" s="167"/>
      <c r="ELY97" s="167"/>
      <c r="ELZ97" s="167"/>
      <c r="EMA97" s="167"/>
      <c r="EMB97" s="167"/>
      <c r="EMC97" s="167"/>
      <c r="EMD97" s="167"/>
      <c r="EME97" s="167"/>
      <c r="EMF97" s="167"/>
      <c r="EMG97" s="167"/>
      <c r="EMH97" s="167"/>
      <c r="EMI97" s="167"/>
      <c r="EMJ97" s="167"/>
      <c r="EMK97" s="167"/>
      <c r="EML97" s="167"/>
      <c r="EMM97" s="167"/>
      <c r="EMN97" s="167"/>
      <c r="EMO97" s="167"/>
      <c r="EMP97" s="167"/>
      <c r="EMQ97" s="167"/>
      <c r="EMR97" s="167"/>
      <c r="EMS97" s="167"/>
      <c r="EMT97" s="167"/>
      <c r="EMU97" s="167"/>
      <c r="EMV97" s="167"/>
      <c r="EMW97" s="167"/>
      <c r="EMX97" s="167"/>
      <c r="EMY97" s="167"/>
      <c r="EMZ97" s="167"/>
      <c r="ENA97" s="167"/>
      <c r="ENB97" s="167"/>
      <c r="ENC97" s="167"/>
      <c r="END97" s="167"/>
      <c r="ENE97" s="167"/>
      <c r="ENF97" s="167"/>
      <c r="ENG97" s="167"/>
      <c r="ENH97" s="167"/>
      <c r="ENI97" s="167"/>
      <c r="ENJ97" s="167"/>
      <c r="ENK97" s="167"/>
      <c r="ENL97" s="167"/>
      <c r="ENM97" s="167"/>
      <c r="ENN97" s="167"/>
      <c r="ENO97" s="167"/>
      <c r="ENP97" s="167"/>
      <c r="ENQ97" s="167"/>
      <c r="ENR97" s="167"/>
      <c r="ENS97" s="167"/>
      <c r="ENT97" s="167"/>
      <c r="ENU97" s="167"/>
      <c r="ENV97" s="167"/>
      <c r="ENW97" s="167"/>
      <c r="ENX97" s="167"/>
      <c r="ENY97" s="167"/>
      <c r="ENZ97" s="167"/>
      <c r="EOA97" s="167"/>
      <c r="EOB97" s="167"/>
      <c r="EOC97" s="167"/>
      <c r="EOD97" s="167"/>
      <c r="EOE97" s="167"/>
      <c r="EOF97" s="167"/>
      <c r="EOG97" s="167"/>
      <c r="EOH97" s="167"/>
      <c r="EOI97" s="167"/>
      <c r="EOJ97" s="167"/>
      <c r="EOK97" s="167"/>
      <c r="EOL97" s="167"/>
      <c r="EOM97" s="167"/>
      <c r="EON97" s="167"/>
      <c r="EOO97" s="167"/>
      <c r="EOP97" s="167"/>
      <c r="EOQ97" s="167"/>
      <c r="EOR97" s="167"/>
      <c r="EOS97" s="167"/>
      <c r="EOT97" s="167"/>
      <c r="EOU97" s="167"/>
      <c r="EOV97" s="167"/>
      <c r="EOW97" s="167"/>
      <c r="EOX97" s="167"/>
      <c r="EOY97" s="167"/>
      <c r="EOZ97" s="167"/>
      <c r="EPA97" s="167"/>
      <c r="EPB97" s="167"/>
      <c r="EPC97" s="167"/>
      <c r="EPD97" s="167"/>
      <c r="EPE97" s="167"/>
      <c r="EPF97" s="167"/>
      <c r="EPG97" s="167"/>
      <c r="EPH97" s="167"/>
      <c r="EPI97" s="167"/>
      <c r="EPJ97" s="167"/>
      <c r="EPK97" s="167"/>
      <c r="EPL97" s="167"/>
      <c r="EPM97" s="167"/>
      <c r="EPN97" s="167"/>
      <c r="EPO97" s="167"/>
      <c r="EPP97" s="167"/>
      <c r="EPQ97" s="167"/>
      <c r="EPR97" s="167"/>
      <c r="EPS97" s="167"/>
      <c r="EPT97" s="167"/>
      <c r="EPU97" s="167"/>
      <c r="EPV97" s="167"/>
      <c r="EPW97" s="167"/>
      <c r="EPX97" s="167"/>
      <c r="EPY97" s="167"/>
      <c r="EPZ97" s="167"/>
      <c r="EQA97" s="167"/>
      <c r="EQB97" s="167"/>
      <c r="EQC97" s="167"/>
      <c r="EQD97" s="167"/>
      <c r="EQE97" s="167"/>
      <c r="EQF97" s="167"/>
      <c r="EQG97" s="167"/>
      <c r="EQH97" s="167"/>
      <c r="EQI97" s="167"/>
      <c r="EQJ97" s="167"/>
      <c r="EQK97" s="167"/>
      <c r="EQL97" s="167"/>
      <c r="EQM97" s="167"/>
      <c r="EQN97" s="167"/>
      <c r="EQO97" s="167"/>
      <c r="EQP97" s="167"/>
      <c r="EQQ97" s="167"/>
      <c r="EQR97" s="167"/>
      <c r="EQS97" s="167"/>
      <c r="EQT97" s="167"/>
      <c r="EQU97" s="167"/>
      <c r="EQV97" s="167"/>
      <c r="EQW97" s="167"/>
      <c r="EQX97" s="167"/>
      <c r="EQY97" s="167"/>
      <c r="EQZ97" s="167"/>
      <c r="ERA97" s="167"/>
      <c r="ERB97" s="167"/>
      <c r="ERC97" s="167"/>
      <c r="ERD97" s="167"/>
      <c r="ERE97" s="167"/>
      <c r="ERF97" s="167"/>
      <c r="ERG97" s="167"/>
      <c r="ERH97" s="167"/>
      <c r="ERI97" s="167"/>
      <c r="ERJ97" s="167"/>
      <c r="ERK97" s="167"/>
      <c r="ERL97" s="167"/>
      <c r="ERM97" s="167"/>
      <c r="ERN97" s="167"/>
      <c r="ERO97" s="167"/>
      <c r="ERP97" s="167"/>
      <c r="ERQ97" s="167"/>
      <c r="ERR97" s="167"/>
      <c r="ERS97" s="167"/>
      <c r="ERT97" s="167"/>
      <c r="ERU97" s="167"/>
      <c r="ERV97" s="167"/>
      <c r="ERW97" s="167"/>
      <c r="ERX97" s="167"/>
      <c r="ERY97" s="167"/>
      <c r="ERZ97" s="167"/>
      <c r="ESA97" s="167"/>
      <c r="ESB97" s="167"/>
      <c r="ESC97" s="167"/>
      <c r="ESD97" s="167"/>
      <c r="ESE97" s="167"/>
      <c r="ESF97" s="167"/>
      <c r="ESG97" s="167"/>
      <c r="ESH97" s="167"/>
      <c r="ESI97" s="167"/>
      <c r="ESJ97" s="167"/>
      <c r="ESK97" s="167"/>
      <c r="ESL97" s="167"/>
      <c r="ESM97" s="167"/>
      <c r="ESN97" s="167"/>
      <c r="ESO97" s="167"/>
      <c r="ESP97" s="167"/>
      <c r="ESQ97" s="167"/>
      <c r="ESR97" s="167"/>
      <c r="ESS97" s="167"/>
      <c r="EST97" s="167"/>
      <c r="ESU97" s="167"/>
      <c r="ESV97" s="167"/>
      <c r="ESW97" s="167"/>
      <c r="ESX97" s="167"/>
      <c r="ESY97" s="167"/>
      <c r="ESZ97" s="167"/>
      <c r="ETA97" s="167"/>
      <c r="ETB97" s="167"/>
      <c r="ETC97" s="167"/>
      <c r="ETD97" s="167"/>
      <c r="ETE97" s="167"/>
      <c r="ETF97" s="167"/>
      <c r="ETG97" s="167"/>
      <c r="ETH97" s="167"/>
      <c r="ETI97" s="167"/>
      <c r="ETJ97" s="167"/>
      <c r="ETK97" s="167"/>
      <c r="ETL97" s="167"/>
      <c r="ETM97" s="167"/>
      <c r="ETN97" s="167"/>
      <c r="ETO97" s="167"/>
      <c r="ETP97" s="167"/>
      <c r="ETQ97" s="167"/>
      <c r="ETR97" s="167"/>
      <c r="ETS97" s="167"/>
      <c r="ETT97" s="167"/>
      <c r="ETU97" s="167"/>
      <c r="ETV97" s="167"/>
      <c r="ETW97" s="167"/>
      <c r="ETX97" s="167"/>
      <c r="ETY97" s="167"/>
      <c r="ETZ97" s="167"/>
      <c r="EUA97" s="167"/>
      <c r="EUB97" s="167"/>
      <c r="EUC97" s="167"/>
      <c r="EUD97" s="167"/>
      <c r="EUE97" s="167"/>
      <c r="EUF97" s="167"/>
      <c r="EUG97" s="167"/>
      <c r="EUH97" s="167"/>
      <c r="EUI97" s="167"/>
      <c r="EUJ97" s="167"/>
      <c r="EUK97" s="167"/>
      <c r="EUL97" s="167"/>
      <c r="EUM97" s="167"/>
      <c r="EUN97" s="167"/>
      <c r="EUO97" s="167"/>
      <c r="EUP97" s="167"/>
      <c r="EUQ97" s="167"/>
      <c r="EUR97" s="167"/>
      <c r="EUS97" s="167"/>
      <c r="EUT97" s="167"/>
      <c r="EUU97" s="167"/>
      <c r="EUV97" s="167"/>
      <c r="EUW97" s="167"/>
      <c r="EUX97" s="167"/>
      <c r="EUY97" s="167"/>
      <c r="EUZ97" s="167"/>
      <c r="EVA97" s="167"/>
      <c r="EVB97" s="167"/>
      <c r="EVC97" s="167"/>
      <c r="EVD97" s="167"/>
      <c r="EVE97" s="167"/>
      <c r="EVF97" s="167"/>
      <c r="EVG97" s="167"/>
      <c r="EVH97" s="167"/>
      <c r="EVI97" s="167"/>
      <c r="EVJ97" s="167"/>
      <c r="EVK97" s="167"/>
      <c r="EVL97" s="167"/>
      <c r="EVM97" s="167"/>
      <c r="EVN97" s="167"/>
      <c r="EVO97" s="167"/>
      <c r="EVP97" s="167"/>
      <c r="EVQ97" s="167"/>
      <c r="EVR97" s="167"/>
      <c r="EVS97" s="167"/>
      <c r="EVT97" s="167"/>
      <c r="EVU97" s="167"/>
      <c r="EVV97" s="167"/>
      <c r="EVW97" s="167"/>
      <c r="EVX97" s="167"/>
      <c r="EVY97" s="167"/>
      <c r="EVZ97" s="167"/>
      <c r="EWA97" s="167"/>
      <c r="EWB97" s="167"/>
      <c r="EWC97" s="167"/>
      <c r="EWD97" s="167"/>
      <c r="EWE97" s="167"/>
      <c r="EWF97" s="167"/>
      <c r="EWG97" s="167"/>
      <c r="EWH97" s="167"/>
      <c r="EWI97" s="167"/>
      <c r="EWJ97" s="167"/>
      <c r="EWK97" s="167"/>
      <c r="EWL97" s="167"/>
      <c r="EWM97" s="167"/>
      <c r="EWN97" s="167"/>
      <c r="EWO97" s="167"/>
      <c r="EWP97" s="167"/>
      <c r="EWQ97" s="167"/>
      <c r="EWR97" s="167"/>
      <c r="EWS97" s="167"/>
      <c r="EWT97" s="167"/>
      <c r="EWU97" s="167"/>
      <c r="EWV97" s="167"/>
      <c r="EWW97" s="167"/>
      <c r="EWX97" s="167"/>
      <c r="EWY97" s="167"/>
      <c r="EWZ97" s="167"/>
      <c r="EXA97" s="167"/>
      <c r="EXB97" s="167"/>
      <c r="EXC97" s="167"/>
      <c r="EXD97" s="167"/>
      <c r="EXE97" s="167"/>
      <c r="EXF97" s="167"/>
      <c r="EXG97" s="167"/>
      <c r="EXH97" s="167"/>
      <c r="EXI97" s="167"/>
      <c r="EXJ97" s="167"/>
      <c r="EXK97" s="167"/>
      <c r="EXL97" s="167"/>
      <c r="EXM97" s="167"/>
      <c r="EXN97" s="167"/>
      <c r="EXO97" s="167"/>
      <c r="EXP97" s="167"/>
      <c r="EXQ97" s="167"/>
      <c r="EXR97" s="167"/>
      <c r="EXS97" s="167"/>
      <c r="EXT97" s="167"/>
      <c r="EXU97" s="167"/>
      <c r="EXV97" s="167"/>
      <c r="EXW97" s="167"/>
      <c r="EXX97" s="167"/>
      <c r="EXY97" s="167"/>
      <c r="EXZ97" s="167"/>
      <c r="EYA97" s="167"/>
      <c r="EYB97" s="167"/>
      <c r="EYC97" s="167"/>
      <c r="EYD97" s="167"/>
      <c r="EYE97" s="167"/>
      <c r="EYF97" s="167"/>
      <c r="EYG97" s="167"/>
      <c r="EYH97" s="167"/>
      <c r="EYI97" s="167"/>
      <c r="EYJ97" s="167"/>
      <c r="EYK97" s="167"/>
      <c r="EYL97" s="167"/>
      <c r="EYM97" s="167"/>
      <c r="EYN97" s="167"/>
      <c r="EYO97" s="167"/>
      <c r="EYP97" s="167"/>
      <c r="EYQ97" s="167"/>
      <c r="EYR97" s="167"/>
      <c r="EYS97" s="167"/>
      <c r="EYT97" s="167"/>
      <c r="EYU97" s="167"/>
      <c r="EYV97" s="167"/>
      <c r="EYW97" s="167"/>
      <c r="EYX97" s="167"/>
      <c r="EYY97" s="167"/>
      <c r="EYZ97" s="167"/>
      <c r="EZA97" s="167"/>
      <c r="EZB97" s="167"/>
      <c r="EZC97" s="167"/>
      <c r="EZD97" s="167"/>
      <c r="EZE97" s="167"/>
      <c r="EZF97" s="167"/>
      <c r="EZG97" s="167"/>
      <c r="EZH97" s="167"/>
      <c r="EZI97" s="167"/>
      <c r="EZJ97" s="167"/>
      <c r="EZK97" s="167"/>
      <c r="EZL97" s="167"/>
      <c r="EZM97" s="167"/>
      <c r="EZN97" s="167"/>
      <c r="EZO97" s="167"/>
      <c r="EZP97" s="167"/>
      <c r="EZQ97" s="167"/>
      <c r="EZR97" s="167"/>
      <c r="EZS97" s="167"/>
      <c r="EZT97" s="167"/>
      <c r="EZU97" s="167"/>
      <c r="EZV97" s="167"/>
      <c r="EZW97" s="167"/>
      <c r="EZX97" s="167"/>
      <c r="EZY97" s="167"/>
      <c r="EZZ97" s="167"/>
      <c r="FAA97" s="167"/>
      <c r="FAB97" s="167"/>
      <c r="FAC97" s="167"/>
      <c r="FAD97" s="167"/>
      <c r="FAE97" s="167"/>
      <c r="FAF97" s="167"/>
      <c r="FAG97" s="167"/>
      <c r="FAH97" s="167"/>
      <c r="FAI97" s="167"/>
      <c r="FAJ97" s="167"/>
      <c r="FAK97" s="167"/>
      <c r="FAL97" s="167"/>
      <c r="FAM97" s="167"/>
      <c r="FAN97" s="167"/>
      <c r="FAO97" s="167"/>
      <c r="FAP97" s="167"/>
      <c r="FAQ97" s="167"/>
      <c r="FAR97" s="167"/>
      <c r="FAS97" s="167"/>
      <c r="FAT97" s="167"/>
      <c r="FAU97" s="167"/>
      <c r="FAV97" s="167"/>
      <c r="FAW97" s="167"/>
      <c r="FAX97" s="167"/>
      <c r="FAY97" s="167"/>
      <c r="FAZ97" s="167"/>
      <c r="FBA97" s="167"/>
      <c r="FBB97" s="167"/>
      <c r="FBC97" s="167"/>
      <c r="FBD97" s="167"/>
      <c r="FBE97" s="167"/>
      <c r="FBF97" s="167"/>
      <c r="FBG97" s="167"/>
      <c r="FBH97" s="167"/>
      <c r="FBI97" s="167"/>
      <c r="FBJ97" s="167"/>
      <c r="FBK97" s="167"/>
      <c r="FBL97" s="167"/>
      <c r="FBM97" s="167"/>
      <c r="FBN97" s="167"/>
      <c r="FBO97" s="167"/>
      <c r="FBP97" s="167"/>
      <c r="FBQ97" s="167"/>
      <c r="FBR97" s="167"/>
      <c r="FBS97" s="167"/>
      <c r="FBT97" s="167"/>
      <c r="FBU97" s="167"/>
      <c r="FBV97" s="167"/>
      <c r="FBW97" s="167"/>
      <c r="FBX97" s="167"/>
      <c r="FBY97" s="167"/>
      <c r="FBZ97" s="167"/>
      <c r="FCA97" s="167"/>
      <c r="FCB97" s="167"/>
      <c r="FCC97" s="167"/>
      <c r="FCD97" s="167"/>
      <c r="FCE97" s="167"/>
      <c r="FCF97" s="167"/>
      <c r="FCG97" s="167"/>
      <c r="FCH97" s="167"/>
      <c r="FCI97" s="167"/>
      <c r="FCJ97" s="167"/>
      <c r="FCK97" s="167"/>
      <c r="FCL97" s="167"/>
      <c r="FCM97" s="167"/>
      <c r="FCN97" s="167"/>
      <c r="FCO97" s="167"/>
      <c r="FCP97" s="167"/>
      <c r="FCQ97" s="167"/>
      <c r="FCR97" s="167"/>
      <c r="FCS97" s="167"/>
      <c r="FCT97" s="167"/>
      <c r="FCU97" s="167"/>
      <c r="FCV97" s="167"/>
      <c r="FCW97" s="167"/>
      <c r="FCX97" s="167"/>
      <c r="FCY97" s="167"/>
      <c r="FCZ97" s="167"/>
      <c r="FDA97" s="167"/>
      <c r="FDB97" s="167"/>
      <c r="FDC97" s="167"/>
      <c r="FDD97" s="167"/>
      <c r="FDE97" s="167"/>
      <c r="FDF97" s="167"/>
      <c r="FDG97" s="167"/>
      <c r="FDH97" s="167"/>
      <c r="FDI97" s="167"/>
      <c r="FDJ97" s="167"/>
      <c r="FDK97" s="167"/>
      <c r="FDL97" s="167"/>
      <c r="FDM97" s="167"/>
      <c r="FDN97" s="167"/>
      <c r="FDO97" s="167"/>
      <c r="FDP97" s="167"/>
      <c r="FDQ97" s="167"/>
      <c r="FDR97" s="167"/>
      <c r="FDS97" s="167"/>
      <c r="FDT97" s="167"/>
      <c r="FDU97" s="167"/>
      <c r="FDV97" s="167"/>
      <c r="FDW97" s="167"/>
      <c r="FDX97" s="167"/>
      <c r="FDY97" s="167"/>
      <c r="FDZ97" s="167"/>
      <c r="FEA97" s="167"/>
      <c r="FEB97" s="167"/>
      <c r="FEC97" s="167"/>
      <c r="FED97" s="167"/>
      <c r="FEE97" s="167"/>
      <c r="FEF97" s="167"/>
      <c r="FEG97" s="167"/>
      <c r="FEH97" s="167"/>
      <c r="FEI97" s="167"/>
      <c r="FEJ97" s="167"/>
      <c r="FEK97" s="167"/>
      <c r="FEL97" s="167"/>
      <c r="FEM97" s="167"/>
      <c r="FEN97" s="167"/>
      <c r="FEO97" s="167"/>
      <c r="FEP97" s="167"/>
      <c r="FEQ97" s="167"/>
      <c r="FER97" s="167"/>
      <c r="FES97" s="167"/>
      <c r="FET97" s="167"/>
      <c r="FEU97" s="167"/>
      <c r="FEV97" s="167"/>
      <c r="FEW97" s="167"/>
      <c r="FEX97" s="167"/>
      <c r="FEY97" s="167"/>
      <c r="FEZ97" s="167"/>
      <c r="FFA97" s="167"/>
      <c r="FFB97" s="167"/>
      <c r="FFC97" s="167"/>
      <c r="FFD97" s="167"/>
      <c r="FFE97" s="167"/>
      <c r="FFF97" s="167"/>
      <c r="FFG97" s="167"/>
      <c r="FFH97" s="167"/>
      <c r="FFI97" s="167"/>
      <c r="FFJ97" s="167"/>
      <c r="FFK97" s="167"/>
      <c r="FFL97" s="167"/>
      <c r="FFM97" s="167"/>
      <c r="FFN97" s="167"/>
      <c r="FFO97" s="167"/>
      <c r="FFP97" s="167"/>
      <c r="FFQ97" s="167"/>
      <c r="FFR97" s="167"/>
      <c r="FFS97" s="167"/>
      <c r="FFT97" s="167"/>
      <c r="FFU97" s="167"/>
      <c r="FFV97" s="167"/>
      <c r="FFW97" s="167"/>
      <c r="FFX97" s="167"/>
      <c r="FFY97" s="167"/>
      <c r="FFZ97" s="167"/>
      <c r="FGA97" s="167"/>
      <c r="FGB97" s="167"/>
      <c r="FGC97" s="167"/>
      <c r="FGD97" s="167"/>
      <c r="FGE97" s="167"/>
      <c r="FGF97" s="167"/>
      <c r="FGG97" s="167"/>
      <c r="FGH97" s="167"/>
      <c r="FGI97" s="167"/>
      <c r="FGJ97" s="167"/>
      <c r="FGK97" s="167"/>
      <c r="FGL97" s="167"/>
      <c r="FGM97" s="167"/>
      <c r="FGN97" s="167"/>
      <c r="FGO97" s="167"/>
      <c r="FGP97" s="167"/>
      <c r="FGQ97" s="167"/>
      <c r="FGR97" s="167"/>
      <c r="FGS97" s="167"/>
      <c r="FGT97" s="167"/>
      <c r="FGU97" s="167"/>
      <c r="FGV97" s="167"/>
      <c r="FGW97" s="167"/>
      <c r="FGX97" s="167"/>
      <c r="FGY97" s="167"/>
      <c r="FGZ97" s="167"/>
      <c r="FHA97" s="167"/>
      <c r="FHB97" s="167"/>
      <c r="FHC97" s="167"/>
      <c r="FHD97" s="167"/>
      <c r="FHE97" s="167"/>
      <c r="FHF97" s="167"/>
      <c r="FHG97" s="167"/>
      <c r="FHH97" s="167"/>
      <c r="FHI97" s="167"/>
      <c r="FHJ97" s="167"/>
      <c r="FHK97" s="167"/>
      <c r="FHL97" s="167"/>
      <c r="FHM97" s="167"/>
      <c r="FHN97" s="167"/>
      <c r="FHO97" s="167"/>
      <c r="FHP97" s="167"/>
      <c r="FHQ97" s="167"/>
      <c r="FHR97" s="167"/>
      <c r="FHS97" s="167"/>
      <c r="FHT97" s="167"/>
      <c r="FHU97" s="167"/>
      <c r="FHV97" s="167"/>
      <c r="FHW97" s="167"/>
      <c r="FHX97" s="167"/>
      <c r="FHY97" s="167"/>
      <c r="FHZ97" s="167"/>
      <c r="FIA97" s="167"/>
      <c r="FIB97" s="167"/>
      <c r="FIC97" s="167"/>
      <c r="FID97" s="167"/>
      <c r="FIE97" s="167"/>
      <c r="FIF97" s="167"/>
      <c r="FIG97" s="167"/>
      <c r="FIH97" s="167"/>
      <c r="FII97" s="167"/>
      <c r="FIJ97" s="167"/>
      <c r="FIK97" s="167"/>
      <c r="FIL97" s="167"/>
      <c r="FIM97" s="167"/>
      <c r="FIN97" s="167"/>
      <c r="FIO97" s="167"/>
      <c r="FIP97" s="167"/>
      <c r="FIQ97" s="167"/>
      <c r="FIR97" s="167"/>
      <c r="FIS97" s="167"/>
      <c r="FIT97" s="167"/>
      <c r="FIU97" s="167"/>
      <c r="FIV97" s="167"/>
      <c r="FIW97" s="167"/>
      <c r="FIX97" s="167"/>
      <c r="FIY97" s="167"/>
      <c r="FIZ97" s="167"/>
      <c r="FJA97" s="167"/>
      <c r="FJB97" s="167"/>
      <c r="FJC97" s="167"/>
      <c r="FJD97" s="167"/>
      <c r="FJE97" s="167"/>
      <c r="FJF97" s="167"/>
      <c r="FJG97" s="167"/>
      <c r="FJH97" s="167"/>
      <c r="FJI97" s="167"/>
      <c r="FJJ97" s="167"/>
      <c r="FJK97" s="167"/>
      <c r="FJL97" s="167"/>
      <c r="FJM97" s="167"/>
      <c r="FJN97" s="167"/>
      <c r="FJO97" s="167"/>
      <c r="FJP97" s="167"/>
      <c r="FJQ97" s="167"/>
      <c r="FJR97" s="167"/>
      <c r="FJS97" s="167"/>
      <c r="FJT97" s="167"/>
      <c r="FJU97" s="167"/>
      <c r="FJV97" s="167"/>
      <c r="FJW97" s="167"/>
      <c r="FJX97" s="167"/>
      <c r="FJY97" s="167"/>
      <c r="FJZ97" s="167"/>
      <c r="FKA97" s="167"/>
      <c r="FKB97" s="167"/>
      <c r="FKC97" s="167"/>
      <c r="FKD97" s="167"/>
      <c r="FKE97" s="167"/>
      <c r="FKF97" s="167"/>
      <c r="FKG97" s="167"/>
      <c r="FKH97" s="167"/>
      <c r="FKI97" s="167"/>
      <c r="FKJ97" s="167"/>
      <c r="FKK97" s="167"/>
      <c r="FKL97" s="167"/>
      <c r="FKM97" s="167"/>
      <c r="FKN97" s="167"/>
      <c r="FKO97" s="167"/>
      <c r="FKP97" s="167"/>
      <c r="FKQ97" s="167"/>
      <c r="FKR97" s="167"/>
      <c r="FKS97" s="167"/>
      <c r="FKT97" s="167"/>
      <c r="FKU97" s="167"/>
      <c r="FKV97" s="167"/>
      <c r="FKW97" s="167"/>
      <c r="FKX97" s="167"/>
      <c r="FKY97" s="167"/>
      <c r="FKZ97" s="167"/>
      <c r="FLA97" s="167"/>
      <c r="FLB97" s="167"/>
      <c r="FLC97" s="167"/>
      <c r="FLD97" s="167"/>
      <c r="FLE97" s="167"/>
      <c r="FLF97" s="167"/>
      <c r="FLG97" s="167"/>
      <c r="FLH97" s="167"/>
      <c r="FLI97" s="167"/>
      <c r="FLJ97" s="167"/>
      <c r="FLK97" s="167"/>
      <c r="FLL97" s="167"/>
      <c r="FLM97" s="167"/>
      <c r="FLN97" s="167"/>
      <c r="FLO97" s="167"/>
      <c r="FLP97" s="167"/>
      <c r="FLQ97" s="167"/>
      <c r="FLR97" s="167"/>
      <c r="FLS97" s="167"/>
      <c r="FLT97" s="167"/>
      <c r="FLU97" s="167"/>
      <c r="FLV97" s="167"/>
      <c r="FLW97" s="167"/>
      <c r="FLX97" s="167"/>
      <c r="FLY97" s="167"/>
      <c r="FLZ97" s="167"/>
      <c r="FMA97" s="167"/>
      <c r="FMB97" s="167"/>
      <c r="FMC97" s="167"/>
      <c r="FMD97" s="167"/>
      <c r="FME97" s="167"/>
      <c r="FMF97" s="167"/>
      <c r="FMG97" s="167"/>
      <c r="FMH97" s="167"/>
      <c r="FMI97" s="167"/>
      <c r="FMJ97" s="167"/>
      <c r="FMK97" s="167"/>
      <c r="FML97" s="167"/>
      <c r="FMM97" s="167"/>
      <c r="FMN97" s="167"/>
      <c r="FMO97" s="167"/>
      <c r="FMP97" s="167"/>
      <c r="FMQ97" s="167"/>
      <c r="FMR97" s="167"/>
      <c r="FMS97" s="167"/>
      <c r="FMT97" s="167"/>
      <c r="FMU97" s="167"/>
      <c r="FMV97" s="167"/>
      <c r="FMW97" s="167"/>
      <c r="FMX97" s="167"/>
      <c r="FMY97" s="167"/>
      <c r="FMZ97" s="167"/>
      <c r="FNA97" s="167"/>
      <c r="FNB97" s="167"/>
      <c r="FNC97" s="167"/>
      <c r="FND97" s="167"/>
      <c r="FNE97" s="167"/>
      <c r="FNF97" s="167"/>
      <c r="FNG97" s="167"/>
      <c r="FNH97" s="167"/>
      <c r="FNI97" s="167"/>
      <c r="FNJ97" s="167"/>
      <c r="FNK97" s="167"/>
      <c r="FNL97" s="167"/>
      <c r="FNM97" s="167"/>
      <c r="FNN97" s="167"/>
      <c r="FNO97" s="167"/>
      <c r="FNP97" s="167"/>
      <c r="FNQ97" s="167"/>
      <c r="FNR97" s="167"/>
      <c r="FNS97" s="167"/>
      <c r="FNT97" s="167"/>
      <c r="FNU97" s="167"/>
      <c r="FNV97" s="167"/>
      <c r="FNW97" s="167"/>
      <c r="FNX97" s="167"/>
      <c r="FNY97" s="167"/>
      <c r="FNZ97" s="167"/>
      <c r="FOA97" s="167"/>
      <c r="FOB97" s="167"/>
      <c r="FOC97" s="167"/>
      <c r="FOD97" s="167"/>
      <c r="FOE97" s="167"/>
      <c r="FOF97" s="167"/>
      <c r="FOG97" s="167"/>
      <c r="FOH97" s="167"/>
      <c r="FOI97" s="167"/>
      <c r="FOJ97" s="167"/>
      <c r="FOK97" s="167"/>
      <c r="FOL97" s="167"/>
      <c r="FOM97" s="167"/>
      <c r="FON97" s="167"/>
      <c r="FOO97" s="167"/>
      <c r="FOP97" s="167"/>
      <c r="FOQ97" s="167"/>
      <c r="FOR97" s="167"/>
      <c r="FOS97" s="167"/>
      <c r="FOT97" s="167"/>
      <c r="FOU97" s="167"/>
      <c r="FOV97" s="167"/>
      <c r="FOW97" s="167"/>
      <c r="FOX97" s="167"/>
      <c r="FOY97" s="167"/>
      <c r="FOZ97" s="167"/>
      <c r="FPA97" s="167"/>
      <c r="FPB97" s="167"/>
      <c r="FPC97" s="167"/>
      <c r="FPD97" s="167"/>
      <c r="FPE97" s="167"/>
      <c r="FPF97" s="167"/>
      <c r="FPG97" s="167"/>
      <c r="FPH97" s="167"/>
      <c r="FPI97" s="167"/>
      <c r="FPJ97" s="167"/>
      <c r="FPK97" s="167"/>
      <c r="FPL97" s="167"/>
      <c r="FPM97" s="167"/>
      <c r="FPN97" s="167"/>
      <c r="FPO97" s="167"/>
      <c r="FPP97" s="167"/>
      <c r="FPQ97" s="167"/>
      <c r="FPR97" s="167"/>
      <c r="FPS97" s="167"/>
      <c r="FPT97" s="167"/>
      <c r="FPU97" s="167"/>
      <c r="FPV97" s="167"/>
      <c r="FPW97" s="167"/>
      <c r="FPX97" s="167"/>
      <c r="FPY97" s="167"/>
      <c r="FPZ97" s="167"/>
      <c r="FQA97" s="167"/>
      <c r="FQB97" s="167"/>
      <c r="FQC97" s="167"/>
      <c r="FQD97" s="167"/>
      <c r="FQE97" s="167"/>
      <c r="FQF97" s="167"/>
      <c r="FQG97" s="167"/>
      <c r="FQH97" s="167"/>
      <c r="FQI97" s="167"/>
      <c r="FQJ97" s="167"/>
      <c r="FQK97" s="167"/>
      <c r="FQL97" s="167"/>
      <c r="FQM97" s="167"/>
      <c r="FQN97" s="167"/>
      <c r="FQO97" s="167"/>
      <c r="FQP97" s="167"/>
      <c r="FQQ97" s="167"/>
      <c r="FQR97" s="167"/>
      <c r="FQS97" s="167"/>
      <c r="FQT97" s="167"/>
      <c r="FQU97" s="167"/>
      <c r="FQV97" s="167"/>
      <c r="FQW97" s="167"/>
      <c r="FQX97" s="167"/>
      <c r="FQY97" s="167"/>
      <c r="FQZ97" s="167"/>
      <c r="FRA97" s="167"/>
      <c r="FRB97" s="167"/>
      <c r="FRC97" s="167"/>
      <c r="FRD97" s="167"/>
      <c r="FRE97" s="167"/>
      <c r="FRF97" s="167"/>
      <c r="FRG97" s="167"/>
      <c r="FRH97" s="167"/>
      <c r="FRI97" s="167"/>
      <c r="FRJ97" s="167"/>
      <c r="FRK97" s="167"/>
      <c r="FRL97" s="167"/>
      <c r="FRM97" s="167"/>
      <c r="FRN97" s="167"/>
      <c r="FRO97" s="167"/>
      <c r="FRP97" s="167"/>
      <c r="FRQ97" s="167"/>
      <c r="FRR97" s="167"/>
      <c r="FRS97" s="167"/>
      <c r="FRT97" s="167"/>
      <c r="FRU97" s="167"/>
      <c r="FRV97" s="167"/>
      <c r="FRW97" s="167"/>
      <c r="FRX97" s="167"/>
      <c r="FRY97" s="167"/>
      <c r="FRZ97" s="167"/>
      <c r="FSA97" s="167"/>
      <c r="FSB97" s="167"/>
      <c r="FSC97" s="167"/>
      <c r="FSD97" s="167"/>
      <c r="FSE97" s="167"/>
      <c r="FSF97" s="167"/>
      <c r="FSG97" s="167"/>
      <c r="FSH97" s="167"/>
      <c r="FSI97" s="167"/>
      <c r="FSJ97" s="167"/>
      <c r="FSK97" s="167"/>
      <c r="FSL97" s="167"/>
      <c r="FSM97" s="167"/>
      <c r="FSN97" s="167"/>
      <c r="FSO97" s="167"/>
      <c r="FSP97" s="167"/>
      <c r="FSQ97" s="167"/>
      <c r="FSR97" s="167"/>
      <c r="FSS97" s="167"/>
      <c r="FST97" s="167"/>
      <c r="FSU97" s="167"/>
      <c r="FSV97" s="167"/>
      <c r="FSW97" s="167"/>
      <c r="FSX97" s="167"/>
      <c r="FSY97" s="167"/>
      <c r="FSZ97" s="167"/>
      <c r="FTA97" s="167"/>
      <c r="FTB97" s="167"/>
      <c r="FTC97" s="167"/>
      <c r="FTD97" s="167"/>
      <c r="FTE97" s="167"/>
      <c r="FTF97" s="167"/>
      <c r="FTG97" s="167"/>
      <c r="FTH97" s="167"/>
      <c r="FTI97" s="167"/>
      <c r="FTJ97" s="167"/>
      <c r="FTK97" s="167"/>
      <c r="FTL97" s="167"/>
      <c r="FTM97" s="167"/>
      <c r="FTN97" s="167"/>
      <c r="FTO97" s="167"/>
      <c r="FTP97" s="167"/>
      <c r="FTQ97" s="167"/>
      <c r="FTR97" s="167"/>
      <c r="FTS97" s="167"/>
      <c r="FTT97" s="167"/>
      <c r="FTU97" s="167"/>
      <c r="FTV97" s="167"/>
      <c r="FTW97" s="167"/>
      <c r="FTX97" s="167"/>
      <c r="FTY97" s="167"/>
      <c r="FTZ97" s="167"/>
      <c r="FUA97" s="167"/>
      <c r="FUB97" s="167"/>
      <c r="FUC97" s="167"/>
      <c r="FUD97" s="167"/>
      <c r="FUE97" s="167"/>
      <c r="FUF97" s="167"/>
      <c r="FUG97" s="167"/>
      <c r="FUH97" s="167"/>
      <c r="FUI97" s="167"/>
      <c r="FUJ97" s="167"/>
      <c r="FUK97" s="167"/>
      <c r="FUL97" s="167"/>
      <c r="FUM97" s="167"/>
      <c r="FUN97" s="167"/>
      <c r="FUO97" s="167"/>
      <c r="FUP97" s="167"/>
      <c r="FUQ97" s="167"/>
      <c r="FUR97" s="167"/>
      <c r="FUS97" s="167"/>
      <c r="FUT97" s="167"/>
      <c r="FUU97" s="167"/>
      <c r="FUV97" s="167"/>
      <c r="FUW97" s="167"/>
      <c r="FUX97" s="167"/>
      <c r="FUY97" s="167"/>
      <c r="FUZ97" s="167"/>
      <c r="FVA97" s="167"/>
      <c r="FVB97" s="167"/>
      <c r="FVC97" s="167"/>
      <c r="FVD97" s="167"/>
      <c r="FVE97" s="167"/>
      <c r="FVF97" s="167"/>
      <c r="FVG97" s="167"/>
      <c r="FVH97" s="167"/>
      <c r="FVI97" s="167"/>
      <c r="FVJ97" s="167"/>
      <c r="FVK97" s="167"/>
      <c r="FVL97" s="167"/>
      <c r="FVM97" s="167"/>
      <c r="FVN97" s="167"/>
      <c r="FVO97" s="167"/>
      <c r="FVP97" s="167"/>
      <c r="FVQ97" s="167"/>
      <c r="FVR97" s="167"/>
      <c r="FVS97" s="167"/>
      <c r="FVT97" s="167"/>
      <c r="FVU97" s="167"/>
      <c r="FVV97" s="167"/>
      <c r="FVW97" s="167"/>
      <c r="FVX97" s="167"/>
      <c r="FVY97" s="167"/>
      <c r="FVZ97" s="167"/>
      <c r="FWA97" s="167"/>
      <c r="FWB97" s="167"/>
      <c r="FWC97" s="167"/>
      <c r="FWD97" s="167"/>
      <c r="FWE97" s="167"/>
      <c r="FWF97" s="167"/>
      <c r="FWG97" s="167"/>
      <c r="FWH97" s="167"/>
      <c r="FWI97" s="167"/>
      <c r="FWJ97" s="167"/>
      <c r="FWK97" s="167"/>
      <c r="FWL97" s="167"/>
      <c r="FWM97" s="167"/>
      <c r="FWN97" s="167"/>
      <c r="FWO97" s="167"/>
      <c r="FWP97" s="167"/>
      <c r="FWQ97" s="167"/>
      <c r="FWR97" s="167"/>
      <c r="FWS97" s="167"/>
      <c r="FWT97" s="167"/>
      <c r="FWU97" s="167"/>
      <c r="FWV97" s="167"/>
      <c r="FWW97" s="167"/>
      <c r="FWX97" s="167"/>
      <c r="FWY97" s="167"/>
      <c r="FWZ97" s="167"/>
      <c r="FXA97" s="167"/>
      <c r="FXB97" s="167"/>
      <c r="FXC97" s="167"/>
      <c r="FXD97" s="167"/>
      <c r="FXE97" s="167"/>
      <c r="FXF97" s="167"/>
      <c r="FXG97" s="167"/>
      <c r="FXH97" s="167"/>
      <c r="FXI97" s="167"/>
      <c r="FXJ97" s="167"/>
      <c r="FXK97" s="167"/>
      <c r="FXL97" s="167"/>
      <c r="FXM97" s="167"/>
      <c r="FXN97" s="167"/>
      <c r="FXO97" s="167"/>
      <c r="FXP97" s="167"/>
      <c r="FXQ97" s="167"/>
      <c r="FXR97" s="167"/>
      <c r="FXS97" s="167"/>
      <c r="FXT97" s="167"/>
      <c r="FXU97" s="167"/>
      <c r="FXV97" s="167"/>
      <c r="FXW97" s="167"/>
      <c r="FXX97" s="167"/>
      <c r="FXY97" s="167"/>
      <c r="FXZ97" s="167"/>
      <c r="FYA97" s="167"/>
      <c r="FYB97" s="167"/>
      <c r="FYC97" s="167"/>
      <c r="FYD97" s="167"/>
      <c r="FYE97" s="167"/>
      <c r="FYF97" s="167"/>
      <c r="FYG97" s="167"/>
      <c r="FYH97" s="167"/>
      <c r="FYI97" s="167"/>
      <c r="FYJ97" s="167"/>
      <c r="FYK97" s="167"/>
      <c r="FYL97" s="167"/>
      <c r="FYM97" s="167"/>
      <c r="FYN97" s="167"/>
      <c r="FYO97" s="167"/>
      <c r="FYP97" s="167"/>
      <c r="FYQ97" s="167"/>
      <c r="FYR97" s="167"/>
      <c r="FYS97" s="167"/>
      <c r="FYT97" s="167"/>
      <c r="FYU97" s="167"/>
      <c r="FYV97" s="167"/>
      <c r="FYW97" s="167"/>
      <c r="FYX97" s="167"/>
      <c r="FYY97" s="167"/>
      <c r="FYZ97" s="167"/>
      <c r="FZA97" s="167"/>
      <c r="FZB97" s="167"/>
      <c r="FZC97" s="167"/>
      <c r="FZD97" s="167"/>
      <c r="FZE97" s="167"/>
      <c r="FZF97" s="167"/>
      <c r="FZG97" s="167"/>
      <c r="FZH97" s="167"/>
      <c r="FZI97" s="167"/>
      <c r="FZJ97" s="167"/>
      <c r="FZK97" s="167"/>
      <c r="FZL97" s="167"/>
      <c r="FZM97" s="167"/>
      <c r="FZN97" s="167"/>
      <c r="FZO97" s="167"/>
      <c r="FZP97" s="167"/>
      <c r="FZQ97" s="167"/>
      <c r="FZR97" s="167"/>
      <c r="FZS97" s="167"/>
      <c r="FZT97" s="167"/>
      <c r="FZU97" s="167"/>
      <c r="FZV97" s="167"/>
      <c r="FZW97" s="167"/>
      <c r="FZX97" s="167"/>
      <c r="FZY97" s="167"/>
      <c r="FZZ97" s="167"/>
      <c r="GAA97" s="167"/>
      <c r="GAB97" s="167"/>
      <c r="GAC97" s="167"/>
      <c r="GAD97" s="167"/>
      <c r="GAE97" s="167"/>
      <c r="GAF97" s="167"/>
      <c r="GAG97" s="167"/>
      <c r="GAH97" s="167"/>
      <c r="GAI97" s="167"/>
      <c r="GAJ97" s="167"/>
      <c r="GAK97" s="167"/>
      <c r="GAL97" s="167"/>
      <c r="GAM97" s="167"/>
      <c r="GAN97" s="167"/>
      <c r="GAO97" s="167"/>
      <c r="GAP97" s="167"/>
      <c r="GAQ97" s="167"/>
      <c r="GAR97" s="167"/>
      <c r="GAS97" s="167"/>
      <c r="GAT97" s="167"/>
      <c r="GAU97" s="167"/>
      <c r="GAV97" s="167"/>
      <c r="GAW97" s="167"/>
      <c r="GAX97" s="167"/>
      <c r="GAY97" s="167"/>
      <c r="GAZ97" s="167"/>
      <c r="GBA97" s="167"/>
      <c r="GBB97" s="167"/>
      <c r="GBC97" s="167"/>
      <c r="GBD97" s="167"/>
      <c r="GBE97" s="167"/>
      <c r="GBF97" s="167"/>
      <c r="GBG97" s="167"/>
      <c r="GBH97" s="167"/>
      <c r="GBI97" s="167"/>
      <c r="GBJ97" s="167"/>
      <c r="GBK97" s="167"/>
      <c r="GBL97" s="167"/>
      <c r="GBM97" s="167"/>
      <c r="GBN97" s="167"/>
      <c r="GBO97" s="167"/>
      <c r="GBP97" s="167"/>
      <c r="GBQ97" s="167"/>
      <c r="GBR97" s="167"/>
      <c r="GBS97" s="167"/>
      <c r="GBT97" s="167"/>
      <c r="GBU97" s="167"/>
      <c r="GBV97" s="167"/>
      <c r="GBW97" s="167"/>
      <c r="GBX97" s="167"/>
      <c r="GBY97" s="167"/>
      <c r="GBZ97" s="167"/>
      <c r="GCA97" s="167"/>
      <c r="GCB97" s="167"/>
      <c r="GCC97" s="167"/>
      <c r="GCD97" s="167"/>
      <c r="GCE97" s="167"/>
      <c r="GCF97" s="167"/>
      <c r="GCG97" s="167"/>
      <c r="GCH97" s="167"/>
      <c r="GCI97" s="167"/>
      <c r="GCJ97" s="167"/>
      <c r="GCK97" s="167"/>
      <c r="GCL97" s="167"/>
      <c r="GCM97" s="167"/>
      <c r="GCN97" s="167"/>
      <c r="GCO97" s="167"/>
      <c r="GCP97" s="167"/>
      <c r="GCQ97" s="167"/>
      <c r="GCR97" s="167"/>
      <c r="GCS97" s="167"/>
      <c r="GCT97" s="167"/>
      <c r="GCU97" s="167"/>
      <c r="GCV97" s="167"/>
      <c r="GCW97" s="167"/>
      <c r="GCX97" s="167"/>
      <c r="GCY97" s="167"/>
      <c r="GCZ97" s="167"/>
      <c r="GDA97" s="167"/>
      <c r="GDB97" s="167"/>
      <c r="GDC97" s="167"/>
      <c r="GDD97" s="167"/>
      <c r="GDE97" s="167"/>
      <c r="GDF97" s="167"/>
      <c r="GDG97" s="167"/>
      <c r="GDH97" s="167"/>
      <c r="GDI97" s="167"/>
      <c r="GDJ97" s="167"/>
      <c r="GDK97" s="167"/>
      <c r="GDL97" s="167"/>
      <c r="GDM97" s="167"/>
      <c r="GDN97" s="167"/>
      <c r="GDO97" s="167"/>
      <c r="GDP97" s="167"/>
      <c r="GDQ97" s="167"/>
      <c r="GDR97" s="167"/>
      <c r="GDS97" s="167"/>
      <c r="GDT97" s="167"/>
      <c r="GDU97" s="167"/>
      <c r="GDV97" s="167"/>
      <c r="GDW97" s="167"/>
      <c r="GDX97" s="167"/>
      <c r="GDY97" s="167"/>
      <c r="GDZ97" s="167"/>
      <c r="GEA97" s="167"/>
      <c r="GEB97" s="167"/>
      <c r="GEC97" s="167"/>
      <c r="GED97" s="167"/>
      <c r="GEE97" s="167"/>
      <c r="GEF97" s="167"/>
      <c r="GEG97" s="167"/>
      <c r="GEH97" s="167"/>
      <c r="GEI97" s="167"/>
      <c r="GEJ97" s="167"/>
      <c r="GEK97" s="167"/>
      <c r="GEL97" s="167"/>
      <c r="GEM97" s="167"/>
      <c r="GEN97" s="167"/>
      <c r="GEO97" s="167"/>
      <c r="GEP97" s="167"/>
      <c r="GEQ97" s="167"/>
      <c r="GER97" s="167"/>
      <c r="GES97" s="167"/>
      <c r="GET97" s="167"/>
      <c r="GEU97" s="167"/>
      <c r="GEV97" s="167"/>
      <c r="GEW97" s="167"/>
      <c r="GEX97" s="167"/>
      <c r="GEY97" s="167"/>
      <c r="GEZ97" s="167"/>
      <c r="GFA97" s="167"/>
      <c r="GFB97" s="167"/>
      <c r="GFC97" s="167"/>
      <c r="GFD97" s="167"/>
      <c r="GFE97" s="167"/>
      <c r="GFF97" s="167"/>
      <c r="GFG97" s="167"/>
      <c r="GFH97" s="167"/>
      <c r="GFI97" s="167"/>
      <c r="GFJ97" s="167"/>
      <c r="GFK97" s="167"/>
      <c r="GFL97" s="167"/>
      <c r="GFM97" s="167"/>
      <c r="GFN97" s="167"/>
      <c r="GFO97" s="167"/>
      <c r="GFP97" s="167"/>
      <c r="GFQ97" s="167"/>
      <c r="GFR97" s="167"/>
      <c r="GFS97" s="167"/>
      <c r="GFT97" s="167"/>
      <c r="GFU97" s="167"/>
      <c r="GFV97" s="167"/>
      <c r="GFW97" s="167"/>
      <c r="GFX97" s="167"/>
      <c r="GFY97" s="167"/>
      <c r="GFZ97" s="167"/>
      <c r="GGA97" s="167"/>
      <c r="GGB97" s="167"/>
      <c r="GGC97" s="167"/>
      <c r="GGD97" s="167"/>
      <c r="GGE97" s="167"/>
      <c r="GGF97" s="167"/>
      <c r="GGG97" s="167"/>
      <c r="GGH97" s="167"/>
      <c r="GGI97" s="167"/>
      <c r="GGJ97" s="167"/>
      <c r="GGK97" s="167"/>
      <c r="GGL97" s="167"/>
      <c r="GGM97" s="167"/>
      <c r="GGN97" s="167"/>
      <c r="GGO97" s="167"/>
      <c r="GGP97" s="167"/>
      <c r="GGQ97" s="167"/>
      <c r="GGR97" s="167"/>
      <c r="GGS97" s="167"/>
      <c r="GGT97" s="167"/>
      <c r="GGU97" s="167"/>
      <c r="GGV97" s="167"/>
      <c r="GGW97" s="167"/>
      <c r="GGX97" s="167"/>
      <c r="GGY97" s="167"/>
      <c r="GGZ97" s="167"/>
      <c r="GHA97" s="167"/>
      <c r="GHB97" s="167"/>
      <c r="GHC97" s="167"/>
      <c r="GHD97" s="167"/>
      <c r="GHE97" s="167"/>
      <c r="GHF97" s="167"/>
      <c r="GHG97" s="167"/>
      <c r="GHH97" s="167"/>
      <c r="GHI97" s="167"/>
      <c r="GHJ97" s="167"/>
      <c r="GHK97" s="167"/>
      <c r="GHL97" s="167"/>
      <c r="GHM97" s="167"/>
      <c r="GHN97" s="167"/>
      <c r="GHO97" s="167"/>
      <c r="GHP97" s="167"/>
      <c r="GHQ97" s="167"/>
      <c r="GHR97" s="167"/>
      <c r="GHS97" s="167"/>
      <c r="GHT97" s="167"/>
      <c r="GHU97" s="167"/>
      <c r="GHV97" s="167"/>
      <c r="GHW97" s="167"/>
      <c r="GHX97" s="167"/>
      <c r="GHY97" s="167"/>
      <c r="GHZ97" s="167"/>
      <c r="GIA97" s="167"/>
      <c r="GIB97" s="167"/>
      <c r="GIC97" s="167"/>
      <c r="GID97" s="167"/>
      <c r="GIE97" s="167"/>
      <c r="GIF97" s="167"/>
      <c r="GIG97" s="167"/>
      <c r="GIH97" s="167"/>
      <c r="GII97" s="167"/>
      <c r="GIJ97" s="167"/>
      <c r="GIK97" s="167"/>
      <c r="GIL97" s="167"/>
      <c r="GIM97" s="167"/>
      <c r="GIN97" s="167"/>
      <c r="GIO97" s="167"/>
      <c r="GIP97" s="167"/>
      <c r="GIQ97" s="167"/>
      <c r="GIR97" s="167"/>
      <c r="GIS97" s="167"/>
      <c r="GIT97" s="167"/>
      <c r="GIU97" s="167"/>
      <c r="GIV97" s="167"/>
      <c r="GIW97" s="167"/>
      <c r="GIX97" s="167"/>
      <c r="GIY97" s="167"/>
      <c r="GIZ97" s="167"/>
      <c r="GJA97" s="167"/>
      <c r="GJB97" s="167"/>
      <c r="GJC97" s="167"/>
      <c r="GJD97" s="167"/>
      <c r="GJE97" s="167"/>
      <c r="GJF97" s="167"/>
      <c r="GJG97" s="167"/>
      <c r="GJH97" s="167"/>
      <c r="GJI97" s="167"/>
      <c r="GJJ97" s="167"/>
      <c r="GJK97" s="167"/>
      <c r="GJL97" s="167"/>
      <c r="GJM97" s="167"/>
      <c r="GJN97" s="167"/>
      <c r="GJO97" s="167"/>
      <c r="GJP97" s="167"/>
      <c r="GJQ97" s="167"/>
      <c r="GJR97" s="167"/>
      <c r="GJS97" s="167"/>
      <c r="GJT97" s="167"/>
      <c r="GJU97" s="167"/>
      <c r="GJV97" s="167"/>
      <c r="GJW97" s="167"/>
      <c r="GJX97" s="167"/>
      <c r="GJY97" s="167"/>
      <c r="GJZ97" s="167"/>
      <c r="GKA97" s="167"/>
      <c r="GKB97" s="167"/>
      <c r="GKC97" s="167"/>
      <c r="GKD97" s="167"/>
      <c r="GKE97" s="167"/>
      <c r="GKF97" s="167"/>
      <c r="GKG97" s="167"/>
      <c r="GKH97" s="167"/>
      <c r="GKI97" s="167"/>
      <c r="GKJ97" s="167"/>
      <c r="GKK97" s="167"/>
      <c r="GKL97" s="167"/>
      <c r="GKM97" s="167"/>
      <c r="GKN97" s="167"/>
      <c r="GKO97" s="167"/>
      <c r="GKP97" s="167"/>
      <c r="GKQ97" s="167"/>
      <c r="GKR97" s="167"/>
      <c r="GKS97" s="167"/>
      <c r="GKT97" s="167"/>
      <c r="GKU97" s="167"/>
      <c r="GKV97" s="167"/>
      <c r="GKW97" s="167"/>
      <c r="GKX97" s="167"/>
      <c r="GKY97" s="167"/>
      <c r="GKZ97" s="167"/>
      <c r="GLA97" s="167"/>
      <c r="GLB97" s="167"/>
      <c r="GLC97" s="167"/>
      <c r="GLD97" s="167"/>
      <c r="GLE97" s="167"/>
      <c r="GLF97" s="167"/>
      <c r="GLG97" s="167"/>
      <c r="GLH97" s="167"/>
      <c r="GLI97" s="167"/>
      <c r="GLJ97" s="167"/>
      <c r="GLK97" s="167"/>
      <c r="GLL97" s="167"/>
      <c r="GLM97" s="167"/>
      <c r="GLN97" s="167"/>
      <c r="GLO97" s="167"/>
      <c r="GLP97" s="167"/>
      <c r="GLQ97" s="167"/>
      <c r="GLR97" s="167"/>
      <c r="GLS97" s="167"/>
      <c r="GLT97" s="167"/>
      <c r="GLU97" s="167"/>
      <c r="GLV97" s="167"/>
      <c r="GLW97" s="167"/>
      <c r="GLX97" s="167"/>
      <c r="GLY97" s="167"/>
      <c r="GLZ97" s="167"/>
      <c r="GMA97" s="167"/>
      <c r="GMB97" s="167"/>
      <c r="GMC97" s="167"/>
      <c r="GMD97" s="167"/>
      <c r="GME97" s="167"/>
      <c r="GMF97" s="167"/>
      <c r="GMG97" s="167"/>
      <c r="GMH97" s="167"/>
      <c r="GMI97" s="167"/>
      <c r="GMJ97" s="167"/>
      <c r="GMK97" s="167"/>
      <c r="GML97" s="167"/>
      <c r="GMM97" s="167"/>
      <c r="GMN97" s="167"/>
      <c r="GMO97" s="167"/>
      <c r="GMP97" s="167"/>
      <c r="GMQ97" s="167"/>
      <c r="GMR97" s="167"/>
      <c r="GMS97" s="167"/>
      <c r="GMT97" s="167"/>
      <c r="GMU97" s="167"/>
      <c r="GMV97" s="167"/>
      <c r="GMW97" s="167"/>
      <c r="GMX97" s="167"/>
      <c r="GMY97" s="167"/>
      <c r="GMZ97" s="167"/>
      <c r="GNA97" s="167"/>
      <c r="GNB97" s="167"/>
      <c r="GNC97" s="167"/>
      <c r="GND97" s="167"/>
      <c r="GNE97" s="167"/>
      <c r="GNF97" s="167"/>
      <c r="GNG97" s="167"/>
      <c r="GNH97" s="167"/>
      <c r="GNI97" s="167"/>
      <c r="GNJ97" s="167"/>
      <c r="GNK97" s="167"/>
      <c r="GNL97" s="167"/>
      <c r="GNM97" s="167"/>
      <c r="GNN97" s="167"/>
      <c r="GNO97" s="167"/>
      <c r="GNP97" s="167"/>
      <c r="GNQ97" s="167"/>
      <c r="GNR97" s="167"/>
      <c r="GNS97" s="167"/>
      <c r="GNT97" s="167"/>
      <c r="GNU97" s="167"/>
      <c r="GNV97" s="167"/>
      <c r="GNW97" s="167"/>
      <c r="GNX97" s="167"/>
      <c r="GNY97" s="167"/>
      <c r="GNZ97" s="167"/>
      <c r="GOA97" s="167"/>
      <c r="GOB97" s="167"/>
      <c r="GOC97" s="167"/>
      <c r="GOD97" s="167"/>
      <c r="GOE97" s="167"/>
      <c r="GOF97" s="167"/>
      <c r="GOG97" s="167"/>
      <c r="GOH97" s="167"/>
      <c r="GOI97" s="167"/>
      <c r="GOJ97" s="167"/>
      <c r="GOK97" s="167"/>
      <c r="GOL97" s="167"/>
      <c r="GOM97" s="167"/>
      <c r="GON97" s="167"/>
      <c r="GOO97" s="167"/>
      <c r="GOP97" s="167"/>
      <c r="GOQ97" s="167"/>
      <c r="GOR97" s="167"/>
      <c r="GOS97" s="167"/>
      <c r="GOT97" s="167"/>
      <c r="GOU97" s="167"/>
      <c r="GOV97" s="167"/>
      <c r="GOW97" s="167"/>
      <c r="GOX97" s="167"/>
      <c r="GOY97" s="167"/>
      <c r="GOZ97" s="167"/>
      <c r="GPA97" s="167"/>
      <c r="GPB97" s="167"/>
      <c r="GPC97" s="167"/>
      <c r="GPD97" s="167"/>
      <c r="GPE97" s="167"/>
      <c r="GPF97" s="167"/>
      <c r="GPG97" s="167"/>
      <c r="GPH97" s="167"/>
      <c r="GPI97" s="167"/>
      <c r="GPJ97" s="167"/>
      <c r="GPK97" s="167"/>
      <c r="GPL97" s="167"/>
      <c r="GPM97" s="167"/>
      <c r="GPN97" s="167"/>
      <c r="GPO97" s="167"/>
      <c r="GPP97" s="167"/>
      <c r="GPQ97" s="167"/>
      <c r="GPR97" s="167"/>
      <c r="GPS97" s="167"/>
      <c r="GPT97" s="167"/>
      <c r="GPU97" s="167"/>
      <c r="GPV97" s="167"/>
      <c r="GPW97" s="167"/>
      <c r="GPX97" s="167"/>
      <c r="GPY97" s="167"/>
      <c r="GPZ97" s="167"/>
      <c r="GQA97" s="167"/>
      <c r="GQB97" s="167"/>
      <c r="GQC97" s="167"/>
      <c r="GQD97" s="167"/>
      <c r="GQE97" s="167"/>
      <c r="GQF97" s="167"/>
      <c r="GQG97" s="167"/>
      <c r="GQH97" s="167"/>
      <c r="GQI97" s="167"/>
      <c r="GQJ97" s="167"/>
      <c r="GQK97" s="167"/>
      <c r="GQL97" s="167"/>
      <c r="GQM97" s="167"/>
      <c r="GQN97" s="167"/>
      <c r="GQO97" s="167"/>
      <c r="GQP97" s="167"/>
      <c r="GQQ97" s="167"/>
      <c r="GQR97" s="167"/>
      <c r="GQS97" s="167"/>
      <c r="GQT97" s="167"/>
      <c r="GQU97" s="167"/>
      <c r="GQV97" s="167"/>
      <c r="GQW97" s="167"/>
      <c r="GQX97" s="167"/>
      <c r="GQY97" s="167"/>
      <c r="GQZ97" s="167"/>
      <c r="GRA97" s="167"/>
      <c r="GRB97" s="167"/>
      <c r="GRC97" s="167"/>
      <c r="GRD97" s="167"/>
      <c r="GRE97" s="167"/>
      <c r="GRF97" s="167"/>
      <c r="GRG97" s="167"/>
      <c r="GRH97" s="167"/>
      <c r="GRI97" s="167"/>
      <c r="GRJ97" s="167"/>
      <c r="GRK97" s="167"/>
      <c r="GRL97" s="167"/>
      <c r="GRM97" s="167"/>
      <c r="GRN97" s="167"/>
      <c r="GRO97" s="167"/>
      <c r="GRP97" s="167"/>
      <c r="GRQ97" s="167"/>
      <c r="GRR97" s="167"/>
      <c r="GRS97" s="167"/>
      <c r="GRT97" s="167"/>
      <c r="GRU97" s="167"/>
      <c r="GRV97" s="167"/>
      <c r="GRW97" s="167"/>
      <c r="GRX97" s="167"/>
      <c r="GRY97" s="167"/>
      <c r="GRZ97" s="167"/>
      <c r="GSA97" s="167"/>
      <c r="GSB97" s="167"/>
      <c r="GSC97" s="167"/>
      <c r="GSD97" s="167"/>
      <c r="GSE97" s="167"/>
      <c r="GSF97" s="167"/>
      <c r="GSG97" s="167"/>
      <c r="GSH97" s="167"/>
      <c r="GSI97" s="167"/>
      <c r="GSJ97" s="167"/>
      <c r="GSK97" s="167"/>
      <c r="GSL97" s="167"/>
      <c r="GSM97" s="167"/>
      <c r="GSN97" s="167"/>
      <c r="GSO97" s="167"/>
      <c r="GSP97" s="167"/>
      <c r="GSQ97" s="167"/>
      <c r="GSR97" s="167"/>
      <c r="GSS97" s="167"/>
      <c r="GST97" s="167"/>
      <c r="GSU97" s="167"/>
      <c r="GSV97" s="167"/>
      <c r="GSW97" s="167"/>
      <c r="GSX97" s="167"/>
      <c r="GSY97" s="167"/>
      <c r="GSZ97" s="167"/>
      <c r="GTA97" s="167"/>
      <c r="GTB97" s="167"/>
      <c r="GTC97" s="167"/>
      <c r="GTD97" s="167"/>
      <c r="GTE97" s="167"/>
      <c r="GTF97" s="167"/>
      <c r="GTG97" s="167"/>
      <c r="GTH97" s="167"/>
      <c r="GTI97" s="167"/>
      <c r="GTJ97" s="167"/>
      <c r="GTK97" s="167"/>
      <c r="GTL97" s="167"/>
      <c r="GTM97" s="167"/>
      <c r="GTN97" s="167"/>
      <c r="GTO97" s="167"/>
      <c r="GTP97" s="167"/>
      <c r="GTQ97" s="167"/>
      <c r="GTR97" s="167"/>
      <c r="GTS97" s="167"/>
      <c r="GTT97" s="167"/>
      <c r="GTU97" s="167"/>
      <c r="GTV97" s="167"/>
      <c r="GTW97" s="167"/>
      <c r="GTX97" s="167"/>
      <c r="GTY97" s="167"/>
      <c r="GTZ97" s="167"/>
      <c r="GUA97" s="167"/>
      <c r="GUB97" s="167"/>
      <c r="GUC97" s="167"/>
      <c r="GUD97" s="167"/>
      <c r="GUE97" s="167"/>
      <c r="GUF97" s="167"/>
      <c r="GUG97" s="167"/>
      <c r="GUH97" s="167"/>
      <c r="GUI97" s="167"/>
      <c r="GUJ97" s="167"/>
      <c r="GUK97" s="167"/>
      <c r="GUL97" s="167"/>
      <c r="GUM97" s="167"/>
      <c r="GUN97" s="167"/>
      <c r="GUO97" s="167"/>
      <c r="GUP97" s="167"/>
      <c r="GUQ97" s="167"/>
      <c r="GUR97" s="167"/>
      <c r="GUS97" s="167"/>
      <c r="GUT97" s="167"/>
      <c r="GUU97" s="167"/>
      <c r="GUV97" s="167"/>
      <c r="GUW97" s="167"/>
      <c r="GUX97" s="167"/>
      <c r="GUY97" s="167"/>
      <c r="GUZ97" s="167"/>
      <c r="GVA97" s="167"/>
      <c r="GVB97" s="167"/>
      <c r="GVC97" s="167"/>
      <c r="GVD97" s="167"/>
      <c r="GVE97" s="167"/>
      <c r="GVF97" s="167"/>
      <c r="GVG97" s="167"/>
      <c r="GVH97" s="167"/>
      <c r="GVI97" s="167"/>
      <c r="GVJ97" s="167"/>
      <c r="GVK97" s="167"/>
      <c r="GVL97" s="167"/>
      <c r="GVM97" s="167"/>
      <c r="GVN97" s="167"/>
      <c r="GVO97" s="167"/>
      <c r="GVP97" s="167"/>
      <c r="GVQ97" s="167"/>
      <c r="GVR97" s="167"/>
      <c r="GVS97" s="167"/>
      <c r="GVT97" s="167"/>
      <c r="GVU97" s="167"/>
      <c r="GVV97" s="167"/>
      <c r="GVW97" s="167"/>
      <c r="GVX97" s="167"/>
      <c r="GVY97" s="167"/>
      <c r="GVZ97" s="167"/>
      <c r="GWA97" s="167"/>
      <c r="GWB97" s="167"/>
      <c r="GWC97" s="167"/>
      <c r="GWD97" s="167"/>
      <c r="GWE97" s="167"/>
      <c r="GWF97" s="167"/>
      <c r="GWG97" s="167"/>
      <c r="GWH97" s="167"/>
      <c r="GWI97" s="167"/>
      <c r="GWJ97" s="167"/>
      <c r="GWK97" s="167"/>
      <c r="GWL97" s="167"/>
      <c r="GWM97" s="167"/>
      <c r="GWN97" s="167"/>
      <c r="GWO97" s="167"/>
      <c r="GWP97" s="167"/>
      <c r="GWQ97" s="167"/>
      <c r="GWR97" s="167"/>
      <c r="GWS97" s="167"/>
      <c r="GWT97" s="167"/>
      <c r="GWU97" s="167"/>
      <c r="GWV97" s="167"/>
      <c r="GWW97" s="167"/>
      <c r="GWX97" s="167"/>
      <c r="GWY97" s="167"/>
      <c r="GWZ97" s="167"/>
      <c r="GXA97" s="167"/>
      <c r="GXB97" s="167"/>
      <c r="GXC97" s="167"/>
      <c r="GXD97" s="167"/>
      <c r="GXE97" s="167"/>
      <c r="GXF97" s="167"/>
      <c r="GXG97" s="167"/>
      <c r="GXH97" s="167"/>
      <c r="GXI97" s="167"/>
      <c r="GXJ97" s="167"/>
      <c r="GXK97" s="167"/>
      <c r="GXL97" s="167"/>
      <c r="GXM97" s="167"/>
      <c r="GXN97" s="167"/>
      <c r="GXO97" s="167"/>
      <c r="GXP97" s="167"/>
      <c r="GXQ97" s="167"/>
      <c r="GXR97" s="167"/>
      <c r="GXS97" s="167"/>
      <c r="GXT97" s="167"/>
      <c r="GXU97" s="167"/>
      <c r="GXV97" s="167"/>
      <c r="GXW97" s="167"/>
      <c r="GXX97" s="167"/>
      <c r="GXY97" s="167"/>
      <c r="GXZ97" s="167"/>
      <c r="GYA97" s="167"/>
      <c r="GYB97" s="167"/>
      <c r="GYC97" s="167"/>
      <c r="GYD97" s="167"/>
      <c r="GYE97" s="167"/>
      <c r="GYF97" s="167"/>
      <c r="GYG97" s="167"/>
      <c r="GYH97" s="167"/>
      <c r="GYI97" s="167"/>
      <c r="GYJ97" s="167"/>
      <c r="GYK97" s="167"/>
      <c r="GYL97" s="167"/>
      <c r="GYM97" s="167"/>
      <c r="GYN97" s="167"/>
      <c r="GYO97" s="167"/>
      <c r="GYP97" s="167"/>
      <c r="GYQ97" s="167"/>
      <c r="GYR97" s="167"/>
      <c r="GYS97" s="167"/>
      <c r="GYT97" s="167"/>
      <c r="GYU97" s="167"/>
      <c r="GYV97" s="167"/>
      <c r="GYW97" s="167"/>
      <c r="GYX97" s="167"/>
      <c r="GYY97" s="167"/>
      <c r="GYZ97" s="167"/>
      <c r="GZA97" s="167"/>
      <c r="GZB97" s="167"/>
      <c r="GZC97" s="167"/>
      <c r="GZD97" s="167"/>
      <c r="GZE97" s="167"/>
      <c r="GZF97" s="167"/>
      <c r="GZG97" s="167"/>
      <c r="GZH97" s="167"/>
      <c r="GZI97" s="167"/>
      <c r="GZJ97" s="167"/>
      <c r="GZK97" s="167"/>
      <c r="GZL97" s="167"/>
      <c r="GZM97" s="167"/>
      <c r="GZN97" s="167"/>
      <c r="GZO97" s="167"/>
      <c r="GZP97" s="167"/>
      <c r="GZQ97" s="167"/>
      <c r="GZR97" s="167"/>
      <c r="GZS97" s="167"/>
      <c r="GZT97" s="167"/>
      <c r="GZU97" s="167"/>
      <c r="GZV97" s="167"/>
      <c r="GZW97" s="167"/>
      <c r="GZX97" s="167"/>
      <c r="GZY97" s="167"/>
      <c r="GZZ97" s="167"/>
      <c r="HAA97" s="167"/>
      <c r="HAB97" s="167"/>
      <c r="HAC97" s="167"/>
      <c r="HAD97" s="167"/>
      <c r="HAE97" s="167"/>
      <c r="HAF97" s="167"/>
      <c r="HAG97" s="167"/>
      <c r="HAH97" s="167"/>
      <c r="HAI97" s="167"/>
      <c r="HAJ97" s="167"/>
      <c r="HAK97" s="167"/>
      <c r="HAL97" s="167"/>
      <c r="HAM97" s="167"/>
      <c r="HAN97" s="167"/>
      <c r="HAO97" s="167"/>
      <c r="HAP97" s="167"/>
      <c r="HAQ97" s="167"/>
      <c r="HAR97" s="167"/>
      <c r="HAS97" s="167"/>
      <c r="HAT97" s="167"/>
      <c r="HAU97" s="167"/>
      <c r="HAV97" s="167"/>
      <c r="HAW97" s="167"/>
      <c r="HAX97" s="167"/>
      <c r="HAY97" s="167"/>
      <c r="HAZ97" s="167"/>
      <c r="HBA97" s="167"/>
      <c r="HBB97" s="167"/>
      <c r="HBC97" s="167"/>
      <c r="HBD97" s="167"/>
      <c r="HBE97" s="167"/>
      <c r="HBF97" s="167"/>
      <c r="HBG97" s="167"/>
      <c r="HBH97" s="167"/>
      <c r="HBI97" s="167"/>
      <c r="HBJ97" s="167"/>
      <c r="HBK97" s="167"/>
      <c r="HBL97" s="167"/>
      <c r="HBM97" s="167"/>
      <c r="HBN97" s="167"/>
      <c r="HBO97" s="167"/>
      <c r="HBP97" s="167"/>
      <c r="HBQ97" s="167"/>
      <c r="HBR97" s="167"/>
      <c r="HBS97" s="167"/>
      <c r="HBT97" s="167"/>
      <c r="HBU97" s="167"/>
      <c r="HBV97" s="167"/>
      <c r="HBW97" s="167"/>
      <c r="HBX97" s="167"/>
      <c r="HBY97" s="167"/>
      <c r="HBZ97" s="167"/>
      <c r="HCA97" s="167"/>
      <c r="HCB97" s="167"/>
      <c r="HCC97" s="167"/>
      <c r="HCD97" s="167"/>
      <c r="HCE97" s="167"/>
      <c r="HCF97" s="167"/>
      <c r="HCG97" s="167"/>
      <c r="HCH97" s="167"/>
      <c r="HCI97" s="167"/>
      <c r="HCJ97" s="167"/>
      <c r="HCK97" s="167"/>
      <c r="HCL97" s="167"/>
      <c r="HCM97" s="167"/>
      <c r="HCN97" s="167"/>
      <c r="HCO97" s="167"/>
      <c r="HCP97" s="167"/>
      <c r="HCQ97" s="167"/>
      <c r="HCR97" s="167"/>
      <c r="HCS97" s="167"/>
      <c r="HCT97" s="167"/>
      <c r="HCU97" s="167"/>
      <c r="HCV97" s="167"/>
      <c r="HCW97" s="167"/>
      <c r="HCX97" s="167"/>
      <c r="HCY97" s="167"/>
      <c r="HCZ97" s="167"/>
      <c r="HDA97" s="167"/>
      <c r="HDB97" s="167"/>
      <c r="HDC97" s="167"/>
      <c r="HDD97" s="167"/>
      <c r="HDE97" s="167"/>
      <c r="HDF97" s="167"/>
      <c r="HDG97" s="167"/>
      <c r="HDH97" s="167"/>
      <c r="HDI97" s="167"/>
      <c r="HDJ97" s="167"/>
      <c r="HDK97" s="167"/>
      <c r="HDL97" s="167"/>
      <c r="HDM97" s="167"/>
      <c r="HDN97" s="167"/>
      <c r="HDO97" s="167"/>
      <c r="HDP97" s="167"/>
      <c r="HDQ97" s="167"/>
      <c r="HDR97" s="167"/>
      <c r="HDS97" s="167"/>
      <c r="HDT97" s="167"/>
      <c r="HDU97" s="167"/>
      <c r="HDV97" s="167"/>
      <c r="HDW97" s="167"/>
      <c r="HDX97" s="167"/>
      <c r="HDY97" s="167"/>
      <c r="HDZ97" s="167"/>
      <c r="HEA97" s="167"/>
      <c r="HEB97" s="167"/>
      <c r="HEC97" s="167"/>
      <c r="HED97" s="167"/>
      <c r="HEE97" s="167"/>
      <c r="HEF97" s="167"/>
      <c r="HEG97" s="167"/>
      <c r="HEH97" s="167"/>
      <c r="HEI97" s="167"/>
      <c r="HEJ97" s="167"/>
      <c r="HEK97" s="167"/>
      <c r="HEL97" s="167"/>
      <c r="HEM97" s="167"/>
      <c r="HEN97" s="167"/>
      <c r="HEO97" s="167"/>
      <c r="HEP97" s="167"/>
      <c r="HEQ97" s="167"/>
      <c r="HER97" s="167"/>
      <c r="HES97" s="167"/>
      <c r="HET97" s="167"/>
      <c r="HEU97" s="167"/>
      <c r="HEV97" s="167"/>
      <c r="HEW97" s="167"/>
      <c r="HEX97" s="167"/>
      <c r="HEY97" s="167"/>
      <c r="HEZ97" s="167"/>
      <c r="HFA97" s="167"/>
      <c r="HFB97" s="167"/>
      <c r="HFC97" s="167"/>
      <c r="HFD97" s="167"/>
      <c r="HFE97" s="167"/>
      <c r="HFF97" s="167"/>
      <c r="HFG97" s="167"/>
      <c r="HFH97" s="167"/>
      <c r="HFI97" s="167"/>
      <c r="HFJ97" s="167"/>
      <c r="HFK97" s="167"/>
      <c r="HFL97" s="167"/>
      <c r="HFM97" s="167"/>
      <c r="HFN97" s="167"/>
      <c r="HFO97" s="167"/>
      <c r="HFP97" s="167"/>
      <c r="HFQ97" s="167"/>
      <c r="HFR97" s="167"/>
      <c r="HFS97" s="167"/>
      <c r="HFT97" s="167"/>
      <c r="HFU97" s="167"/>
      <c r="HFV97" s="167"/>
      <c r="HFW97" s="167"/>
      <c r="HFX97" s="167"/>
      <c r="HFY97" s="167"/>
      <c r="HFZ97" s="167"/>
      <c r="HGA97" s="167"/>
      <c r="HGB97" s="167"/>
      <c r="HGC97" s="167"/>
      <c r="HGD97" s="167"/>
      <c r="HGE97" s="167"/>
      <c r="HGF97" s="167"/>
      <c r="HGG97" s="167"/>
      <c r="HGH97" s="167"/>
      <c r="HGI97" s="167"/>
      <c r="HGJ97" s="167"/>
      <c r="HGK97" s="167"/>
      <c r="HGL97" s="167"/>
      <c r="HGM97" s="167"/>
      <c r="HGN97" s="167"/>
      <c r="HGO97" s="167"/>
      <c r="HGP97" s="167"/>
      <c r="HGQ97" s="167"/>
      <c r="HGR97" s="167"/>
      <c r="HGS97" s="167"/>
      <c r="HGT97" s="167"/>
      <c r="HGU97" s="167"/>
      <c r="HGV97" s="167"/>
      <c r="HGW97" s="167"/>
      <c r="HGX97" s="167"/>
      <c r="HGY97" s="167"/>
      <c r="HGZ97" s="167"/>
      <c r="HHA97" s="167"/>
      <c r="HHB97" s="167"/>
      <c r="HHC97" s="167"/>
      <c r="HHD97" s="167"/>
      <c r="HHE97" s="167"/>
      <c r="HHF97" s="167"/>
      <c r="HHG97" s="167"/>
      <c r="HHH97" s="167"/>
      <c r="HHI97" s="167"/>
      <c r="HHJ97" s="167"/>
      <c r="HHK97" s="167"/>
      <c r="HHL97" s="167"/>
      <c r="HHM97" s="167"/>
      <c r="HHN97" s="167"/>
      <c r="HHO97" s="167"/>
      <c r="HHP97" s="167"/>
      <c r="HHQ97" s="167"/>
      <c r="HHR97" s="167"/>
      <c r="HHS97" s="167"/>
      <c r="HHT97" s="167"/>
      <c r="HHU97" s="167"/>
      <c r="HHV97" s="167"/>
      <c r="HHW97" s="167"/>
      <c r="HHX97" s="167"/>
      <c r="HHY97" s="167"/>
      <c r="HHZ97" s="167"/>
      <c r="HIA97" s="167"/>
      <c r="HIB97" s="167"/>
      <c r="HIC97" s="167"/>
      <c r="HID97" s="167"/>
      <c r="HIE97" s="167"/>
      <c r="HIF97" s="167"/>
      <c r="HIG97" s="167"/>
      <c r="HIH97" s="167"/>
      <c r="HII97" s="167"/>
      <c r="HIJ97" s="167"/>
      <c r="HIK97" s="167"/>
      <c r="HIL97" s="167"/>
      <c r="HIM97" s="167"/>
      <c r="HIN97" s="167"/>
      <c r="HIO97" s="167"/>
      <c r="HIP97" s="167"/>
      <c r="HIQ97" s="167"/>
      <c r="HIR97" s="167"/>
      <c r="HIS97" s="167"/>
      <c r="HIT97" s="167"/>
      <c r="HIU97" s="167"/>
      <c r="HIV97" s="167"/>
      <c r="HIW97" s="167"/>
      <c r="HIX97" s="167"/>
      <c r="HIY97" s="167"/>
      <c r="HIZ97" s="167"/>
      <c r="HJA97" s="167"/>
      <c r="HJB97" s="167"/>
      <c r="HJC97" s="167"/>
      <c r="HJD97" s="167"/>
      <c r="HJE97" s="167"/>
      <c r="HJF97" s="167"/>
      <c r="HJG97" s="167"/>
      <c r="HJH97" s="167"/>
      <c r="HJI97" s="167"/>
      <c r="HJJ97" s="167"/>
      <c r="HJK97" s="167"/>
      <c r="HJL97" s="167"/>
      <c r="HJM97" s="167"/>
      <c r="HJN97" s="167"/>
      <c r="HJO97" s="167"/>
      <c r="HJP97" s="167"/>
      <c r="HJQ97" s="167"/>
      <c r="HJR97" s="167"/>
      <c r="HJS97" s="167"/>
      <c r="HJT97" s="167"/>
      <c r="HJU97" s="167"/>
      <c r="HJV97" s="167"/>
      <c r="HJW97" s="167"/>
      <c r="HJX97" s="167"/>
      <c r="HJY97" s="167"/>
      <c r="HJZ97" s="167"/>
      <c r="HKA97" s="167"/>
      <c r="HKB97" s="167"/>
      <c r="HKC97" s="167"/>
      <c r="HKD97" s="167"/>
      <c r="HKE97" s="167"/>
      <c r="HKF97" s="167"/>
      <c r="HKG97" s="167"/>
      <c r="HKH97" s="167"/>
      <c r="HKI97" s="167"/>
      <c r="HKJ97" s="167"/>
      <c r="HKK97" s="167"/>
      <c r="HKL97" s="167"/>
      <c r="HKM97" s="167"/>
      <c r="HKN97" s="167"/>
      <c r="HKO97" s="167"/>
      <c r="HKP97" s="167"/>
      <c r="HKQ97" s="167"/>
      <c r="HKR97" s="167"/>
      <c r="HKS97" s="167"/>
      <c r="HKT97" s="167"/>
      <c r="HKU97" s="167"/>
      <c r="HKV97" s="167"/>
      <c r="HKW97" s="167"/>
      <c r="HKX97" s="167"/>
      <c r="HKY97" s="167"/>
      <c r="HKZ97" s="167"/>
      <c r="HLA97" s="167"/>
      <c r="HLB97" s="167"/>
      <c r="HLC97" s="167"/>
      <c r="HLD97" s="167"/>
      <c r="HLE97" s="167"/>
      <c r="HLF97" s="167"/>
      <c r="HLG97" s="167"/>
      <c r="HLH97" s="167"/>
      <c r="HLI97" s="167"/>
      <c r="HLJ97" s="167"/>
      <c r="HLK97" s="167"/>
      <c r="HLL97" s="167"/>
      <c r="HLM97" s="167"/>
      <c r="HLN97" s="167"/>
      <c r="HLO97" s="167"/>
      <c r="HLP97" s="167"/>
      <c r="HLQ97" s="167"/>
      <c r="HLR97" s="167"/>
      <c r="HLS97" s="167"/>
      <c r="HLT97" s="167"/>
      <c r="HLU97" s="167"/>
      <c r="HLV97" s="167"/>
      <c r="HLW97" s="167"/>
      <c r="HLX97" s="167"/>
      <c r="HLY97" s="167"/>
      <c r="HLZ97" s="167"/>
      <c r="HMA97" s="167"/>
      <c r="HMB97" s="167"/>
      <c r="HMC97" s="167"/>
      <c r="HMD97" s="167"/>
      <c r="HME97" s="167"/>
      <c r="HMF97" s="167"/>
      <c r="HMG97" s="167"/>
      <c r="HMH97" s="167"/>
      <c r="HMI97" s="167"/>
      <c r="HMJ97" s="167"/>
      <c r="HMK97" s="167"/>
      <c r="HML97" s="167"/>
      <c r="HMM97" s="167"/>
      <c r="HMN97" s="167"/>
      <c r="HMO97" s="167"/>
      <c r="HMP97" s="167"/>
      <c r="HMQ97" s="167"/>
      <c r="HMR97" s="167"/>
      <c r="HMS97" s="167"/>
      <c r="HMT97" s="167"/>
      <c r="HMU97" s="167"/>
      <c r="HMV97" s="167"/>
      <c r="HMW97" s="167"/>
      <c r="HMX97" s="167"/>
      <c r="HMY97" s="167"/>
      <c r="HMZ97" s="167"/>
      <c r="HNA97" s="167"/>
      <c r="HNB97" s="167"/>
      <c r="HNC97" s="167"/>
      <c r="HND97" s="167"/>
      <c r="HNE97" s="167"/>
      <c r="HNF97" s="167"/>
      <c r="HNG97" s="167"/>
      <c r="HNH97" s="167"/>
      <c r="HNI97" s="167"/>
      <c r="HNJ97" s="167"/>
      <c r="HNK97" s="167"/>
      <c r="HNL97" s="167"/>
      <c r="HNM97" s="167"/>
      <c r="HNN97" s="167"/>
      <c r="HNO97" s="167"/>
      <c r="HNP97" s="167"/>
      <c r="HNQ97" s="167"/>
      <c r="HNR97" s="167"/>
      <c r="HNS97" s="167"/>
      <c r="HNT97" s="167"/>
      <c r="HNU97" s="167"/>
      <c r="HNV97" s="167"/>
      <c r="HNW97" s="167"/>
      <c r="HNX97" s="167"/>
      <c r="HNY97" s="167"/>
      <c r="HNZ97" s="167"/>
      <c r="HOA97" s="167"/>
      <c r="HOB97" s="167"/>
      <c r="HOC97" s="167"/>
      <c r="HOD97" s="167"/>
      <c r="HOE97" s="167"/>
      <c r="HOF97" s="167"/>
      <c r="HOG97" s="167"/>
      <c r="HOH97" s="167"/>
      <c r="HOI97" s="167"/>
      <c r="HOJ97" s="167"/>
      <c r="HOK97" s="167"/>
      <c r="HOL97" s="167"/>
      <c r="HOM97" s="167"/>
      <c r="HON97" s="167"/>
      <c r="HOO97" s="167"/>
      <c r="HOP97" s="167"/>
      <c r="HOQ97" s="167"/>
      <c r="HOR97" s="167"/>
      <c r="HOS97" s="167"/>
      <c r="HOT97" s="167"/>
      <c r="HOU97" s="167"/>
      <c r="HOV97" s="167"/>
      <c r="HOW97" s="167"/>
      <c r="HOX97" s="167"/>
      <c r="HOY97" s="167"/>
      <c r="HOZ97" s="167"/>
      <c r="HPA97" s="167"/>
      <c r="HPB97" s="167"/>
      <c r="HPC97" s="167"/>
      <c r="HPD97" s="167"/>
      <c r="HPE97" s="167"/>
      <c r="HPF97" s="167"/>
      <c r="HPG97" s="167"/>
      <c r="HPH97" s="167"/>
      <c r="HPI97" s="167"/>
      <c r="HPJ97" s="167"/>
      <c r="HPK97" s="167"/>
      <c r="HPL97" s="167"/>
      <c r="HPM97" s="167"/>
      <c r="HPN97" s="167"/>
      <c r="HPO97" s="167"/>
      <c r="HPP97" s="167"/>
      <c r="HPQ97" s="167"/>
      <c r="HPR97" s="167"/>
      <c r="HPS97" s="167"/>
      <c r="HPT97" s="167"/>
      <c r="HPU97" s="167"/>
      <c r="HPV97" s="167"/>
      <c r="HPW97" s="167"/>
      <c r="HPX97" s="167"/>
      <c r="HPY97" s="167"/>
      <c r="HPZ97" s="167"/>
      <c r="HQA97" s="167"/>
      <c r="HQB97" s="167"/>
      <c r="HQC97" s="167"/>
      <c r="HQD97" s="167"/>
      <c r="HQE97" s="167"/>
      <c r="HQF97" s="167"/>
      <c r="HQG97" s="167"/>
      <c r="HQH97" s="167"/>
      <c r="HQI97" s="167"/>
      <c r="HQJ97" s="167"/>
      <c r="HQK97" s="167"/>
      <c r="HQL97" s="167"/>
      <c r="HQM97" s="167"/>
      <c r="HQN97" s="167"/>
      <c r="HQO97" s="167"/>
      <c r="HQP97" s="167"/>
      <c r="HQQ97" s="167"/>
      <c r="HQR97" s="167"/>
      <c r="HQS97" s="167"/>
      <c r="HQT97" s="167"/>
      <c r="HQU97" s="167"/>
      <c r="HQV97" s="167"/>
      <c r="HQW97" s="167"/>
      <c r="HQX97" s="167"/>
      <c r="HQY97" s="167"/>
      <c r="HQZ97" s="167"/>
      <c r="HRA97" s="167"/>
      <c r="HRB97" s="167"/>
      <c r="HRC97" s="167"/>
      <c r="HRD97" s="167"/>
      <c r="HRE97" s="167"/>
      <c r="HRF97" s="167"/>
      <c r="HRG97" s="167"/>
      <c r="HRH97" s="167"/>
      <c r="HRI97" s="167"/>
      <c r="HRJ97" s="167"/>
      <c r="HRK97" s="167"/>
      <c r="HRL97" s="167"/>
      <c r="HRM97" s="167"/>
      <c r="HRN97" s="167"/>
      <c r="HRO97" s="167"/>
      <c r="HRP97" s="167"/>
      <c r="HRQ97" s="167"/>
      <c r="HRR97" s="167"/>
      <c r="HRS97" s="167"/>
      <c r="HRT97" s="167"/>
      <c r="HRU97" s="167"/>
      <c r="HRV97" s="167"/>
      <c r="HRW97" s="167"/>
      <c r="HRX97" s="167"/>
      <c r="HRY97" s="167"/>
      <c r="HRZ97" s="167"/>
      <c r="HSA97" s="167"/>
      <c r="HSB97" s="167"/>
      <c r="HSC97" s="167"/>
      <c r="HSD97" s="167"/>
      <c r="HSE97" s="167"/>
      <c r="HSF97" s="167"/>
      <c r="HSG97" s="167"/>
      <c r="HSH97" s="167"/>
      <c r="HSI97" s="167"/>
      <c r="HSJ97" s="167"/>
      <c r="HSK97" s="167"/>
      <c r="HSL97" s="167"/>
      <c r="HSM97" s="167"/>
      <c r="HSN97" s="167"/>
      <c r="HSO97" s="167"/>
      <c r="HSP97" s="167"/>
      <c r="HSQ97" s="167"/>
      <c r="HSR97" s="167"/>
      <c r="HSS97" s="167"/>
      <c r="HST97" s="167"/>
      <c r="HSU97" s="167"/>
      <c r="HSV97" s="167"/>
      <c r="HSW97" s="167"/>
      <c r="HSX97" s="167"/>
      <c r="HSY97" s="167"/>
      <c r="HSZ97" s="167"/>
      <c r="HTA97" s="167"/>
      <c r="HTB97" s="167"/>
      <c r="HTC97" s="167"/>
      <c r="HTD97" s="167"/>
      <c r="HTE97" s="167"/>
      <c r="HTF97" s="167"/>
      <c r="HTG97" s="167"/>
      <c r="HTH97" s="167"/>
      <c r="HTI97" s="167"/>
      <c r="HTJ97" s="167"/>
      <c r="HTK97" s="167"/>
      <c r="HTL97" s="167"/>
      <c r="HTM97" s="167"/>
      <c r="HTN97" s="167"/>
      <c r="HTO97" s="167"/>
      <c r="HTP97" s="167"/>
      <c r="HTQ97" s="167"/>
      <c r="HTR97" s="167"/>
      <c r="HTS97" s="167"/>
      <c r="HTT97" s="167"/>
      <c r="HTU97" s="167"/>
      <c r="HTV97" s="167"/>
      <c r="HTW97" s="167"/>
      <c r="HTX97" s="167"/>
      <c r="HTY97" s="167"/>
      <c r="HTZ97" s="167"/>
      <c r="HUA97" s="167"/>
      <c r="HUB97" s="167"/>
      <c r="HUC97" s="167"/>
      <c r="HUD97" s="167"/>
      <c r="HUE97" s="167"/>
      <c r="HUF97" s="167"/>
      <c r="HUG97" s="167"/>
      <c r="HUH97" s="167"/>
      <c r="HUI97" s="167"/>
      <c r="HUJ97" s="167"/>
      <c r="HUK97" s="167"/>
      <c r="HUL97" s="167"/>
      <c r="HUM97" s="167"/>
      <c r="HUN97" s="167"/>
      <c r="HUO97" s="167"/>
      <c r="HUP97" s="167"/>
      <c r="HUQ97" s="167"/>
      <c r="HUR97" s="167"/>
      <c r="HUS97" s="167"/>
      <c r="HUT97" s="167"/>
      <c r="HUU97" s="167"/>
      <c r="HUV97" s="167"/>
      <c r="HUW97" s="167"/>
      <c r="HUX97" s="167"/>
      <c r="HUY97" s="167"/>
      <c r="HUZ97" s="167"/>
      <c r="HVA97" s="167"/>
      <c r="HVB97" s="167"/>
      <c r="HVC97" s="167"/>
      <c r="HVD97" s="167"/>
      <c r="HVE97" s="167"/>
      <c r="HVF97" s="167"/>
      <c r="HVG97" s="167"/>
      <c r="HVH97" s="167"/>
      <c r="HVI97" s="167"/>
      <c r="HVJ97" s="167"/>
      <c r="HVK97" s="167"/>
      <c r="HVL97" s="167"/>
      <c r="HVM97" s="167"/>
      <c r="HVN97" s="167"/>
      <c r="HVO97" s="167"/>
      <c r="HVP97" s="167"/>
      <c r="HVQ97" s="167"/>
      <c r="HVR97" s="167"/>
      <c r="HVS97" s="167"/>
      <c r="HVT97" s="167"/>
      <c r="HVU97" s="167"/>
      <c r="HVV97" s="167"/>
      <c r="HVW97" s="167"/>
      <c r="HVX97" s="167"/>
      <c r="HVY97" s="167"/>
      <c r="HVZ97" s="167"/>
      <c r="HWA97" s="167"/>
      <c r="HWB97" s="167"/>
      <c r="HWC97" s="167"/>
      <c r="HWD97" s="167"/>
      <c r="HWE97" s="167"/>
      <c r="HWF97" s="167"/>
      <c r="HWG97" s="167"/>
      <c r="HWH97" s="167"/>
      <c r="HWI97" s="167"/>
      <c r="HWJ97" s="167"/>
      <c r="HWK97" s="167"/>
      <c r="HWL97" s="167"/>
      <c r="HWM97" s="167"/>
      <c r="HWN97" s="167"/>
      <c r="HWO97" s="167"/>
      <c r="HWP97" s="167"/>
      <c r="HWQ97" s="167"/>
      <c r="HWR97" s="167"/>
      <c r="HWS97" s="167"/>
      <c r="HWT97" s="167"/>
      <c r="HWU97" s="167"/>
      <c r="HWV97" s="167"/>
      <c r="HWW97" s="167"/>
      <c r="HWX97" s="167"/>
      <c r="HWY97" s="167"/>
      <c r="HWZ97" s="167"/>
      <c r="HXA97" s="167"/>
      <c r="HXB97" s="167"/>
      <c r="HXC97" s="167"/>
      <c r="HXD97" s="167"/>
      <c r="HXE97" s="167"/>
      <c r="HXF97" s="167"/>
      <c r="HXG97" s="167"/>
      <c r="HXH97" s="167"/>
      <c r="HXI97" s="167"/>
      <c r="HXJ97" s="167"/>
      <c r="HXK97" s="167"/>
      <c r="HXL97" s="167"/>
      <c r="HXM97" s="167"/>
      <c r="HXN97" s="167"/>
      <c r="HXO97" s="167"/>
      <c r="HXP97" s="167"/>
      <c r="HXQ97" s="167"/>
      <c r="HXR97" s="167"/>
      <c r="HXS97" s="167"/>
      <c r="HXT97" s="167"/>
      <c r="HXU97" s="167"/>
      <c r="HXV97" s="167"/>
      <c r="HXW97" s="167"/>
      <c r="HXX97" s="167"/>
      <c r="HXY97" s="167"/>
      <c r="HXZ97" s="167"/>
      <c r="HYA97" s="167"/>
      <c r="HYB97" s="167"/>
      <c r="HYC97" s="167"/>
      <c r="HYD97" s="167"/>
      <c r="HYE97" s="167"/>
      <c r="HYF97" s="167"/>
      <c r="HYG97" s="167"/>
      <c r="HYH97" s="167"/>
      <c r="HYI97" s="167"/>
      <c r="HYJ97" s="167"/>
      <c r="HYK97" s="167"/>
      <c r="HYL97" s="167"/>
      <c r="HYM97" s="167"/>
      <c r="HYN97" s="167"/>
      <c r="HYO97" s="167"/>
      <c r="HYP97" s="167"/>
      <c r="HYQ97" s="167"/>
      <c r="HYR97" s="167"/>
      <c r="HYS97" s="167"/>
      <c r="HYT97" s="167"/>
      <c r="HYU97" s="167"/>
      <c r="HYV97" s="167"/>
      <c r="HYW97" s="167"/>
      <c r="HYX97" s="167"/>
      <c r="HYY97" s="167"/>
      <c r="HYZ97" s="167"/>
      <c r="HZA97" s="167"/>
      <c r="HZB97" s="167"/>
      <c r="HZC97" s="167"/>
      <c r="HZD97" s="167"/>
      <c r="HZE97" s="167"/>
      <c r="HZF97" s="167"/>
      <c r="HZG97" s="167"/>
      <c r="HZH97" s="167"/>
      <c r="HZI97" s="167"/>
      <c r="HZJ97" s="167"/>
      <c r="HZK97" s="167"/>
      <c r="HZL97" s="167"/>
      <c r="HZM97" s="167"/>
      <c r="HZN97" s="167"/>
      <c r="HZO97" s="167"/>
      <c r="HZP97" s="167"/>
      <c r="HZQ97" s="167"/>
      <c r="HZR97" s="167"/>
      <c r="HZS97" s="167"/>
      <c r="HZT97" s="167"/>
      <c r="HZU97" s="167"/>
      <c r="HZV97" s="167"/>
      <c r="HZW97" s="167"/>
      <c r="HZX97" s="167"/>
      <c r="HZY97" s="167"/>
      <c r="HZZ97" s="167"/>
      <c r="IAA97" s="167"/>
      <c r="IAB97" s="167"/>
      <c r="IAC97" s="167"/>
      <c r="IAD97" s="167"/>
      <c r="IAE97" s="167"/>
      <c r="IAF97" s="167"/>
      <c r="IAG97" s="167"/>
      <c r="IAH97" s="167"/>
      <c r="IAI97" s="167"/>
      <c r="IAJ97" s="167"/>
      <c r="IAK97" s="167"/>
      <c r="IAL97" s="167"/>
      <c r="IAM97" s="167"/>
      <c r="IAN97" s="167"/>
      <c r="IAO97" s="167"/>
      <c r="IAP97" s="167"/>
      <c r="IAQ97" s="167"/>
      <c r="IAR97" s="167"/>
      <c r="IAS97" s="167"/>
      <c r="IAT97" s="167"/>
      <c r="IAU97" s="167"/>
      <c r="IAV97" s="167"/>
      <c r="IAW97" s="167"/>
      <c r="IAX97" s="167"/>
      <c r="IAY97" s="167"/>
      <c r="IAZ97" s="167"/>
      <c r="IBA97" s="167"/>
      <c r="IBB97" s="167"/>
      <c r="IBC97" s="167"/>
      <c r="IBD97" s="167"/>
      <c r="IBE97" s="167"/>
      <c r="IBF97" s="167"/>
      <c r="IBG97" s="167"/>
      <c r="IBH97" s="167"/>
      <c r="IBI97" s="167"/>
      <c r="IBJ97" s="167"/>
      <c r="IBK97" s="167"/>
      <c r="IBL97" s="167"/>
      <c r="IBM97" s="167"/>
      <c r="IBN97" s="167"/>
      <c r="IBO97" s="167"/>
      <c r="IBP97" s="167"/>
      <c r="IBQ97" s="167"/>
      <c r="IBR97" s="167"/>
      <c r="IBS97" s="167"/>
      <c r="IBT97" s="167"/>
      <c r="IBU97" s="167"/>
      <c r="IBV97" s="167"/>
      <c r="IBW97" s="167"/>
      <c r="IBX97" s="167"/>
      <c r="IBY97" s="167"/>
      <c r="IBZ97" s="167"/>
      <c r="ICA97" s="167"/>
      <c r="ICB97" s="167"/>
      <c r="ICC97" s="167"/>
      <c r="ICD97" s="167"/>
      <c r="ICE97" s="167"/>
      <c r="ICF97" s="167"/>
      <c r="ICG97" s="167"/>
      <c r="ICH97" s="167"/>
      <c r="ICI97" s="167"/>
      <c r="ICJ97" s="167"/>
      <c r="ICK97" s="167"/>
      <c r="ICL97" s="167"/>
      <c r="ICM97" s="167"/>
      <c r="ICN97" s="167"/>
      <c r="ICO97" s="167"/>
      <c r="ICP97" s="167"/>
      <c r="ICQ97" s="167"/>
      <c r="ICR97" s="167"/>
      <c r="ICS97" s="167"/>
      <c r="ICT97" s="167"/>
      <c r="ICU97" s="167"/>
      <c r="ICV97" s="167"/>
      <c r="ICW97" s="167"/>
      <c r="ICX97" s="167"/>
      <c r="ICY97" s="167"/>
      <c r="ICZ97" s="167"/>
      <c r="IDA97" s="167"/>
      <c r="IDB97" s="167"/>
      <c r="IDC97" s="167"/>
      <c r="IDD97" s="167"/>
      <c r="IDE97" s="167"/>
      <c r="IDF97" s="167"/>
      <c r="IDG97" s="167"/>
      <c r="IDH97" s="167"/>
      <c r="IDI97" s="167"/>
      <c r="IDJ97" s="167"/>
      <c r="IDK97" s="167"/>
      <c r="IDL97" s="167"/>
      <c r="IDM97" s="167"/>
      <c r="IDN97" s="167"/>
      <c r="IDO97" s="167"/>
      <c r="IDP97" s="167"/>
      <c r="IDQ97" s="167"/>
      <c r="IDR97" s="167"/>
      <c r="IDS97" s="167"/>
      <c r="IDT97" s="167"/>
      <c r="IDU97" s="167"/>
      <c r="IDV97" s="167"/>
      <c r="IDW97" s="167"/>
      <c r="IDX97" s="167"/>
      <c r="IDY97" s="167"/>
      <c r="IDZ97" s="167"/>
      <c r="IEA97" s="167"/>
      <c r="IEB97" s="167"/>
      <c r="IEC97" s="167"/>
      <c r="IED97" s="167"/>
      <c r="IEE97" s="167"/>
      <c r="IEF97" s="167"/>
      <c r="IEG97" s="167"/>
      <c r="IEH97" s="167"/>
      <c r="IEI97" s="167"/>
      <c r="IEJ97" s="167"/>
      <c r="IEK97" s="167"/>
      <c r="IEL97" s="167"/>
      <c r="IEM97" s="167"/>
      <c r="IEN97" s="167"/>
      <c r="IEO97" s="167"/>
      <c r="IEP97" s="167"/>
      <c r="IEQ97" s="167"/>
      <c r="IER97" s="167"/>
      <c r="IES97" s="167"/>
      <c r="IET97" s="167"/>
      <c r="IEU97" s="167"/>
      <c r="IEV97" s="167"/>
      <c r="IEW97" s="167"/>
      <c r="IEX97" s="167"/>
      <c r="IEY97" s="167"/>
      <c r="IEZ97" s="167"/>
      <c r="IFA97" s="167"/>
      <c r="IFB97" s="167"/>
      <c r="IFC97" s="167"/>
      <c r="IFD97" s="167"/>
      <c r="IFE97" s="167"/>
      <c r="IFF97" s="167"/>
      <c r="IFG97" s="167"/>
      <c r="IFH97" s="167"/>
      <c r="IFI97" s="167"/>
      <c r="IFJ97" s="167"/>
      <c r="IFK97" s="167"/>
      <c r="IFL97" s="167"/>
      <c r="IFM97" s="167"/>
      <c r="IFN97" s="167"/>
      <c r="IFO97" s="167"/>
      <c r="IFP97" s="167"/>
      <c r="IFQ97" s="167"/>
      <c r="IFR97" s="167"/>
      <c r="IFS97" s="167"/>
      <c r="IFT97" s="167"/>
      <c r="IFU97" s="167"/>
      <c r="IFV97" s="167"/>
      <c r="IFW97" s="167"/>
      <c r="IFX97" s="167"/>
      <c r="IFY97" s="167"/>
      <c r="IFZ97" s="167"/>
      <c r="IGA97" s="167"/>
      <c r="IGB97" s="167"/>
      <c r="IGC97" s="167"/>
      <c r="IGD97" s="167"/>
      <c r="IGE97" s="167"/>
      <c r="IGF97" s="167"/>
      <c r="IGG97" s="167"/>
      <c r="IGH97" s="167"/>
      <c r="IGI97" s="167"/>
      <c r="IGJ97" s="167"/>
      <c r="IGK97" s="167"/>
      <c r="IGL97" s="167"/>
      <c r="IGM97" s="167"/>
      <c r="IGN97" s="167"/>
      <c r="IGO97" s="167"/>
      <c r="IGP97" s="167"/>
      <c r="IGQ97" s="167"/>
      <c r="IGR97" s="167"/>
      <c r="IGS97" s="167"/>
      <c r="IGT97" s="167"/>
      <c r="IGU97" s="167"/>
      <c r="IGV97" s="167"/>
      <c r="IGW97" s="167"/>
      <c r="IGX97" s="167"/>
      <c r="IGY97" s="167"/>
      <c r="IGZ97" s="167"/>
      <c r="IHA97" s="167"/>
      <c r="IHB97" s="167"/>
      <c r="IHC97" s="167"/>
      <c r="IHD97" s="167"/>
      <c r="IHE97" s="167"/>
      <c r="IHF97" s="167"/>
      <c r="IHG97" s="167"/>
      <c r="IHH97" s="167"/>
      <c r="IHI97" s="167"/>
      <c r="IHJ97" s="167"/>
      <c r="IHK97" s="167"/>
      <c r="IHL97" s="167"/>
      <c r="IHM97" s="167"/>
      <c r="IHN97" s="167"/>
      <c r="IHO97" s="167"/>
      <c r="IHP97" s="167"/>
      <c r="IHQ97" s="167"/>
      <c r="IHR97" s="167"/>
      <c r="IHS97" s="167"/>
      <c r="IHT97" s="167"/>
      <c r="IHU97" s="167"/>
      <c r="IHV97" s="167"/>
      <c r="IHW97" s="167"/>
      <c r="IHX97" s="167"/>
      <c r="IHY97" s="167"/>
      <c r="IHZ97" s="167"/>
      <c r="IIA97" s="167"/>
      <c r="IIB97" s="167"/>
      <c r="IIC97" s="167"/>
      <c r="IID97" s="167"/>
      <c r="IIE97" s="167"/>
      <c r="IIF97" s="167"/>
      <c r="IIG97" s="167"/>
      <c r="IIH97" s="167"/>
      <c r="III97" s="167"/>
      <c r="IIJ97" s="167"/>
      <c r="IIK97" s="167"/>
      <c r="IIL97" s="167"/>
      <c r="IIM97" s="167"/>
      <c r="IIN97" s="167"/>
      <c r="IIO97" s="167"/>
      <c r="IIP97" s="167"/>
      <c r="IIQ97" s="167"/>
      <c r="IIR97" s="167"/>
      <c r="IIS97" s="167"/>
      <c r="IIT97" s="167"/>
      <c r="IIU97" s="167"/>
      <c r="IIV97" s="167"/>
      <c r="IIW97" s="167"/>
      <c r="IIX97" s="167"/>
      <c r="IIY97" s="167"/>
      <c r="IIZ97" s="167"/>
      <c r="IJA97" s="167"/>
      <c r="IJB97" s="167"/>
      <c r="IJC97" s="167"/>
      <c r="IJD97" s="167"/>
      <c r="IJE97" s="167"/>
      <c r="IJF97" s="167"/>
      <c r="IJG97" s="167"/>
      <c r="IJH97" s="167"/>
      <c r="IJI97" s="167"/>
      <c r="IJJ97" s="167"/>
      <c r="IJK97" s="167"/>
      <c r="IJL97" s="167"/>
      <c r="IJM97" s="167"/>
      <c r="IJN97" s="167"/>
      <c r="IJO97" s="167"/>
      <c r="IJP97" s="167"/>
      <c r="IJQ97" s="167"/>
      <c r="IJR97" s="167"/>
      <c r="IJS97" s="167"/>
      <c r="IJT97" s="167"/>
      <c r="IJU97" s="167"/>
      <c r="IJV97" s="167"/>
      <c r="IJW97" s="167"/>
      <c r="IJX97" s="167"/>
      <c r="IJY97" s="167"/>
      <c r="IJZ97" s="167"/>
      <c r="IKA97" s="167"/>
      <c r="IKB97" s="167"/>
      <c r="IKC97" s="167"/>
      <c r="IKD97" s="167"/>
      <c r="IKE97" s="167"/>
      <c r="IKF97" s="167"/>
      <c r="IKG97" s="167"/>
      <c r="IKH97" s="167"/>
      <c r="IKI97" s="167"/>
      <c r="IKJ97" s="167"/>
      <c r="IKK97" s="167"/>
      <c r="IKL97" s="167"/>
      <c r="IKM97" s="167"/>
      <c r="IKN97" s="167"/>
      <c r="IKO97" s="167"/>
      <c r="IKP97" s="167"/>
      <c r="IKQ97" s="167"/>
      <c r="IKR97" s="167"/>
      <c r="IKS97" s="167"/>
      <c r="IKT97" s="167"/>
      <c r="IKU97" s="167"/>
      <c r="IKV97" s="167"/>
      <c r="IKW97" s="167"/>
      <c r="IKX97" s="167"/>
      <c r="IKY97" s="167"/>
      <c r="IKZ97" s="167"/>
      <c r="ILA97" s="167"/>
      <c r="ILB97" s="167"/>
      <c r="ILC97" s="167"/>
      <c r="ILD97" s="167"/>
      <c r="ILE97" s="167"/>
      <c r="ILF97" s="167"/>
      <c r="ILG97" s="167"/>
      <c r="ILH97" s="167"/>
      <c r="ILI97" s="167"/>
      <c r="ILJ97" s="167"/>
      <c r="ILK97" s="167"/>
      <c r="ILL97" s="167"/>
      <c r="ILM97" s="167"/>
      <c r="ILN97" s="167"/>
      <c r="ILO97" s="167"/>
      <c r="ILP97" s="167"/>
      <c r="ILQ97" s="167"/>
      <c r="ILR97" s="167"/>
      <c r="ILS97" s="167"/>
      <c r="ILT97" s="167"/>
      <c r="ILU97" s="167"/>
      <c r="ILV97" s="167"/>
      <c r="ILW97" s="167"/>
      <c r="ILX97" s="167"/>
      <c r="ILY97" s="167"/>
      <c r="ILZ97" s="167"/>
      <c r="IMA97" s="167"/>
      <c r="IMB97" s="167"/>
      <c r="IMC97" s="167"/>
      <c r="IMD97" s="167"/>
      <c r="IME97" s="167"/>
      <c r="IMF97" s="167"/>
      <c r="IMG97" s="167"/>
      <c r="IMH97" s="167"/>
      <c r="IMI97" s="167"/>
      <c r="IMJ97" s="167"/>
      <c r="IMK97" s="167"/>
      <c r="IML97" s="167"/>
      <c r="IMM97" s="167"/>
      <c r="IMN97" s="167"/>
      <c r="IMO97" s="167"/>
      <c r="IMP97" s="167"/>
      <c r="IMQ97" s="167"/>
      <c r="IMR97" s="167"/>
      <c r="IMS97" s="167"/>
      <c r="IMT97" s="167"/>
      <c r="IMU97" s="167"/>
      <c r="IMV97" s="167"/>
      <c r="IMW97" s="167"/>
      <c r="IMX97" s="167"/>
      <c r="IMY97" s="167"/>
      <c r="IMZ97" s="167"/>
      <c r="INA97" s="167"/>
      <c r="INB97" s="167"/>
      <c r="INC97" s="167"/>
      <c r="IND97" s="167"/>
      <c r="INE97" s="167"/>
      <c r="INF97" s="167"/>
      <c r="ING97" s="167"/>
      <c r="INH97" s="167"/>
      <c r="INI97" s="167"/>
      <c r="INJ97" s="167"/>
      <c r="INK97" s="167"/>
      <c r="INL97" s="167"/>
      <c r="INM97" s="167"/>
      <c r="INN97" s="167"/>
      <c r="INO97" s="167"/>
      <c r="INP97" s="167"/>
      <c r="INQ97" s="167"/>
      <c r="INR97" s="167"/>
      <c r="INS97" s="167"/>
      <c r="INT97" s="167"/>
      <c r="INU97" s="167"/>
      <c r="INV97" s="167"/>
      <c r="INW97" s="167"/>
      <c r="INX97" s="167"/>
      <c r="INY97" s="167"/>
      <c r="INZ97" s="167"/>
      <c r="IOA97" s="167"/>
      <c r="IOB97" s="167"/>
      <c r="IOC97" s="167"/>
      <c r="IOD97" s="167"/>
      <c r="IOE97" s="167"/>
      <c r="IOF97" s="167"/>
      <c r="IOG97" s="167"/>
      <c r="IOH97" s="167"/>
      <c r="IOI97" s="167"/>
      <c r="IOJ97" s="167"/>
      <c r="IOK97" s="167"/>
      <c r="IOL97" s="167"/>
      <c r="IOM97" s="167"/>
      <c r="ION97" s="167"/>
      <c r="IOO97" s="167"/>
      <c r="IOP97" s="167"/>
      <c r="IOQ97" s="167"/>
      <c r="IOR97" s="167"/>
      <c r="IOS97" s="167"/>
      <c r="IOT97" s="167"/>
      <c r="IOU97" s="167"/>
      <c r="IOV97" s="167"/>
      <c r="IOW97" s="167"/>
      <c r="IOX97" s="167"/>
      <c r="IOY97" s="167"/>
      <c r="IOZ97" s="167"/>
      <c r="IPA97" s="167"/>
      <c r="IPB97" s="167"/>
      <c r="IPC97" s="167"/>
      <c r="IPD97" s="167"/>
      <c r="IPE97" s="167"/>
      <c r="IPF97" s="167"/>
      <c r="IPG97" s="167"/>
      <c r="IPH97" s="167"/>
      <c r="IPI97" s="167"/>
      <c r="IPJ97" s="167"/>
      <c r="IPK97" s="167"/>
      <c r="IPL97" s="167"/>
      <c r="IPM97" s="167"/>
      <c r="IPN97" s="167"/>
      <c r="IPO97" s="167"/>
      <c r="IPP97" s="167"/>
      <c r="IPQ97" s="167"/>
      <c r="IPR97" s="167"/>
      <c r="IPS97" s="167"/>
      <c r="IPT97" s="167"/>
      <c r="IPU97" s="167"/>
      <c r="IPV97" s="167"/>
      <c r="IPW97" s="167"/>
      <c r="IPX97" s="167"/>
      <c r="IPY97" s="167"/>
      <c r="IPZ97" s="167"/>
      <c r="IQA97" s="167"/>
      <c r="IQB97" s="167"/>
      <c r="IQC97" s="167"/>
      <c r="IQD97" s="167"/>
      <c r="IQE97" s="167"/>
      <c r="IQF97" s="167"/>
      <c r="IQG97" s="167"/>
      <c r="IQH97" s="167"/>
      <c r="IQI97" s="167"/>
      <c r="IQJ97" s="167"/>
      <c r="IQK97" s="167"/>
      <c r="IQL97" s="167"/>
      <c r="IQM97" s="167"/>
      <c r="IQN97" s="167"/>
      <c r="IQO97" s="167"/>
      <c r="IQP97" s="167"/>
      <c r="IQQ97" s="167"/>
      <c r="IQR97" s="167"/>
      <c r="IQS97" s="167"/>
      <c r="IQT97" s="167"/>
      <c r="IQU97" s="167"/>
      <c r="IQV97" s="167"/>
      <c r="IQW97" s="167"/>
      <c r="IQX97" s="167"/>
      <c r="IQY97" s="167"/>
      <c r="IQZ97" s="167"/>
      <c r="IRA97" s="167"/>
      <c r="IRB97" s="167"/>
      <c r="IRC97" s="167"/>
      <c r="IRD97" s="167"/>
      <c r="IRE97" s="167"/>
      <c r="IRF97" s="167"/>
      <c r="IRG97" s="167"/>
      <c r="IRH97" s="167"/>
      <c r="IRI97" s="167"/>
      <c r="IRJ97" s="167"/>
      <c r="IRK97" s="167"/>
      <c r="IRL97" s="167"/>
      <c r="IRM97" s="167"/>
      <c r="IRN97" s="167"/>
      <c r="IRO97" s="167"/>
      <c r="IRP97" s="167"/>
      <c r="IRQ97" s="167"/>
      <c r="IRR97" s="167"/>
      <c r="IRS97" s="167"/>
      <c r="IRT97" s="167"/>
      <c r="IRU97" s="167"/>
      <c r="IRV97" s="167"/>
      <c r="IRW97" s="167"/>
      <c r="IRX97" s="167"/>
      <c r="IRY97" s="167"/>
      <c r="IRZ97" s="167"/>
      <c r="ISA97" s="167"/>
      <c r="ISB97" s="167"/>
      <c r="ISC97" s="167"/>
      <c r="ISD97" s="167"/>
      <c r="ISE97" s="167"/>
      <c r="ISF97" s="167"/>
      <c r="ISG97" s="167"/>
      <c r="ISH97" s="167"/>
      <c r="ISI97" s="167"/>
      <c r="ISJ97" s="167"/>
      <c r="ISK97" s="167"/>
      <c r="ISL97" s="167"/>
      <c r="ISM97" s="167"/>
      <c r="ISN97" s="167"/>
      <c r="ISO97" s="167"/>
      <c r="ISP97" s="167"/>
      <c r="ISQ97" s="167"/>
      <c r="ISR97" s="167"/>
      <c r="ISS97" s="167"/>
      <c r="IST97" s="167"/>
      <c r="ISU97" s="167"/>
      <c r="ISV97" s="167"/>
      <c r="ISW97" s="167"/>
      <c r="ISX97" s="167"/>
      <c r="ISY97" s="167"/>
      <c r="ISZ97" s="167"/>
      <c r="ITA97" s="167"/>
      <c r="ITB97" s="167"/>
      <c r="ITC97" s="167"/>
      <c r="ITD97" s="167"/>
      <c r="ITE97" s="167"/>
      <c r="ITF97" s="167"/>
      <c r="ITG97" s="167"/>
      <c r="ITH97" s="167"/>
      <c r="ITI97" s="167"/>
      <c r="ITJ97" s="167"/>
      <c r="ITK97" s="167"/>
      <c r="ITL97" s="167"/>
      <c r="ITM97" s="167"/>
      <c r="ITN97" s="167"/>
      <c r="ITO97" s="167"/>
      <c r="ITP97" s="167"/>
      <c r="ITQ97" s="167"/>
      <c r="ITR97" s="167"/>
      <c r="ITS97" s="167"/>
      <c r="ITT97" s="167"/>
      <c r="ITU97" s="167"/>
      <c r="ITV97" s="167"/>
      <c r="ITW97" s="167"/>
      <c r="ITX97" s="167"/>
      <c r="ITY97" s="167"/>
      <c r="ITZ97" s="167"/>
      <c r="IUA97" s="167"/>
      <c r="IUB97" s="167"/>
      <c r="IUC97" s="167"/>
      <c r="IUD97" s="167"/>
      <c r="IUE97" s="167"/>
      <c r="IUF97" s="167"/>
      <c r="IUG97" s="167"/>
      <c r="IUH97" s="167"/>
      <c r="IUI97" s="167"/>
      <c r="IUJ97" s="167"/>
      <c r="IUK97" s="167"/>
      <c r="IUL97" s="167"/>
      <c r="IUM97" s="167"/>
      <c r="IUN97" s="167"/>
      <c r="IUO97" s="167"/>
      <c r="IUP97" s="167"/>
      <c r="IUQ97" s="167"/>
      <c r="IUR97" s="167"/>
      <c r="IUS97" s="167"/>
      <c r="IUT97" s="167"/>
      <c r="IUU97" s="167"/>
      <c r="IUV97" s="167"/>
      <c r="IUW97" s="167"/>
      <c r="IUX97" s="167"/>
      <c r="IUY97" s="167"/>
      <c r="IUZ97" s="167"/>
      <c r="IVA97" s="167"/>
      <c r="IVB97" s="167"/>
      <c r="IVC97" s="167"/>
      <c r="IVD97" s="167"/>
      <c r="IVE97" s="167"/>
      <c r="IVF97" s="167"/>
      <c r="IVG97" s="167"/>
      <c r="IVH97" s="167"/>
      <c r="IVI97" s="167"/>
      <c r="IVJ97" s="167"/>
      <c r="IVK97" s="167"/>
      <c r="IVL97" s="167"/>
      <c r="IVM97" s="167"/>
      <c r="IVN97" s="167"/>
      <c r="IVO97" s="167"/>
      <c r="IVP97" s="167"/>
      <c r="IVQ97" s="167"/>
      <c r="IVR97" s="167"/>
      <c r="IVS97" s="167"/>
      <c r="IVT97" s="167"/>
      <c r="IVU97" s="167"/>
      <c r="IVV97" s="167"/>
      <c r="IVW97" s="167"/>
      <c r="IVX97" s="167"/>
      <c r="IVY97" s="167"/>
      <c r="IVZ97" s="167"/>
      <c r="IWA97" s="167"/>
      <c r="IWB97" s="167"/>
      <c r="IWC97" s="167"/>
      <c r="IWD97" s="167"/>
      <c r="IWE97" s="167"/>
      <c r="IWF97" s="167"/>
      <c r="IWG97" s="167"/>
      <c r="IWH97" s="167"/>
      <c r="IWI97" s="167"/>
      <c r="IWJ97" s="167"/>
      <c r="IWK97" s="167"/>
      <c r="IWL97" s="167"/>
      <c r="IWM97" s="167"/>
      <c r="IWN97" s="167"/>
      <c r="IWO97" s="167"/>
      <c r="IWP97" s="167"/>
      <c r="IWQ97" s="167"/>
      <c r="IWR97" s="167"/>
      <c r="IWS97" s="167"/>
      <c r="IWT97" s="167"/>
      <c r="IWU97" s="167"/>
      <c r="IWV97" s="167"/>
      <c r="IWW97" s="167"/>
      <c r="IWX97" s="167"/>
      <c r="IWY97" s="167"/>
      <c r="IWZ97" s="167"/>
      <c r="IXA97" s="167"/>
      <c r="IXB97" s="167"/>
      <c r="IXC97" s="167"/>
      <c r="IXD97" s="167"/>
      <c r="IXE97" s="167"/>
      <c r="IXF97" s="167"/>
      <c r="IXG97" s="167"/>
      <c r="IXH97" s="167"/>
      <c r="IXI97" s="167"/>
      <c r="IXJ97" s="167"/>
      <c r="IXK97" s="167"/>
      <c r="IXL97" s="167"/>
      <c r="IXM97" s="167"/>
      <c r="IXN97" s="167"/>
      <c r="IXO97" s="167"/>
      <c r="IXP97" s="167"/>
      <c r="IXQ97" s="167"/>
      <c r="IXR97" s="167"/>
      <c r="IXS97" s="167"/>
      <c r="IXT97" s="167"/>
      <c r="IXU97" s="167"/>
      <c r="IXV97" s="167"/>
      <c r="IXW97" s="167"/>
      <c r="IXX97" s="167"/>
      <c r="IXY97" s="167"/>
      <c r="IXZ97" s="167"/>
      <c r="IYA97" s="167"/>
      <c r="IYB97" s="167"/>
      <c r="IYC97" s="167"/>
      <c r="IYD97" s="167"/>
      <c r="IYE97" s="167"/>
      <c r="IYF97" s="167"/>
      <c r="IYG97" s="167"/>
      <c r="IYH97" s="167"/>
      <c r="IYI97" s="167"/>
      <c r="IYJ97" s="167"/>
      <c r="IYK97" s="167"/>
      <c r="IYL97" s="167"/>
      <c r="IYM97" s="167"/>
      <c r="IYN97" s="167"/>
      <c r="IYO97" s="167"/>
      <c r="IYP97" s="167"/>
      <c r="IYQ97" s="167"/>
      <c r="IYR97" s="167"/>
      <c r="IYS97" s="167"/>
      <c r="IYT97" s="167"/>
      <c r="IYU97" s="167"/>
      <c r="IYV97" s="167"/>
      <c r="IYW97" s="167"/>
      <c r="IYX97" s="167"/>
      <c r="IYY97" s="167"/>
      <c r="IYZ97" s="167"/>
      <c r="IZA97" s="167"/>
      <c r="IZB97" s="167"/>
      <c r="IZC97" s="167"/>
      <c r="IZD97" s="167"/>
      <c r="IZE97" s="167"/>
      <c r="IZF97" s="167"/>
      <c r="IZG97" s="167"/>
      <c r="IZH97" s="167"/>
      <c r="IZI97" s="167"/>
      <c r="IZJ97" s="167"/>
      <c r="IZK97" s="167"/>
      <c r="IZL97" s="167"/>
      <c r="IZM97" s="167"/>
      <c r="IZN97" s="167"/>
      <c r="IZO97" s="167"/>
      <c r="IZP97" s="167"/>
      <c r="IZQ97" s="167"/>
      <c r="IZR97" s="167"/>
      <c r="IZS97" s="167"/>
      <c r="IZT97" s="167"/>
      <c r="IZU97" s="167"/>
      <c r="IZV97" s="167"/>
      <c r="IZW97" s="167"/>
      <c r="IZX97" s="167"/>
      <c r="IZY97" s="167"/>
      <c r="IZZ97" s="167"/>
      <c r="JAA97" s="167"/>
      <c r="JAB97" s="167"/>
      <c r="JAC97" s="167"/>
      <c r="JAD97" s="167"/>
      <c r="JAE97" s="167"/>
      <c r="JAF97" s="167"/>
      <c r="JAG97" s="167"/>
      <c r="JAH97" s="167"/>
      <c r="JAI97" s="167"/>
      <c r="JAJ97" s="167"/>
      <c r="JAK97" s="167"/>
      <c r="JAL97" s="167"/>
      <c r="JAM97" s="167"/>
      <c r="JAN97" s="167"/>
      <c r="JAO97" s="167"/>
      <c r="JAP97" s="167"/>
      <c r="JAQ97" s="167"/>
      <c r="JAR97" s="167"/>
      <c r="JAS97" s="167"/>
      <c r="JAT97" s="167"/>
      <c r="JAU97" s="167"/>
      <c r="JAV97" s="167"/>
      <c r="JAW97" s="167"/>
      <c r="JAX97" s="167"/>
      <c r="JAY97" s="167"/>
      <c r="JAZ97" s="167"/>
      <c r="JBA97" s="167"/>
      <c r="JBB97" s="167"/>
      <c r="JBC97" s="167"/>
      <c r="JBD97" s="167"/>
      <c r="JBE97" s="167"/>
      <c r="JBF97" s="167"/>
      <c r="JBG97" s="167"/>
      <c r="JBH97" s="167"/>
      <c r="JBI97" s="167"/>
      <c r="JBJ97" s="167"/>
      <c r="JBK97" s="167"/>
      <c r="JBL97" s="167"/>
      <c r="JBM97" s="167"/>
      <c r="JBN97" s="167"/>
      <c r="JBO97" s="167"/>
      <c r="JBP97" s="167"/>
      <c r="JBQ97" s="167"/>
      <c r="JBR97" s="167"/>
      <c r="JBS97" s="167"/>
      <c r="JBT97" s="167"/>
      <c r="JBU97" s="167"/>
      <c r="JBV97" s="167"/>
      <c r="JBW97" s="167"/>
      <c r="JBX97" s="167"/>
      <c r="JBY97" s="167"/>
      <c r="JBZ97" s="167"/>
      <c r="JCA97" s="167"/>
      <c r="JCB97" s="167"/>
      <c r="JCC97" s="167"/>
      <c r="JCD97" s="167"/>
      <c r="JCE97" s="167"/>
      <c r="JCF97" s="167"/>
      <c r="JCG97" s="167"/>
      <c r="JCH97" s="167"/>
      <c r="JCI97" s="167"/>
      <c r="JCJ97" s="167"/>
      <c r="JCK97" s="167"/>
      <c r="JCL97" s="167"/>
      <c r="JCM97" s="167"/>
      <c r="JCN97" s="167"/>
      <c r="JCO97" s="167"/>
      <c r="JCP97" s="167"/>
      <c r="JCQ97" s="167"/>
      <c r="JCR97" s="167"/>
      <c r="JCS97" s="167"/>
      <c r="JCT97" s="167"/>
      <c r="JCU97" s="167"/>
      <c r="JCV97" s="167"/>
      <c r="JCW97" s="167"/>
      <c r="JCX97" s="167"/>
      <c r="JCY97" s="167"/>
      <c r="JCZ97" s="167"/>
      <c r="JDA97" s="167"/>
      <c r="JDB97" s="167"/>
      <c r="JDC97" s="167"/>
      <c r="JDD97" s="167"/>
      <c r="JDE97" s="167"/>
      <c r="JDF97" s="167"/>
      <c r="JDG97" s="167"/>
      <c r="JDH97" s="167"/>
      <c r="JDI97" s="167"/>
      <c r="JDJ97" s="167"/>
      <c r="JDK97" s="167"/>
      <c r="JDL97" s="167"/>
      <c r="JDM97" s="167"/>
      <c r="JDN97" s="167"/>
      <c r="JDO97" s="167"/>
      <c r="JDP97" s="167"/>
      <c r="JDQ97" s="167"/>
      <c r="JDR97" s="167"/>
      <c r="JDS97" s="167"/>
      <c r="JDT97" s="167"/>
      <c r="JDU97" s="167"/>
      <c r="JDV97" s="167"/>
      <c r="JDW97" s="167"/>
      <c r="JDX97" s="167"/>
      <c r="JDY97" s="167"/>
      <c r="JDZ97" s="167"/>
      <c r="JEA97" s="167"/>
      <c r="JEB97" s="167"/>
      <c r="JEC97" s="167"/>
      <c r="JED97" s="167"/>
      <c r="JEE97" s="167"/>
      <c r="JEF97" s="167"/>
      <c r="JEG97" s="167"/>
      <c r="JEH97" s="167"/>
      <c r="JEI97" s="167"/>
      <c r="JEJ97" s="167"/>
      <c r="JEK97" s="167"/>
      <c r="JEL97" s="167"/>
      <c r="JEM97" s="167"/>
      <c r="JEN97" s="167"/>
      <c r="JEO97" s="167"/>
      <c r="JEP97" s="167"/>
      <c r="JEQ97" s="167"/>
      <c r="JER97" s="167"/>
      <c r="JES97" s="167"/>
      <c r="JET97" s="167"/>
      <c r="JEU97" s="167"/>
      <c r="JEV97" s="167"/>
      <c r="JEW97" s="167"/>
      <c r="JEX97" s="167"/>
      <c r="JEY97" s="167"/>
      <c r="JEZ97" s="167"/>
      <c r="JFA97" s="167"/>
      <c r="JFB97" s="167"/>
      <c r="JFC97" s="167"/>
      <c r="JFD97" s="167"/>
      <c r="JFE97" s="167"/>
      <c r="JFF97" s="167"/>
      <c r="JFG97" s="167"/>
      <c r="JFH97" s="167"/>
      <c r="JFI97" s="167"/>
      <c r="JFJ97" s="167"/>
      <c r="JFK97" s="167"/>
      <c r="JFL97" s="167"/>
      <c r="JFM97" s="167"/>
      <c r="JFN97" s="167"/>
      <c r="JFO97" s="167"/>
      <c r="JFP97" s="167"/>
      <c r="JFQ97" s="167"/>
      <c r="JFR97" s="167"/>
      <c r="JFS97" s="167"/>
      <c r="JFT97" s="167"/>
      <c r="JFU97" s="167"/>
      <c r="JFV97" s="167"/>
      <c r="JFW97" s="167"/>
      <c r="JFX97" s="167"/>
      <c r="JFY97" s="167"/>
      <c r="JFZ97" s="167"/>
      <c r="JGA97" s="167"/>
      <c r="JGB97" s="167"/>
      <c r="JGC97" s="167"/>
      <c r="JGD97" s="167"/>
      <c r="JGE97" s="167"/>
      <c r="JGF97" s="167"/>
      <c r="JGG97" s="167"/>
      <c r="JGH97" s="167"/>
      <c r="JGI97" s="167"/>
      <c r="JGJ97" s="167"/>
      <c r="JGK97" s="167"/>
      <c r="JGL97" s="167"/>
      <c r="JGM97" s="167"/>
      <c r="JGN97" s="167"/>
      <c r="JGO97" s="167"/>
      <c r="JGP97" s="167"/>
      <c r="JGQ97" s="167"/>
      <c r="JGR97" s="167"/>
      <c r="JGS97" s="167"/>
      <c r="JGT97" s="167"/>
      <c r="JGU97" s="167"/>
      <c r="JGV97" s="167"/>
      <c r="JGW97" s="167"/>
      <c r="JGX97" s="167"/>
      <c r="JGY97" s="167"/>
      <c r="JGZ97" s="167"/>
      <c r="JHA97" s="167"/>
      <c r="JHB97" s="167"/>
      <c r="JHC97" s="167"/>
      <c r="JHD97" s="167"/>
      <c r="JHE97" s="167"/>
      <c r="JHF97" s="167"/>
      <c r="JHG97" s="167"/>
      <c r="JHH97" s="167"/>
      <c r="JHI97" s="167"/>
      <c r="JHJ97" s="167"/>
      <c r="JHK97" s="167"/>
      <c r="JHL97" s="167"/>
      <c r="JHM97" s="167"/>
      <c r="JHN97" s="167"/>
      <c r="JHO97" s="167"/>
      <c r="JHP97" s="167"/>
      <c r="JHQ97" s="167"/>
      <c r="JHR97" s="167"/>
      <c r="JHS97" s="167"/>
      <c r="JHT97" s="167"/>
      <c r="JHU97" s="167"/>
      <c r="JHV97" s="167"/>
      <c r="JHW97" s="167"/>
      <c r="JHX97" s="167"/>
      <c r="JHY97" s="167"/>
      <c r="JHZ97" s="167"/>
      <c r="JIA97" s="167"/>
      <c r="JIB97" s="167"/>
      <c r="JIC97" s="167"/>
      <c r="JID97" s="167"/>
      <c r="JIE97" s="167"/>
      <c r="JIF97" s="167"/>
      <c r="JIG97" s="167"/>
      <c r="JIH97" s="167"/>
      <c r="JII97" s="167"/>
      <c r="JIJ97" s="167"/>
      <c r="JIK97" s="167"/>
      <c r="JIL97" s="167"/>
      <c r="JIM97" s="167"/>
      <c r="JIN97" s="167"/>
      <c r="JIO97" s="167"/>
      <c r="JIP97" s="167"/>
      <c r="JIQ97" s="167"/>
      <c r="JIR97" s="167"/>
      <c r="JIS97" s="167"/>
      <c r="JIT97" s="167"/>
      <c r="JIU97" s="167"/>
      <c r="JIV97" s="167"/>
      <c r="JIW97" s="167"/>
      <c r="JIX97" s="167"/>
      <c r="JIY97" s="167"/>
      <c r="JIZ97" s="167"/>
      <c r="JJA97" s="167"/>
      <c r="JJB97" s="167"/>
      <c r="JJC97" s="167"/>
      <c r="JJD97" s="167"/>
      <c r="JJE97" s="167"/>
      <c r="JJF97" s="167"/>
      <c r="JJG97" s="167"/>
      <c r="JJH97" s="167"/>
      <c r="JJI97" s="167"/>
      <c r="JJJ97" s="167"/>
      <c r="JJK97" s="167"/>
      <c r="JJL97" s="167"/>
      <c r="JJM97" s="167"/>
      <c r="JJN97" s="167"/>
      <c r="JJO97" s="167"/>
      <c r="JJP97" s="167"/>
      <c r="JJQ97" s="167"/>
      <c r="JJR97" s="167"/>
      <c r="JJS97" s="167"/>
      <c r="JJT97" s="167"/>
      <c r="JJU97" s="167"/>
      <c r="JJV97" s="167"/>
      <c r="JJW97" s="167"/>
      <c r="JJX97" s="167"/>
      <c r="JJY97" s="167"/>
      <c r="JJZ97" s="167"/>
      <c r="JKA97" s="167"/>
      <c r="JKB97" s="167"/>
      <c r="JKC97" s="167"/>
      <c r="JKD97" s="167"/>
      <c r="JKE97" s="167"/>
      <c r="JKF97" s="167"/>
      <c r="JKG97" s="167"/>
      <c r="JKH97" s="167"/>
      <c r="JKI97" s="167"/>
      <c r="JKJ97" s="167"/>
      <c r="JKK97" s="167"/>
      <c r="JKL97" s="167"/>
      <c r="JKM97" s="167"/>
      <c r="JKN97" s="167"/>
      <c r="JKO97" s="167"/>
      <c r="JKP97" s="167"/>
      <c r="JKQ97" s="167"/>
      <c r="JKR97" s="167"/>
      <c r="JKS97" s="167"/>
      <c r="JKT97" s="167"/>
      <c r="JKU97" s="167"/>
      <c r="JKV97" s="167"/>
      <c r="JKW97" s="167"/>
      <c r="JKX97" s="167"/>
      <c r="JKY97" s="167"/>
      <c r="JKZ97" s="167"/>
      <c r="JLA97" s="167"/>
      <c r="JLB97" s="167"/>
      <c r="JLC97" s="167"/>
      <c r="JLD97" s="167"/>
      <c r="JLE97" s="167"/>
      <c r="JLF97" s="167"/>
      <c r="JLG97" s="167"/>
      <c r="JLH97" s="167"/>
      <c r="JLI97" s="167"/>
      <c r="JLJ97" s="167"/>
      <c r="JLK97" s="167"/>
      <c r="JLL97" s="167"/>
      <c r="JLM97" s="167"/>
      <c r="JLN97" s="167"/>
      <c r="JLO97" s="167"/>
      <c r="JLP97" s="167"/>
      <c r="JLQ97" s="167"/>
      <c r="JLR97" s="167"/>
      <c r="JLS97" s="167"/>
      <c r="JLT97" s="167"/>
      <c r="JLU97" s="167"/>
      <c r="JLV97" s="167"/>
      <c r="JLW97" s="167"/>
      <c r="JLX97" s="167"/>
      <c r="JLY97" s="167"/>
      <c r="JLZ97" s="167"/>
      <c r="JMA97" s="167"/>
      <c r="JMB97" s="167"/>
      <c r="JMC97" s="167"/>
      <c r="JMD97" s="167"/>
      <c r="JME97" s="167"/>
      <c r="JMF97" s="167"/>
      <c r="JMG97" s="167"/>
      <c r="JMH97" s="167"/>
      <c r="JMI97" s="167"/>
      <c r="JMJ97" s="167"/>
      <c r="JMK97" s="167"/>
      <c r="JML97" s="167"/>
      <c r="JMM97" s="167"/>
      <c r="JMN97" s="167"/>
      <c r="JMO97" s="167"/>
      <c r="JMP97" s="167"/>
      <c r="JMQ97" s="167"/>
      <c r="JMR97" s="167"/>
      <c r="JMS97" s="167"/>
      <c r="JMT97" s="167"/>
      <c r="JMU97" s="167"/>
      <c r="JMV97" s="167"/>
      <c r="JMW97" s="167"/>
      <c r="JMX97" s="167"/>
      <c r="JMY97" s="167"/>
      <c r="JMZ97" s="167"/>
      <c r="JNA97" s="167"/>
      <c r="JNB97" s="167"/>
      <c r="JNC97" s="167"/>
      <c r="JND97" s="167"/>
      <c r="JNE97" s="167"/>
      <c r="JNF97" s="167"/>
      <c r="JNG97" s="167"/>
      <c r="JNH97" s="167"/>
      <c r="JNI97" s="167"/>
      <c r="JNJ97" s="167"/>
      <c r="JNK97" s="167"/>
      <c r="JNL97" s="167"/>
      <c r="JNM97" s="167"/>
      <c r="JNN97" s="167"/>
      <c r="JNO97" s="167"/>
      <c r="JNP97" s="167"/>
      <c r="JNQ97" s="167"/>
      <c r="JNR97" s="167"/>
      <c r="JNS97" s="167"/>
      <c r="JNT97" s="167"/>
      <c r="JNU97" s="167"/>
      <c r="JNV97" s="167"/>
      <c r="JNW97" s="167"/>
      <c r="JNX97" s="167"/>
      <c r="JNY97" s="167"/>
      <c r="JNZ97" s="167"/>
      <c r="JOA97" s="167"/>
      <c r="JOB97" s="167"/>
      <c r="JOC97" s="167"/>
      <c r="JOD97" s="167"/>
      <c r="JOE97" s="167"/>
      <c r="JOF97" s="167"/>
      <c r="JOG97" s="167"/>
      <c r="JOH97" s="167"/>
      <c r="JOI97" s="167"/>
      <c r="JOJ97" s="167"/>
      <c r="JOK97" s="167"/>
      <c r="JOL97" s="167"/>
      <c r="JOM97" s="167"/>
      <c r="JON97" s="167"/>
      <c r="JOO97" s="167"/>
      <c r="JOP97" s="167"/>
      <c r="JOQ97" s="167"/>
      <c r="JOR97" s="167"/>
      <c r="JOS97" s="167"/>
      <c r="JOT97" s="167"/>
      <c r="JOU97" s="167"/>
      <c r="JOV97" s="167"/>
      <c r="JOW97" s="167"/>
      <c r="JOX97" s="167"/>
      <c r="JOY97" s="167"/>
      <c r="JOZ97" s="167"/>
      <c r="JPA97" s="167"/>
      <c r="JPB97" s="167"/>
      <c r="JPC97" s="167"/>
      <c r="JPD97" s="167"/>
      <c r="JPE97" s="167"/>
      <c r="JPF97" s="167"/>
      <c r="JPG97" s="167"/>
      <c r="JPH97" s="167"/>
      <c r="JPI97" s="167"/>
      <c r="JPJ97" s="167"/>
      <c r="JPK97" s="167"/>
      <c r="JPL97" s="167"/>
      <c r="JPM97" s="167"/>
      <c r="JPN97" s="167"/>
      <c r="JPO97" s="167"/>
      <c r="JPP97" s="167"/>
      <c r="JPQ97" s="167"/>
      <c r="JPR97" s="167"/>
      <c r="JPS97" s="167"/>
      <c r="JPT97" s="167"/>
      <c r="JPU97" s="167"/>
      <c r="JPV97" s="167"/>
      <c r="JPW97" s="167"/>
      <c r="JPX97" s="167"/>
      <c r="JPY97" s="167"/>
      <c r="JPZ97" s="167"/>
      <c r="JQA97" s="167"/>
      <c r="JQB97" s="167"/>
      <c r="JQC97" s="167"/>
      <c r="JQD97" s="167"/>
      <c r="JQE97" s="167"/>
      <c r="JQF97" s="167"/>
      <c r="JQG97" s="167"/>
      <c r="JQH97" s="167"/>
      <c r="JQI97" s="167"/>
      <c r="JQJ97" s="167"/>
      <c r="JQK97" s="167"/>
      <c r="JQL97" s="167"/>
      <c r="JQM97" s="167"/>
      <c r="JQN97" s="167"/>
      <c r="JQO97" s="167"/>
      <c r="JQP97" s="167"/>
      <c r="JQQ97" s="167"/>
      <c r="JQR97" s="167"/>
      <c r="JQS97" s="167"/>
      <c r="JQT97" s="167"/>
      <c r="JQU97" s="167"/>
      <c r="JQV97" s="167"/>
      <c r="JQW97" s="167"/>
      <c r="JQX97" s="167"/>
      <c r="JQY97" s="167"/>
      <c r="JQZ97" s="167"/>
      <c r="JRA97" s="167"/>
      <c r="JRB97" s="167"/>
      <c r="JRC97" s="167"/>
      <c r="JRD97" s="167"/>
      <c r="JRE97" s="167"/>
      <c r="JRF97" s="167"/>
      <c r="JRG97" s="167"/>
      <c r="JRH97" s="167"/>
      <c r="JRI97" s="167"/>
      <c r="JRJ97" s="167"/>
      <c r="JRK97" s="167"/>
      <c r="JRL97" s="167"/>
      <c r="JRM97" s="167"/>
      <c r="JRN97" s="167"/>
      <c r="JRO97" s="167"/>
      <c r="JRP97" s="167"/>
      <c r="JRQ97" s="167"/>
      <c r="JRR97" s="167"/>
      <c r="JRS97" s="167"/>
      <c r="JRT97" s="167"/>
      <c r="JRU97" s="167"/>
      <c r="JRV97" s="167"/>
      <c r="JRW97" s="167"/>
      <c r="JRX97" s="167"/>
      <c r="JRY97" s="167"/>
      <c r="JRZ97" s="167"/>
      <c r="JSA97" s="167"/>
      <c r="JSB97" s="167"/>
      <c r="JSC97" s="167"/>
      <c r="JSD97" s="167"/>
      <c r="JSE97" s="167"/>
      <c r="JSF97" s="167"/>
      <c r="JSG97" s="167"/>
      <c r="JSH97" s="167"/>
      <c r="JSI97" s="167"/>
      <c r="JSJ97" s="167"/>
      <c r="JSK97" s="167"/>
      <c r="JSL97" s="167"/>
      <c r="JSM97" s="167"/>
      <c r="JSN97" s="167"/>
      <c r="JSO97" s="167"/>
      <c r="JSP97" s="167"/>
      <c r="JSQ97" s="167"/>
      <c r="JSR97" s="167"/>
      <c r="JSS97" s="167"/>
      <c r="JST97" s="167"/>
      <c r="JSU97" s="167"/>
      <c r="JSV97" s="167"/>
      <c r="JSW97" s="167"/>
      <c r="JSX97" s="167"/>
      <c r="JSY97" s="167"/>
      <c r="JSZ97" s="167"/>
      <c r="JTA97" s="167"/>
      <c r="JTB97" s="167"/>
      <c r="JTC97" s="167"/>
      <c r="JTD97" s="167"/>
      <c r="JTE97" s="167"/>
      <c r="JTF97" s="167"/>
      <c r="JTG97" s="167"/>
      <c r="JTH97" s="167"/>
      <c r="JTI97" s="167"/>
      <c r="JTJ97" s="167"/>
      <c r="JTK97" s="167"/>
      <c r="JTL97" s="167"/>
      <c r="JTM97" s="167"/>
      <c r="JTN97" s="167"/>
      <c r="JTO97" s="167"/>
      <c r="JTP97" s="167"/>
      <c r="JTQ97" s="167"/>
      <c r="JTR97" s="167"/>
      <c r="JTS97" s="167"/>
      <c r="JTT97" s="167"/>
      <c r="JTU97" s="167"/>
      <c r="JTV97" s="167"/>
      <c r="JTW97" s="167"/>
      <c r="JTX97" s="167"/>
      <c r="JTY97" s="167"/>
      <c r="JTZ97" s="167"/>
      <c r="JUA97" s="167"/>
      <c r="JUB97" s="167"/>
      <c r="JUC97" s="167"/>
      <c r="JUD97" s="167"/>
      <c r="JUE97" s="167"/>
      <c r="JUF97" s="167"/>
      <c r="JUG97" s="167"/>
      <c r="JUH97" s="167"/>
      <c r="JUI97" s="167"/>
      <c r="JUJ97" s="167"/>
      <c r="JUK97" s="167"/>
      <c r="JUL97" s="167"/>
      <c r="JUM97" s="167"/>
      <c r="JUN97" s="167"/>
      <c r="JUO97" s="167"/>
      <c r="JUP97" s="167"/>
      <c r="JUQ97" s="167"/>
      <c r="JUR97" s="167"/>
      <c r="JUS97" s="167"/>
      <c r="JUT97" s="167"/>
      <c r="JUU97" s="167"/>
      <c r="JUV97" s="167"/>
      <c r="JUW97" s="167"/>
      <c r="JUX97" s="167"/>
      <c r="JUY97" s="167"/>
      <c r="JUZ97" s="167"/>
      <c r="JVA97" s="167"/>
      <c r="JVB97" s="167"/>
      <c r="JVC97" s="167"/>
      <c r="JVD97" s="167"/>
      <c r="JVE97" s="167"/>
      <c r="JVF97" s="167"/>
      <c r="JVG97" s="167"/>
      <c r="JVH97" s="167"/>
      <c r="JVI97" s="167"/>
      <c r="JVJ97" s="167"/>
      <c r="JVK97" s="167"/>
      <c r="JVL97" s="167"/>
      <c r="JVM97" s="167"/>
      <c r="JVN97" s="167"/>
      <c r="JVO97" s="167"/>
      <c r="JVP97" s="167"/>
      <c r="JVQ97" s="167"/>
      <c r="JVR97" s="167"/>
      <c r="JVS97" s="167"/>
      <c r="JVT97" s="167"/>
      <c r="JVU97" s="167"/>
      <c r="JVV97" s="167"/>
      <c r="JVW97" s="167"/>
      <c r="JVX97" s="167"/>
      <c r="JVY97" s="167"/>
      <c r="JVZ97" s="167"/>
      <c r="JWA97" s="167"/>
      <c r="JWB97" s="167"/>
      <c r="JWC97" s="167"/>
      <c r="JWD97" s="167"/>
      <c r="JWE97" s="167"/>
      <c r="JWF97" s="167"/>
      <c r="JWG97" s="167"/>
      <c r="JWH97" s="167"/>
      <c r="JWI97" s="167"/>
      <c r="JWJ97" s="167"/>
      <c r="JWK97" s="167"/>
      <c r="JWL97" s="167"/>
      <c r="JWM97" s="167"/>
      <c r="JWN97" s="167"/>
      <c r="JWO97" s="167"/>
      <c r="JWP97" s="167"/>
      <c r="JWQ97" s="167"/>
      <c r="JWR97" s="167"/>
      <c r="JWS97" s="167"/>
      <c r="JWT97" s="167"/>
      <c r="JWU97" s="167"/>
      <c r="JWV97" s="167"/>
      <c r="JWW97" s="167"/>
      <c r="JWX97" s="167"/>
      <c r="JWY97" s="167"/>
      <c r="JWZ97" s="167"/>
      <c r="JXA97" s="167"/>
      <c r="JXB97" s="167"/>
      <c r="JXC97" s="167"/>
      <c r="JXD97" s="167"/>
      <c r="JXE97" s="167"/>
      <c r="JXF97" s="167"/>
      <c r="JXG97" s="167"/>
      <c r="JXH97" s="167"/>
      <c r="JXI97" s="167"/>
      <c r="JXJ97" s="167"/>
      <c r="JXK97" s="167"/>
      <c r="JXL97" s="167"/>
      <c r="JXM97" s="167"/>
      <c r="JXN97" s="167"/>
      <c r="JXO97" s="167"/>
      <c r="JXP97" s="167"/>
      <c r="JXQ97" s="167"/>
      <c r="JXR97" s="167"/>
      <c r="JXS97" s="167"/>
      <c r="JXT97" s="167"/>
      <c r="JXU97" s="167"/>
      <c r="JXV97" s="167"/>
      <c r="JXW97" s="167"/>
      <c r="JXX97" s="167"/>
      <c r="JXY97" s="167"/>
      <c r="JXZ97" s="167"/>
      <c r="JYA97" s="167"/>
      <c r="JYB97" s="167"/>
      <c r="JYC97" s="167"/>
      <c r="JYD97" s="167"/>
      <c r="JYE97" s="167"/>
      <c r="JYF97" s="167"/>
      <c r="JYG97" s="167"/>
      <c r="JYH97" s="167"/>
      <c r="JYI97" s="167"/>
      <c r="JYJ97" s="167"/>
      <c r="JYK97" s="167"/>
      <c r="JYL97" s="167"/>
      <c r="JYM97" s="167"/>
      <c r="JYN97" s="167"/>
      <c r="JYO97" s="167"/>
      <c r="JYP97" s="167"/>
      <c r="JYQ97" s="167"/>
      <c r="JYR97" s="167"/>
      <c r="JYS97" s="167"/>
      <c r="JYT97" s="167"/>
      <c r="JYU97" s="167"/>
      <c r="JYV97" s="167"/>
      <c r="JYW97" s="167"/>
      <c r="JYX97" s="167"/>
      <c r="JYY97" s="167"/>
      <c r="JYZ97" s="167"/>
      <c r="JZA97" s="167"/>
      <c r="JZB97" s="167"/>
      <c r="JZC97" s="167"/>
      <c r="JZD97" s="167"/>
      <c r="JZE97" s="167"/>
      <c r="JZF97" s="167"/>
      <c r="JZG97" s="167"/>
      <c r="JZH97" s="167"/>
      <c r="JZI97" s="167"/>
      <c r="JZJ97" s="167"/>
      <c r="JZK97" s="167"/>
      <c r="JZL97" s="167"/>
      <c r="JZM97" s="167"/>
      <c r="JZN97" s="167"/>
      <c r="JZO97" s="167"/>
      <c r="JZP97" s="167"/>
      <c r="JZQ97" s="167"/>
      <c r="JZR97" s="167"/>
      <c r="JZS97" s="167"/>
      <c r="JZT97" s="167"/>
      <c r="JZU97" s="167"/>
      <c r="JZV97" s="167"/>
      <c r="JZW97" s="167"/>
      <c r="JZX97" s="167"/>
      <c r="JZY97" s="167"/>
      <c r="JZZ97" s="167"/>
      <c r="KAA97" s="167"/>
      <c r="KAB97" s="167"/>
      <c r="KAC97" s="167"/>
      <c r="KAD97" s="167"/>
      <c r="KAE97" s="167"/>
      <c r="KAF97" s="167"/>
      <c r="KAG97" s="167"/>
      <c r="KAH97" s="167"/>
      <c r="KAI97" s="167"/>
      <c r="KAJ97" s="167"/>
      <c r="KAK97" s="167"/>
      <c r="KAL97" s="167"/>
      <c r="KAM97" s="167"/>
      <c r="KAN97" s="167"/>
      <c r="KAO97" s="167"/>
      <c r="KAP97" s="167"/>
      <c r="KAQ97" s="167"/>
      <c r="KAR97" s="167"/>
      <c r="KAS97" s="167"/>
      <c r="KAT97" s="167"/>
      <c r="KAU97" s="167"/>
      <c r="KAV97" s="167"/>
      <c r="KAW97" s="167"/>
      <c r="KAX97" s="167"/>
      <c r="KAY97" s="167"/>
      <c r="KAZ97" s="167"/>
      <c r="KBA97" s="167"/>
      <c r="KBB97" s="167"/>
      <c r="KBC97" s="167"/>
      <c r="KBD97" s="167"/>
      <c r="KBE97" s="167"/>
      <c r="KBF97" s="167"/>
      <c r="KBG97" s="167"/>
      <c r="KBH97" s="167"/>
      <c r="KBI97" s="167"/>
      <c r="KBJ97" s="167"/>
      <c r="KBK97" s="167"/>
      <c r="KBL97" s="167"/>
      <c r="KBM97" s="167"/>
      <c r="KBN97" s="167"/>
      <c r="KBO97" s="167"/>
      <c r="KBP97" s="167"/>
      <c r="KBQ97" s="167"/>
      <c r="KBR97" s="167"/>
      <c r="KBS97" s="167"/>
      <c r="KBT97" s="167"/>
      <c r="KBU97" s="167"/>
      <c r="KBV97" s="167"/>
      <c r="KBW97" s="167"/>
      <c r="KBX97" s="167"/>
      <c r="KBY97" s="167"/>
      <c r="KBZ97" s="167"/>
      <c r="KCA97" s="167"/>
      <c r="KCB97" s="167"/>
      <c r="KCC97" s="167"/>
      <c r="KCD97" s="167"/>
      <c r="KCE97" s="167"/>
      <c r="KCF97" s="167"/>
      <c r="KCG97" s="167"/>
      <c r="KCH97" s="167"/>
      <c r="KCI97" s="167"/>
      <c r="KCJ97" s="167"/>
      <c r="KCK97" s="167"/>
      <c r="KCL97" s="167"/>
      <c r="KCM97" s="167"/>
      <c r="KCN97" s="167"/>
      <c r="KCO97" s="167"/>
      <c r="KCP97" s="167"/>
      <c r="KCQ97" s="167"/>
      <c r="KCR97" s="167"/>
      <c r="KCS97" s="167"/>
      <c r="KCT97" s="167"/>
      <c r="KCU97" s="167"/>
      <c r="KCV97" s="167"/>
      <c r="KCW97" s="167"/>
      <c r="KCX97" s="167"/>
      <c r="KCY97" s="167"/>
      <c r="KCZ97" s="167"/>
      <c r="KDA97" s="167"/>
      <c r="KDB97" s="167"/>
      <c r="KDC97" s="167"/>
      <c r="KDD97" s="167"/>
      <c r="KDE97" s="167"/>
      <c r="KDF97" s="167"/>
      <c r="KDG97" s="167"/>
      <c r="KDH97" s="167"/>
      <c r="KDI97" s="167"/>
      <c r="KDJ97" s="167"/>
      <c r="KDK97" s="167"/>
      <c r="KDL97" s="167"/>
      <c r="KDM97" s="167"/>
      <c r="KDN97" s="167"/>
      <c r="KDO97" s="167"/>
      <c r="KDP97" s="167"/>
      <c r="KDQ97" s="167"/>
      <c r="KDR97" s="167"/>
      <c r="KDS97" s="167"/>
      <c r="KDT97" s="167"/>
      <c r="KDU97" s="167"/>
      <c r="KDV97" s="167"/>
      <c r="KDW97" s="167"/>
      <c r="KDX97" s="167"/>
      <c r="KDY97" s="167"/>
      <c r="KDZ97" s="167"/>
      <c r="KEA97" s="167"/>
      <c r="KEB97" s="167"/>
      <c r="KEC97" s="167"/>
      <c r="KED97" s="167"/>
      <c r="KEE97" s="167"/>
      <c r="KEF97" s="167"/>
      <c r="KEG97" s="167"/>
      <c r="KEH97" s="167"/>
      <c r="KEI97" s="167"/>
      <c r="KEJ97" s="167"/>
      <c r="KEK97" s="167"/>
      <c r="KEL97" s="167"/>
      <c r="KEM97" s="167"/>
      <c r="KEN97" s="167"/>
      <c r="KEO97" s="167"/>
      <c r="KEP97" s="167"/>
      <c r="KEQ97" s="167"/>
      <c r="KER97" s="167"/>
      <c r="KES97" s="167"/>
      <c r="KET97" s="167"/>
      <c r="KEU97" s="167"/>
      <c r="KEV97" s="167"/>
      <c r="KEW97" s="167"/>
      <c r="KEX97" s="167"/>
      <c r="KEY97" s="167"/>
      <c r="KEZ97" s="167"/>
      <c r="KFA97" s="167"/>
      <c r="KFB97" s="167"/>
      <c r="KFC97" s="167"/>
      <c r="KFD97" s="167"/>
      <c r="KFE97" s="167"/>
      <c r="KFF97" s="167"/>
      <c r="KFG97" s="167"/>
      <c r="KFH97" s="167"/>
      <c r="KFI97" s="167"/>
      <c r="KFJ97" s="167"/>
      <c r="KFK97" s="167"/>
      <c r="KFL97" s="167"/>
      <c r="KFM97" s="167"/>
      <c r="KFN97" s="167"/>
      <c r="KFO97" s="167"/>
      <c r="KFP97" s="167"/>
      <c r="KFQ97" s="167"/>
      <c r="KFR97" s="167"/>
      <c r="KFS97" s="167"/>
      <c r="KFT97" s="167"/>
      <c r="KFU97" s="167"/>
      <c r="KFV97" s="167"/>
      <c r="KFW97" s="167"/>
      <c r="KFX97" s="167"/>
      <c r="KFY97" s="167"/>
      <c r="KFZ97" s="167"/>
      <c r="KGA97" s="167"/>
      <c r="KGB97" s="167"/>
      <c r="KGC97" s="167"/>
      <c r="KGD97" s="167"/>
      <c r="KGE97" s="167"/>
      <c r="KGF97" s="167"/>
      <c r="KGG97" s="167"/>
      <c r="KGH97" s="167"/>
      <c r="KGI97" s="167"/>
      <c r="KGJ97" s="167"/>
      <c r="KGK97" s="167"/>
      <c r="KGL97" s="167"/>
      <c r="KGM97" s="167"/>
      <c r="KGN97" s="167"/>
      <c r="KGO97" s="167"/>
      <c r="KGP97" s="167"/>
      <c r="KGQ97" s="167"/>
      <c r="KGR97" s="167"/>
      <c r="KGS97" s="167"/>
      <c r="KGT97" s="167"/>
      <c r="KGU97" s="167"/>
      <c r="KGV97" s="167"/>
      <c r="KGW97" s="167"/>
      <c r="KGX97" s="167"/>
      <c r="KGY97" s="167"/>
      <c r="KGZ97" s="167"/>
      <c r="KHA97" s="167"/>
      <c r="KHB97" s="167"/>
      <c r="KHC97" s="167"/>
      <c r="KHD97" s="167"/>
      <c r="KHE97" s="167"/>
      <c r="KHF97" s="167"/>
      <c r="KHG97" s="167"/>
      <c r="KHH97" s="167"/>
      <c r="KHI97" s="167"/>
      <c r="KHJ97" s="167"/>
      <c r="KHK97" s="167"/>
      <c r="KHL97" s="167"/>
      <c r="KHM97" s="167"/>
      <c r="KHN97" s="167"/>
      <c r="KHO97" s="167"/>
      <c r="KHP97" s="167"/>
      <c r="KHQ97" s="167"/>
      <c r="KHR97" s="167"/>
      <c r="KHS97" s="167"/>
      <c r="KHT97" s="167"/>
      <c r="KHU97" s="167"/>
      <c r="KHV97" s="167"/>
      <c r="KHW97" s="167"/>
      <c r="KHX97" s="167"/>
      <c r="KHY97" s="167"/>
      <c r="KHZ97" s="167"/>
      <c r="KIA97" s="167"/>
      <c r="KIB97" s="167"/>
      <c r="KIC97" s="167"/>
      <c r="KID97" s="167"/>
      <c r="KIE97" s="167"/>
      <c r="KIF97" s="167"/>
      <c r="KIG97" s="167"/>
      <c r="KIH97" s="167"/>
      <c r="KII97" s="167"/>
      <c r="KIJ97" s="167"/>
      <c r="KIK97" s="167"/>
      <c r="KIL97" s="167"/>
      <c r="KIM97" s="167"/>
      <c r="KIN97" s="167"/>
      <c r="KIO97" s="167"/>
      <c r="KIP97" s="167"/>
      <c r="KIQ97" s="167"/>
      <c r="KIR97" s="167"/>
      <c r="KIS97" s="167"/>
      <c r="KIT97" s="167"/>
      <c r="KIU97" s="167"/>
      <c r="KIV97" s="167"/>
      <c r="KIW97" s="167"/>
      <c r="KIX97" s="167"/>
      <c r="KIY97" s="167"/>
      <c r="KIZ97" s="167"/>
      <c r="KJA97" s="167"/>
      <c r="KJB97" s="167"/>
      <c r="KJC97" s="167"/>
      <c r="KJD97" s="167"/>
      <c r="KJE97" s="167"/>
      <c r="KJF97" s="167"/>
      <c r="KJG97" s="167"/>
      <c r="KJH97" s="167"/>
      <c r="KJI97" s="167"/>
      <c r="KJJ97" s="167"/>
      <c r="KJK97" s="167"/>
      <c r="KJL97" s="167"/>
      <c r="KJM97" s="167"/>
      <c r="KJN97" s="167"/>
      <c r="KJO97" s="167"/>
      <c r="KJP97" s="167"/>
      <c r="KJQ97" s="167"/>
      <c r="KJR97" s="167"/>
      <c r="KJS97" s="167"/>
      <c r="KJT97" s="167"/>
      <c r="KJU97" s="167"/>
      <c r="KJV97" s="167"/>
      <c r="KJW97" s="167"/>
      <c r="KJX97" s="167"/>
      <c r="KJY97" s="167"/>
      <c r="KJZ97" s="167"/>
      <c r="KKA97" s="167"/>
      <c r="KKB97" s="167"/>
      <c r="KKC97" s="167"/>
      <c r="KKD97" s="167"/>
      <c r="KKE97" s="167"/>
      <c r="KKF97" s="167"/>
      <c r="KKG97" s="167"/>
      <c r="KKH97" s="167"/>
      <c r="KKI97" s="167"/>
      <c r="KKJ97" s="167"/>
      <c r="KKK97" s="167"/>
      <c r="KKL97" s="167"/>
      <c r="KKM97" s="167"/>
      <c r="KKN97" s="167"/>
      <c r="KKO97" s="167"/>
      <c r="KKP97" s="167"/>
      <c r="KKQ97" s="167"/>
      <c r="KKR97" s="167"/>
      <c r="KKS97" s="167"/>
      <c r="KKT97" s="167"/>
      <c r="KKU97" s="167"/>
      <c r="KKV97" s="167"/>
      <c r="KKW97" s="167"/>
      <c r="KKX97" s="167"/>
      <c r="KKY97" s="167"/>
      <c r="KKZ97" s="167"/>
      <c r="KLA97" s="167"/>
      <c r="KLB97" s="167"/>
      <c r="KLC97" s="167"/>
      <c r="KLD97" s="167"/>
      <c r="KLE97" s="167"/>
      <c r="KLF97" s="167"/>
      <c r="KLG97" s="167"/>
      <c r="KLH97" s="167"/>
      <c r="KLI97" s="167"/>
      <c r="KLJ97" s="167"/>
      <c r="KLK97" s="167"/>
      <c r="KLL97" s="167"/>
      <c r="KLM97" s="167"/>
      <c r="KLN97" s="167"/>
      <c r="KLO97" s="167"/>
      <c r="KLP97" s="167"/>
      <c r="KLQ97" s="167"/>
      <c r="KLR97" s="167"/>
      <c r="KLS97" s="167"/>
      <c r="KLT97" s="167"/>
      <c r="KLU97" s="167"/>
      <c r="KLV97" s="167"/>
      <c r="KLW97" s="167"/>
      <c r="KLX97" s="167"/>
      <c r="KLY97" s="167"/>
      <c r="KLZ97" s="167"/>
      <c r="KMA97" s="167"/>
      <c r="KMB97" s="167"/>
      <c r="KMC97" s="167"/>
      <c r="KMD97" s="167"/>
      <c r="KME97" s="167"/>
      <c r="KMF97" s="167"/>
      <c r="KMG97" s="167"/>
      <c r="KMH97" s="167"/>
      <c r="KMI97" s="167"/>
      <c r="KMJ97" s="167"/>
      <c r="KMK97" s="167"/>
      <c r="KML97" s="167"/>
      <c r="KMM97" s="167"/>
      <c r="KMN97" s="167"/>
      <c r="KMO97" s="167"/>
      <c r="KMP97" s="167"/>
      <c r="KMQ97" s="167"/>
      <c r="KMR97" s="167"/>
      <c r="KMS97" s="167"/>
      <c r="KMT97" s="167"/>
      <c r="KMU97" s="167"/>
      <c r="KMV97" s="167"/>
      <c r="KMW97" s="167"/>
      <c r="KMX97" s="167"/>
      <c r="KMY97" s="167"/>
      <c r="KMZ97" s="167"/>
      <c r="KNA97" s="167"/>
      <c r="KNB97" s="167"/>
      <c r="KNC97" s="167"/>
      <c r="KND97" s="167"/>
      <c r="KNE97" s="167"/>
      <c r="KNF97" s="167"/>
      <c r="KNG97" s="167"/>
      <c r="KNH97" s="167"/>
      <c r="KNI97" s="167"/>
      <c r="KNJ97" s="167"/>
      <c r="KNK97" s="167"/>
      <c r="KNL97" s="167"/>
      <c r="KNM97" s="167"/>
      <c r="KNN97" s="167"/>
      <c r="KNO97" s="167"/>
      <c r="KNP97" s="167"/>
      <c r="KNQ97" s="167"/>
      <c r="KNR97" s="167"/>
      <c r="KNS97" s="167"/>
      <c r="KNT97" s="167"/>
      <c r="KNU97" s="167"/>
      <c r="KNV97" s="167"/>
      <c r="KNW97" s="167"/>
      <c r="KNX97" s="167"/>
      <c r="KNY97" s="167"/>
      <c r="KNZ97" s="167"/>
      <c r="KOA97" s="167"/>
      <c r="KOB97" s="167"/>
      <c r="KOC97" s="167"/>
      <c r="KOD97" s="167"/>
      <c r="KOE97" s="167"/>
      <c r="KOF97" s="167"/>
      <c r="KOG97" s="167"/>
      <c r="KOH97" s="167"/>
      <c r="KOI97" s="167"/>
      <c r="KOJ97" s="167"/>
      <c r="KOK97" s="167"/>
      <c r="KOL97" s="167"/>
      <c r="KOM97" s="167"/>
      <c r="KON97" s="167"/>
      <c r="KOO97" s="167"/>
      <c r="KOP97" s="167"/>
      <c r="KOQ97" s="167"/>
      <c r="KOR97" s="167"/>
      <c r="KOS97" s="167"/>
      <c r="KOT97" s="167"/>
      <c r="KOU97" s="167"/>
      <c r="KOV97" s="167"/>
      <c r="KOW97" s="167"/>
      <c r="KOX97" s="167"/>
      <c r="KOY97" s="167"/>
      <c r="KOZ97" s="167"/>
      <c r="KPA97" s="167"/>
      <c r="KPB97" s="167"/>
      <c r="KPC97" s="167"/>
      <c r="KPD97" s="167"/>
      <c r="KPE97" s="167"/>
      <c r="KPF97" s="167"/>
      <c r="KPG97" s="167"/>
      <c r="KPH97" s="167"/>
      <c r="KPI97" s="167"/>
      <c r="KPJ97" s="167"/>
      <c r="KPK97" s="167"/>
      <c r="KPL97" s="167"/>
      <c r="KPM97" s="167"/>
      <c r="KPN97" s="167"/>
      <c r="KPO97" s="167"/>
      <c r="KPP97" s="167"/>
      <c r="KPQ97" s="167"/>
      <c r="KPR97" s="167"/>
      <c r="KPS97" s="167"/>
      <c r="KPT97" s="167"/>
      <c r="KPU97" s="167"/>
      <c r="KPV97" s="167"/>
      <c r="KPW97" s="167"/>
      <c r="KPX97" s="167"/>
      <c r="KPY97" s="167"/>
      <c r="KPZ97" s="167"/>
      <c r="KQA97" s="167"/>
      <c r="KQB97" s="167"/>
      <c r="KQC97" s="167"/>
      <c r="KQD97" s="167"/>
      <c r="KQE97" s="167"/>
      <c r="KQF97" s="167"/>
      <c r="KQG97" s="167"/>
      <c r="KQH97" s="167"/>
      <c r="KQI97" s="167"/>
      <c r="KQJ97" s="167"/>
      <c r="KQK97" s="167"/>
      <c r="KQL97" s="167"/>
      <c r="KQM97" s="167"/>
      <c r="KQN97" s="167"/>
      <c r="KQO97" s="167"/>
      <c r="KQP97" s="167"/>
      <c r="KQQ97" s="167"/>
      <c r="KQR97" s="167"/>
      <c r="KQS97" s="167"/>
      <c r="KQT97" s="167"/>
      <c r="KQU97" s="167"/>
      <c r="KQV97" s="167"/>
      <c r="KQW97" s="167"/>
      <c r="KQX97" s="167"/>
      <c r="KQY97" s="167"/>
      <c r="KQZ97" s="167"/>
      <c r="KRA97" s="167"/>
      <c r="KRB97" s="167"/>
      <c r="KRC97" s="167"/>
      <c r="KRD97" s="167"/>
      <c r="KRE97" s="167"/>
      <c r="KRF97" s="167"/>
      <c r="KRG97" s="167"/>
      <c r="KRH97" s="167"/>
      <c r="KRI97" s="167"/>
      <c r="KRJ97" s="167"/>
      <c r="KRK97" s="167"/>
      <c r="KRL97" s="167"/>
      <c r="KRM97" s="167"/>
      <c r="KRN97" s="167"/>
      <c r="KRO97" s="167"/>
      <c r="KRP97" s="167"/>
      <c r="KRQ97" s="167"/>
      <c r="KRR97" s="167"/>
      <c r="KRS97" s="167"/>
      <c r="KRT97" s="167"/>
      <c r="KRU97" s="167"/>
      <c r="KRV97" s="167"/>
      <c r="KRW97" s="167"/>
      <c r="KRX97" s="167"/>
      <c r="KRY97" s="167"/>
      <c r="KRZ97" s="167"/>
      <c r="KSA97" s="167"/>
      <c r="KSB97" s="167"/>
      <c r="KSC97" s="167"/>
      <c r="KSD97" s="167"/>
      <c r="KSE97" s="167"/>
      <c r="KSF97" s="167"/>
      <c r="KSG97" s="167"/>
      <c r="KSH97" s="167"/>
      <c r="KSI97" s="167"/>
      <c r="KSJ97" s="167"/>
      <c r="KSK97" s="167"/>
      <c r="KSL97" s="167"/>
      <c r="KSM97" s="167"/>
      <c r="KSN97" s="167"/>
      <c r="KSO97" s="167"/>
      <c r="KSP97" s="167"/>
      <c r="KSQ97" s="167"/>
      <c r="KSR97" s="167"/>
      <c r="KSS97" s="167"/>
      <c r="KST97" s="167"/>
      <c r="KSU97" s="167"/>
      <c r="KSV97" s="167"/>
      <c r="KSW97" s="167"/>
      <c r="KSX97" s="167"/>
      <c r="KSY97" s="167"/>
      <c r="KSZ97" s="167"/>
      <c r="KTA97" s="167"/>
      <c r="KTB97" s="167"/>
      <c r="KTC97" s="167"/>
      <c r="KTD97" s="167"/>
      <c r="KTE97" s="167"/>
      <c r="KTF97" s="167"/>
      <c r="KTG97" s="167"/>
      <c r="KTH97" s="167"/>
      <c r="KTI97" s="167"/>
      <c r="KTJ97" s="167"/>
      <c r="KTK97" s="167"/>
      <c r="KTL97" s="167"/>
      <c r="KTM97" s="167"/>
      <c r="KTN97" s="167"/>
      <c r="KTO97" s="167"/>
      <c r="KTP97" s="167"/>
      <c r="KTQ97" s="167"/>
      <c r="KTR97" s="167"/>
      <c r="KTS97" s="167"/>
      <c r="KTT97" s="167"/>
      <c r="KTU97" s="167"/>
      <c r="KTV97" s="167"/>
      <c r="KTW97" s="167"/>
      <c r="KTX97" s="167"/>
      <c r="KTY97" s="167"/>
      <c r="KTZ97" s="167"/>
      <c r="KUA97" s="167"/>
      <c r="KUB97" s="167"/>
      <c r="KUC97" s="167"/>
      <c r="KUD97" s="167"/>
      <c r="KUE97" s="167"/>
      <c r="KUF97" s="167"/>
      <c r="KUG97" s="167"/>
      <c r="KUH97" s="167"/>
      <c r="KUI97" s="167"/>
      <c r="KUJ97" s="167"/>
      <c r="KUK97" s="167"/>
      <c r="KUL97" s="167"/>
      <c r="KUM97" s="167"/>
      <c r="KUN97" s="167"/>
      <c r="KUO97" s="167"/>
      <c r="KUP97" s="167"/>
      <c r="KUQ97" s="167"/>
      <c r="KUR97" s="167"/>
      <c r="KUS97" s="167"/>
      <c r="KUT97" s="167"/>
      <c r="KUU97" s="167"/>
      <c r="KUV97" s="167"/>
      <c r="KUW97" s="167"/>
      <c r="KUX97" s="167"/>
      <c r="KUY97" s="167"/>
      <c r="KUZ97" s="167"/>
      <c r="KVA97" s="167"/>
      <c r="KVB97" s="167"/>
      <c r="KVC97" s="167"/>
      <c r="KVD97" s="167"/>
      <c r="KVE97" s="167"/>
      <c r="KVF97" s="167"/>
      <c r="KVG97" s="167"/>
      <c r="KVH97" s="167"/>
      <c r="KVI97" s="167"/>
      <c r="KVJ97" s="167"/>
      <c r="KVK97" s="167"/>
      <c r="KVL97" s="167"/>
      <c r="KVM97" s="167"/>
      <c r="KVN97" s="167"/>
      <c r="KVO97" s="167"/>
      <c r="KVP97" s="167"/>
      <c r="KVQ97" s="167"/>
      <c r="KVR97" s="167"/>
      <c r="KVS97" s="167"/>
      <c r="KVT97" s="167"/>
      <c r="KVU97" s="167"/>
      <c r="KVV97" s="167"/>
      <c r="KVW97" s="167"/>
      <c r="KVX97" s="167"/>
      <c r="KVY97" s="167"/>
      <c r="KVZ97" s="167"/>
      <c r="KWA97" s="167"/>
      <c r="KWB97" s="167"/>
      <c r="KWC97" s="167"/>
      <c r="KWD97" s="167"/>
      <c r="KWE97" s="167"/>
      <c r="KWF97" s="167"/>
      <c r="KWG97" s="167"/>
      <c r="KWH97" s="167"/>
      <c r="KWI97" s="167"/>
      <c r="KWJ97" s="167"/>
      <c r="KWK97" s="167"/>
      <c r="KWL97" s="167"/>
      <c r="KWM97" s="167"/>
      <c r="KWN97" s="167"/>
      <c r="KWO97" s="167"/>
      <c r="KWP97" s="167"/>
      <c r="KWQ97" s="167"/>
      <c r="KWR97" s="167"/>
      <c r="KWS97" s="167"/>
      <c r="KWT97" s="167"/>
      <c r="KWU97" s="167"/>
      <c r="KWV97" s="167"/>
      <c r="KWW97" s="167"/>
      <c r="KWX97" s="167"/>
      <c r="KWY97" s="167"/>
      <c r="KWZ97" s="167"/>
      <c r="KXA97" s="167"/>
      <c r="KXB97" s="167"/>
      <c r="KXC97" s="167"/>
      <c r="KXD97" s="167"/>
      <c r="KXE97" s="167"/>
      <c r="KXF97" s="167"/>
      <c r="KXG97" s="167"/>
      <c r="KXH97" s="167"/>
      <c r="KXI97" s="167"/>
      <c r="KXJ97" s="167"/>
      <c r="KXK97" s="167"/>
      <c r="KXL97" s="167"/>
      <c r="KXM97" s="167"/>
      <c r="KXN97" s="167"/>
      <c r="KXO97" s="167"/>
      <c r="KXP97" s="167"/>
      <c r="KXQ97" s="167"/>
      <c r="KXR97" s="167"/>
      <c r="KXS97" s="167"/>
      <c r="KXT97" s="167"/>
      <c r="KXU97" s="167"/>
      <c r="KXV97" s="167"/>
      <c r="KXW97" s="167"/>
      <c r="KXX97" s="167"/>
      <c r="KXY97" s="167"/>
      <c r="KXZ97" s="167"/>
      <c r="KYA97" s="167"/>
      <c r="KYB97" s="167"/>
      <c r="KYC97" s="167"/>
      <c r="KYD97" s="167"/>
      <c r="KYE97" s="167"/>
      <c r="KYF97" s="167"/>
      <c r="KYG97" s="167"/>
      <c r="KYH97" s="167"/>
      <c r="KYI97" s="167"/>
      <c r="KYJ97" s="167"/>
      <c r="KYK97" s="167"/>
      <c r="KYL97" s="167"/>
      <c r="KYM97" s="167"/>
      <c r="KYN97" s="167"/>
      <c r="KYO97" s="167"/>
      <c r="KYP97" s="167"/>
      <c r="KYQ97" s="167"/>
      <c r="KYR97" s="167"/>
      <c r="KYS97" s="167"/>
      <c r="KYT97" s="167"/>
      <c r="KYU97" s="167"/>
      <c r="KYV97" s="167"/>
      <c r="KYW97" s="167"/>
      <c r="KYX97" s="167"/>
      <c r="KYY97" s="167"/>
      <c r="KYZ97" s="167"/>
      <c r="KZA97" s="167"/>
      <c r="KZB97" s="167"/>
      <c r="KZC97" s="167"/>
      <c r="KZD97" s="167"/>
      <c r="KZE97" s="167"/>
      <c r="KZF97" s="167"/>
      <c r="KZG97" s="167"/>
      <c r="KZH97" s="167"/>
      <c r="KZI97" s="167"/>
      <c r="KZJ97" s="167"/>
      <c r="KZK97" s="167"/>
      <c r="KZL97" s="167"/>
      <c r="KZM97" s="167"/>
      <c r="KZN97" s="167"/>
      <c r="KZO97" s="167"/>
      <c r="KZP97" s="167"/>
      <c r="KZQ97" s="167"/>
      <c r="KZR97" s="167"/>
      <c r="KZS97" s="167"/>
      <c r="KZT97" s="167"/>
      <c r="KZU97" s="167"/>
      <c r="KZV97" s="167"/>
      <c r="KZW97" s="167"/>
      <c r="KZX97" s="167"/>
      <c r="KZY97" s="167"/>
      <c r="KZZ97" s="167"/>
      <c r="LAA97" s="167"/>
      <c r="LAB97" s="167"/>
      <c r="LAC97" s="167"/>
      <c r="LAD97" s="167"/>
      <c r="LAE97" s="167"/>
      <c r="LAF97" s="167"/>
      <c r="LAG97" s="167"/>
      <c r="LAH97" s="167"/>
      <c r="LAI97" s="167"/>
      <c r="LAJ97" s="167"/>
      <c r="LAK97" s="167"/>
      <c r="LAL97" s="167"/>
      <c r="LAM97" s="167"/>
      <c r="LAN97" s="167"/>
      <c r="LAO97" s="167"/>
      <c r="LAP97" s="167"/>
      <c r="LAQ97" s="167"/>
      <c r="LAR97" s="167"/>
      <c r="LAS97" s="167"/>
      <c r="LAT97" s="167"/>
      <c r="LAU97" s="167"/>
      <c r="LAV97" s="167"/>
      <c r="LAW97" s="167"/>
      <c r="LAX97" s="167"/>
      <c r="LAY97" s="167"/>
      <c r="LAZ97" s="167"/>
      <c r="LBA97" s="167"/>
      <c r="LBB97" s="167"/>
      <c r="LBC97" s="167"/>
      <c r="LBD97" s="167"/>
      <c r="LBE97" s="167"/>
      <c r="LBF97" s="167"/>
      <c r="LBG97" s="167"/>
      <c r="LBH97" s="167"/>
      <c r="LBI97" s="167"/>
      <c r="LBJ97" s="167"/>
      <c r="LBK97" s="167"/>
      <c r="LBL97" s="167"/>
      <c r="LBM97" s="167"/>
      <c r="LBN97" s="167"/>
      <c r="LBO97" s="167"/>
      <c r="LBP97" s="167"/>
      <c r="LBQ97" s="167"/>
      <c r="LBR97" s="167"/>
      <c r="LBS97" s="167"/>
      <c r="LBT97" s="167"/>
      <c r="LBU97" s="167"/>
      <c r="LBV97" s="167"/>
      <c r="LBW97" s="167"/>
      <c r="LBX97" s="167"/>
      <c r="LBY97" s="167"/>
      <c r="LBZ97" s="167"/>
      <c r="LCA97" s="167"/>
      <c r="LCB97" s="167"/>
      <c r="LCC97" s="167"/>
      <c r="LCD97" s="167"/>
      <c r="LCE97" s="167"/>
      <c r="LCF97" s="167"/>
      <c r="LCG97" s="167"/>
      <c r="LCH97" s="167"/>
      <c r="LCI97" s="167"/>
      <c r="LCJ97" s="167"/>
      <c r="LCK97" s="167"/>
      <c r="LCL97" s="167"/>
      <c r="LCM97" s="167"/>
      <c r="LCN97" s="167"/>
      <c r="LCO97" s="167"/>
      <c r="LCP97" s="167"/>
      <c r="LCQ97" s="167"/>
      <c r="LCR97" s="167"/>
      <c r="LCS97" s="167"/>
      <c r="LCT97" s="167"/>
      <c r="LCU97" s="167"/>
      <c r="LCV97" s="167"/>
      <c r="LCW97" s="167"/>
      <c r="LCX97" s="167"/>
      <c r="LCY97" s="167"/>
      <c r="LCZ97" s="167"/>
      <c r="LDA97" s="167"/>
      <c r="LDB97" s="167"/>
      <c r="LDC97" s="167"/>
      <c r="LDD97" s="167"/>
      <c r="LDE97" s="167"/>
      <c r="LDF97" s="167"/>
      <c r="LDG97" s="167"/>
      <c r="LDH97" s="167"/>
      <c r="LDI97" s="167"/>
      <c r="LDJ97" s="167"/>
      <c r="LDK97" s="167"/>
      <c r="LDL97" s="167"/>
      <c r="LDM97" s="167"/>
      <c r="LDN97" s="167"/>
      <c r="LDO97" s="167"/>
      <c r="LDP97" s="167"/>
      <c r="LDQ97" s="167"/>
      <c r="LDR97" s="167"/>
      <c r="LDS97" s="167"/>
      <c r="LDT97" s="167"/>
      <c r="LDU97" s="167"/>
      <c r="LDV97" s="167"/>
      <c r="LDW97" s="167"/>
      <c r="LDX97" s="167"/>
      <c r="LDY97" s="167"/>
      <c r="LDZ97" s="167"/>
      <c r="LEA97" s="167"/>
      <c r="LEB97" s="167"/>
      <c r="LEC97" s="167"/>
      <c r="LED97" s="167"/>
      <c r="LEE97" s="167"/>
      <c r="LEF97" s="167"/>
      <c r="LEG97" s="167"/>
      <c r="LEH97" s="167"/>
      <c r="LEI97" s="167"/>
      <c r="LEJ97" s="167"/>
      <c r="LEK97" s="167"/>
      <c r="LEL97" s="167"/>
      <c r="LEM97" s="167"/>
      <c r="LEN97" s="167"/>
      <c r="LEO97" s="167"/>
      <c r="LEP97" s="167"/>
      <c r="LEQ97" s="167"/>
      <c r="LER97" s="167"/>
      <c r="LES97" s="167"/>
      <c r="LET97" s="167"/>
      <c r="LEU97" s="167"/>
      <c r="LEV97" s="167"/>
      <c r="LEW97" s="167"/>
      <c r="LEX97" s="167"/>
      <c r="LEY97" s="167"/>
      <c r="LEZ97" s="167"/>
      <c r="LFA97" s="167"/>
      <c r="LFB97" s="167"/>
      <c r="LFC97" s="167"/>
      <c r="LFD97" s="167"/>
      <c r="LFE97" s="167"/>
      <c r="LFF97" s="167"/>
      <c r="LFG97" s="167"/>
      <c r="LFH97" s="167"/>
      <c r="LFI97" s="167"/>
      <c r="LFJ97" s="167"/>
      <c r="LFK97" s="167"/>
      <c r="LFL97" s="167"/>
      <c r="LFM97" s="167"/>
      <c r="LFN97" s="167"/>
      <c r="LFO97" s="167"/>
      <c r="LFP97" s="167"/>
      <c r="LFQ97" s="167"/>
      <c r="LFR97" s="167"/>
      <c r="LFS97" s="167"/>
      <c r="LFT97" s="167"/>
      <c r="LFU97" s="167"/>
      <c r="LFV97" s="167"/>
      <c r="LFW97" s="167"/>
      <c r="LFX97" s="167"/>
      <c r="LFY97" s="167"/>
      <c r="LFZ97" s="167"/>
      <c r="LGA97" s="167"/>
      <c r="LGB97" s="167"/>
      <c r="LGC97" s="167"/>
      <c r="LGD97" s="167"/>
      <c r="LGE97" s="167"/>
      <c r="LGF97" s="167"/>
      <c r="LGG97" s="167"/>
      <c r="LGH97" s="167"/>
      <c r="LGI97" s="167"/>
      <c r="LGJ97" s="167"/>
      <c r="LGK97" s="167"/>
      <c r="LGL97" s="167"/>
      <c r="LGM97" s="167"/>
      <c r="LGN97" s="167"/>
      <c r="LGO97" s="167"/>
      <c r="LGP97" s="167"/>
      <c r="LGQ97" s="167"/>
      <c r="LGR97" s="167"/>
      <c r="LGS97" s="167"/>
      <c r="LGT97" s="167"/>
      <c r="LGU97" s="167"/>
      <c r="LGV97" s="167"/>
      <c r="LGW97" s="167"/>
      <c r="LGX97" s="167"/>
      <c r="LGY97" s="167"/>
      <c r="LGZ97" s="167"/>
      <c r="LHA97" s="167"/>
      <c r="LHB97" s="167"/>
      <c r="LHC97" s="167"/>
      <c r="LHD97" s="167"/>
      <c r="LHE97" s="167"/>
      <c r="LHF97" s="167"/>
      <c r="LHG97" s="167"/>
      <c r="LHH97" s="167"/>
      <c r="LHI97" s="167"/>
      <c r="LHJ97" s="167"/>
      <c r="LHK97" s="167"/>
      <c r="LHL97" s="167"/>
      <c r="LHM97" s="167"/>
      <c r="LHN97" s="167"/>
      <c r="LHO97" s="167"/>
      <c r="LHP97" s="167"/>
      <c r="LHQ97" s="167"/>
      <c r="LHR97" s="167"/>
      <c r="LHS97" s="167"/>
      <c r="LHT97" s="167"/>
      <c r="LHU97" s="167"/>
      <c r="LHV97" s="167"/>
      <c r="LHW97" s="167"/>
      <c r="LHX97" s="167"/>
      <c r="LHY97" s="167"/>
      <c r="LHZ97" s="167"/>
      <c r="LIA97" s="167"/>
      <c r="LIB97" s="167"/>
      <c r="LIC97" s="167"/>
      <c r="LID97" s="167"/>
      <c r="LIE97" s="167"/>
      <c r="LIF97" s="167"/>
      <c r="LIG97" s="167"/>
      <c r="LIH97" s="167"/>
      <c r="LII97" s="167"/>
      <c r="LIJ97" s="167"/>
      <c r="LIK97" s="167"/>
      <c r="LIL97" s="167"/>
      <c r="LIM97" s="167"/>
      <c r="LIN97" s="167"/>
      <c r="LIO97" s="167"/>
      <c r="LIP97" s="167"/>
      <c r="LIQ97" s="167"/>
      <c r="LIR97" s="167"/>
      <c r="LIS97" s="167"/>
      <c r="LIT97" s="167"/>
      <c r="LIU97" s="167"/>
      <c r="LIV97" s="167"/>
      <c r="LIW97" s="167"/>
      <c r="LIX97" s="167"/>
      <c r="LIY97" s="167"/>
      <c r="LIZ97" s="167"/>
      <c r="LJA97" s="167"/>
      <c r="LJB97" s="167"/>
      <c r="LJC97" s="167"/>
      <c r="LJD97" s="167"/>
      <c r="LJE97" s="167"/>
      <c r="LJF97" s="167"/>
      <c r="LJG97" s="167"/>
      <c r="LJH97" s="167"/>
      <c r="LJI97" s="167"/>
      <c r="LJJ97" s="167"/>
      <c r="LJK97" s="167"/>
      <c r="LJL97" s="167"/>
      <c r="LJM97" s="167"/>
      <c r="LJN97" s="167"/>
      <c r="LJO97" s="167"/>
      <c r="LJP97" s="167"/>
      <c r="LJQ97" s="167"/>
      <c r="LJR97" s="167"/>
      <c r="LJS97" s="167"/>
      <c r="LJT97" s="167"/>
      <c r="LJU97" s="167"/>
      <c r="LJV97" s="167"/>
      <c r="LJW97" s="167"/>
      <c r="LJX97" s="167"/>
      <c r="LJY97" s="167"/>
      <c r="LJZ97" s="167"/>
      <c r="LKA97" s="167"/>
      <c r="LKB97" s="167"/>
      <c r="LKC97" s="167"/>
      <c r="LKD97" s="167"/>
      <c r="LKE97" s="167"/>
      <c r="LKF97" s="167"/>
      <c r="LKG97" s="167"/>
      <c r="LKH97" s="167"/>
      <c r="LKI97" s="167"/>
      <c r="LKJ97" s="167"/>
      <c r="LKK97" s="167"/>
      <c r="LKL97" s="167"/>
      <c r="LKM97" s="167"/>
      <c r="LKN97" s="167"/>
      <c r="LKO97" s="167"/>
      <c r="LKP97" s="167"/>
      <c r="LKQ97" s="167"/>
      <c r="LKR97" s="167"/>
      <c r="LKS97" s="167"/>
      <c r="LKT97" s="167"/>
      <c r="LKU97" s="167"/>
      <c r="LKV97" s="167"/>
      <c r="LKW97" s="167"/>
      <c r="LKX97" s="167"/>
      <c r="LKY97" s="167"/>
      <c r="LKZ97" s="167"/>
      <c r="LLA97" s="167"/>
      <c r="LLB97" s="167"/>
      <c r="LLC97" s="167"/>
      <c r="LLD97" s="167"/>
      <c r="LLE97" s="167"/>
      <c r="LLF97" s="167"/>
      <c r="LLG97" s="167"/>
      <c r="LLH97" s="167"/>
      <c r="LLI97" s="167"/>
      <c r="LLJ97" s="167"/>
      <c r="LLK97" s="167"/>
      <c r="LLL97" s="167"/>
      <c r="LLM97" s="167"/>
      <c r="LLN97" s="167"/>
      <c r="LLO97" s="167"/>
      <c r="LLP97" s="167"/>
      <c r="LLQ97" s="167"/>
      <c r="LLR97" s="167"/>
      <c r="LLS97" s="167"/>
      <c r="LLT97" s="167"/>
      <c r="LLU97" s="167"/>
      <c r="LLV97" s="167"/>
      <c r="LLW97" s="167"/>
      <c r="LLX97" s="167"/>
      <c r="LLY97" s="167"/>
      <c r="LLZ97" s="167"/>
      <c r="LMA97" s="167"/>
      <c r="LMB97" s="167"/>
      <c r="LMC97" s="167"/>
      <c r="LMD97" s="167"/>
      <c r="LME97" s="167"/>
      <c r="LMF97" s="167"/>
      <c r="LMG97" s="167"/>
      <c r="LMH97" s="167"/>
      <c r="LMI97" s="167"/>
      <c r="LMJ97" s="167"/>
      <c r="LMK97" s="167"/>
      <c r="LML97" s="167"/>
      <c r="LMM97" s="167"/>
      <c r="LMN97" s="167"/>
      <c r="LMO97" s="167"/>
      <c r="LMP97" s="167"/>
      <c r="LMQ97" s="167"/>
      <c r="LMR97" s="167"/>
      <c r="LMS97" s="167"/>
      <c r="LMT97" s="167"/>
      <c r="LMU97" s="167"/>
      <c r="LMV97" s="167"/>
      <c r="LMW97" s="167"/>
      <c r="LMX97" s="167"/>
      <c r="LMY97" s="167"/>
      <c r="LMZ97" s="167"/>
      <c r="LNA97" s="167"/>
      <c r="LNB97" s="167"/>
      <c r="LNC97" s="167"/>
      <c r="LND97" s="167"/>
      <c r="LNE97" s="167"/>
      <c r="LNF97" s="167"/>
      <c r="LNG97" s="167"/>
      <c r="LNH97" s="167"/>
      <c r="LNI97" s="167"/>
      <c r="LNJ97" s="167"/>
      <c r="LNK97" s="167"/>
      <c r="LNL97" s="167"/>
      <c r="LNM97" s="167"/>
      <c r="LNN97" s="167"/>
      <c r="LNO97" s="167"/>
      <c r="LNP97" s="167"/>
      <c r="LNQ97" s="167"/>
      <c r="LNR97" s="167"/>
      <c r="LNS97" s="167"/>
      <c r="LNT97" s="167"/>
      <c r="LNU97" s="167"/>
      <c r="LNV97" s="167"/>
      <c r="LNW97" s="167"/>
      <c r="LNX97" s="167"/>
      <c r="LNY97" s="167"/>
      <c r="LNZ97" s="167"/>
      <c r="LOA97" s="167"/>
      <c r="LOB97" s="167"/>
      <c r="LOC97" s="167"/>
      <c r="LOD97" s="167"/>
      <c r="LOE97" s="167"/>
      <c r="LOF97" s="167"/>
      <c r="LOG97" s="167"/>
      <c r="LOH97" s="167"/>
      <c r="LOI97" s="167"/>
      <c r="LOJ97" s="167"/>
      <c r="LOK97" s="167"/>
      <c r="LOL97" s="167"/>
      <c r="LOM97" s="167"/>
      <c r="LON97" s="167"/>
      <c r="LOO97" s="167"/>
      <c r="LOP97" s="167"/>
      <c r="LOQ97" s="167"/>
      <c r="LOR97" s="167"/>
      <c r="LOS97" s="167"/>
      <c r="LOT97" s="167"/>
      <c r="LOU97" s="167"/>
      <c r="LOV97" s="167"/>
      <c r="LOW97" s="167"/>
      <c r="LOX97" s="167"/>
      <c r="LOY97" s="167"/>
      <c r="LOZ97" s="167"/>
      <c r="LPA97" s="167"/>
      <c r="LPB97" s="167"/>
      <c r="LPC97" s="167"/>
      <c r="LPD97" s="167"/>
      <c r="LPE97" s="167"/>
      <c r="LPF97" s="167"/>
      <c r="LPG97" s="167"/>
      <c r="LPH97" s="167"/>
      <c r="LPI97" s="167"/>
      <c r="LPJ97" s="167"/>
      <c r="LPK97" s="167"/>
      <c r="LPL97" s="167"/>
      <c r="LPM97" s="167"/>
      <c r="LPN97" s="167"/>
      <c r="LPO97" s="167"/>
      <c r="LPP97" s="167"/>
      <c r="LPQ97" s="167"/>
      <c r="LPR97" s="167"/>
      <c r="LPS97" s="167"/>
      <c r="LPT97" s="167"/>
      <c r="LPU97" s="167"/>
      <c r="LPV97" s="167"/>
      <c r="LPW97" s="167"/>
      <c r="LPX97" s="167"/>
      <c r="LPY97" s="167"/>
      <c r="LPZ97" s="167"/>
      <c r="LQA97" s="167"/>
      <c r="LQB97" s="167"/>
      <c r="LQC97" s="167"/>
      <c r="LQD97" s="167"/>
      <c r="LQE97" s="167"/>
      <c r="LQF97" s="167"/>
      <c r="LQG97" s="167"/>
      <c r="LQH97" s="167"/>
      <c r="LQI97" s="167"/>
      <c r="LQJ97" s="167"/>
      <c r="LQK97" s="167"/>
      <c r="LQL97" s="167"/>
      <c r="LQM97" s="167"/>
      <c r="LQN97" s="167"/>
      <c r="LQO97" s="167"/>
      <c r="LQP97" s="167"/>
      <c r="LQQ97" s="167"/>
      <c r="LQR97" s="167"/>
      <c r="LQS97" s="167"/>
      <c r="LQT97" s="167"/>
      <c r="LQU97" s="167"/>
      <c r="LQV97" s="167"/>
      <c r="LQW97" s="167"/>
      <c r="LQX97" s="167"/>
      <c r="LQY97" s="167"/>
      <c r="LQZ97" s="167"/>
      <c r="LRA97" s="167"/>
      <c r="LRB97" s="167"/>
      <c r="LRC97" s="167"/>
      <c r="LRD97" s="167"/>
      <c r="LRE97" s="167"/>
      <c r="LRF97" s="167"/>
      <c r="LRG97" s="167"/>
      <c r="LRH97" s="167"/>
      <c r="LRI97" s="167"/>
      <c r="LRJ97" s="167"/>
      <c r="LRK97" s="167"/>
      <c r="LRL97" s="167"/>
      <c r="LRM97" s="167"/>
      <c r="LRN97" s="167"/>
      <c r="LRO97" s="167"/>
      <c r="LRP97" s="167"/>
      <c r="LRQ97" s="167"/>
      <c r="LRR97" s="167"/>
      <c r="LRS97" s="167"/>
      <c r="LRT97" s="167"/>
      <c r="LRU97" s="167"/>
      <c r="LRV97" s="167"/>
      <c r="LRW97" s="167"/>
      <c r="LRX97" s="167"/>
      <c r="LRY97" s="167"/>
      <c r="LRZ97" s="167"/>
      <c r="LSA97" s="167"/>
      <c r="LSB97" s="167"/>
      <c r="LSC97" s="167"/>
      <c r="LSD97" s="167"/>
      <c r="LSE97" s="167"/>
      <c r="LSF97" s="167"/>
      <c r="LSG97" s="167"/>
      <c r="LSH97" s="167"/>
      <c r="LSI97" s="167"/>
      <c r="LSJ97" s="167"/>
      <c r="LSK97" s="167"/>
      <c r="LSL97" s="167"/>
      <c r="LSM97" s="167"/>
      <c r="LSN97" s="167"/>
      <c r="LSO97" s="167"/>
      <c r="LSP97" s="167"/>
      <c r="LSQ97" s="167"/>
      <c r="LSR97" s="167"/>
      <c r="LSS97" s="167"/>
      <c r="LST97" s="167"/>
      <c r="LSU97" s="167"/>
      <c r="LSV97" s="167"/>
      <c r="LSW97" s="167"/>
      <c r="LSX97" s="167"/>
      <c r="LSY97" s="167"/>
      <c r="LSZ97" s="167"/>
      <c r="LTA97" s="167"/>
      <c r="LTB97" s="167"/>
      <c r="LTC97" s="167"/>
      <c r="LTD97" s="167"/>
      <c r="LTE97" s="167"/>
      <c r="LTF97" s="167"/>
      <c r="LTG97" s="167"/>
      <c r="LTH97" s="167"/>
      <c r="LTI97" s="167"/>
      <c r="LTJ97" s="167"/>
      <c r="LTK97" s="167"/>
      <c r="LTL97" s="167"/>
      <c r="LTM97" s="167"/>
      <c r="LTN97" s="167"/>
      <c r="LTO97" s="167"/>
      <c r="LTP97" s="167"/>
      <c r="LTQ97" s="167"/>
      <c r="LTR97" s="167"/>
      <c r="LTS97" s="167"/>
      <c r="LTT97" s="167"/>
      <c r="LTU97" s="167"/>
      <c r="LTV97" s="167"/>
      <c r="LTW97" s="167"/>
      <c r="LTX97" s="167"/>
      <c r="LTY97" s="167"/>
      <c r="LTZ97" s="167"/>
      <c r="LUA97" s="167"/>
      <c r="LUB97" s="167"/>
      <c r="LUC97" s="167"/>
      <c r="LUD97" s="167"/>
      <c r="LUE97" s="167"/>
      <c r="LUF97" s="167"/>
      <c r="LUG97" s="167"/>
      <c r="LUH97" s="167"/>
      <c r="LUI97" s="167"/>
      <c r="LUJ97" s="167"/>
      <c r="LUK97" s="167"/>
      <c r="LUL97" s="167"/>
      <c r="LUM97" s="167"/>
      <c r="LUN97" s="167"/>
      <c r="LUO97" s="167"/>
      <c r="LUP97" s="167"/>
      <c r="LUQ97" s="167"/>
      <c r="LUR97" s="167"/>
      <c r="LUS97" s="167"/>
      <c r="LUT97" s="167"/>
      <c r="LUU97" s="167"/>
      <c r="LUV97" s="167"/>
      <c r="LUW97" s="167"/>
      <c r="LUX97" s="167"/>
      <c r="LUY97" s="167"/>
      <c r="LUZ97" s="167"/>
      <c r="LVA97" s="167"/>
      <c r="LVB97" s="167"/>
      <c r="LVC97" s="167"/>
      <c r="LVD97" s="167"/>
      <c r="LVE97" s="167"/>
      <c r="LVF97" s="167"/>
      <c r="LVG97" s="167"/>
      <c r="LVH97" s="167"/>
      <c r="LVI97" s="167"/>
      <c r="LVJ97" s="167"/>
      <c r="LVK97" s="167"/>
      <c r="LVL97" s="167"/>
      <c r="LVM97" s="167"/>
      <c r="LVN97" s="167"/>
      <c r="LVO97" s="167"/>
      <c r="LVP97" s="167"/>
      <c r="LVQ97" s="167"/>
      <c r="LVR97" s="167"/>
      <c r="LVS97" s="167"/>
      <c r="LVT97" s="167"/>
      <c r="LVU97" s="167"/>
      <c r="LVV97" s="167"/>
      <c r="LVW97" s="167"/>
      <c r="LVX97" s="167"/>
      <c r="LVY97" s="167"/>
      <c r="LVZ97" s="167"/>
      <c r="LWA97" s="167"/>
      <c r="LWB97" s="167"/>
      <c r="LWC97" s="167"/>
      <c r="LWD97" s="167"/>
      <c r="LWE97" s="167"/>
      <c r="LWF97" s="167"/>
      <c r="LWG97" s="167"/>
      <c r="LWH97" s="167"/>
      <c r="LWI97" s="167"/>
      <c r="LWJ97" s="167"/>
      <c r="LWK97" s="167"/>
      <c r="LWL97" s="167"/>
      <c r="LWM97" s="167"/>
      <c r="LWN97" s="167"/>
      <c r="LWO97" s="167"/>
      <c r="LWP97" s="167"/>
      <c r="LWQ97" s="167"/>
      <c r="LWR97" s="167"/>
      <c r="LWS97" s="167"/>
      <c r="LWT97" s="167"/>
      <c r="LWU97" s="167"/>
      <c r="LWV97" s="167"/>
      <c r="LWW97" s="167"/>
      <c r="LWX97" s="167"/>
      <c r="LWY97" s="167"/>
      <c r="LWZ97" s="167"/>
      <c r="LXA97" s="167"/>
      <c r="LXB97" s="167"/>
      <c r="LXC97" s="167"/>
      <c r="LXD97" s="167"/>
      <c r="LXE97" s="167"/>
      <c r="LXF97" s="167"/>
      <c r="LXG97" s="167"/>
      <c r="LXH97" s="167"/>
      <c r="LXI97" s="167"/>
      <c r="LXJ97" s="167"/>
      <c r="LXK97" s="167"/>
      <c r="LXL97" s="167"/>
      <c r="LXM97" s="167"/>
      <c r="LXN97" s="167"/>
      <c r="LXO97" s="167"/>
      <c r="LXP97" s="167"/>
      <c r="LXQ97" s="167"/>
      <c r="LXR97" s="167"/>
      <c r="LXS97" s="167"/>
      <c r="LXT97" s="167"/>
      <c r="LXU97" s="167"/>
      <c r="LXV97" s="167"/>
      <c r="LXW97" s="167"/>
      <c r="LXX97" s="167"/>
      <c r="LXY97" s="167"/>
      <c r="LXZ97" s="167"/>
      <c r="LYA97" s="167"/>
      <c r="LYB97" s="167"/>
      <c r="LYC97" s="167"/>
      <c r="LYD97" s="167"/>
      <c r="LYE97" s="167"/>
      <c r="LYF97" s="167"/>
      <c r="LYG97" s="167"/>
      <c r="LYH97" s="167"/>
      <c r="LYI97" s="167"/>
      <c r="LYJ97" s="167"/>
      <c r="LYK97" s="167"/>
      <c r="LYL97" s="167"/>
      <c r="LYM97" s="167"/>
      <c r="LYN97" s="167"/>
      <c r="LYO97" s="167"/>
      <c r="LYP97" s="167"/>
      <c r="LYQ97" s="167"/>
      <c r="LYR97" s="167"/>
      <c r="LYS97" s="167"/>
      <c r="LYT97" s="167"/>
      <c r="LYU97" s="167"/>
      <c r="LYV97" s="167"/>
      <c r="LYW97" s="167"/>
      <c r="LYX97" s="167"/>
      <c r="LYY97" s="167"/>
      <c r="LYZ97" s="167"/>
      <c r="LZA97" s="167"/>
      <c r="LZB97" s="167"/>
      <c r="LZC97" s="167"/>
      <c r="LZD97" s="167"/>
      <c r="LZE97" s="167"/>
      <c r="LZF97" s="167"/>
      <c r="LZG97" s="167"/>
      <c r="LZH97" s="167"/>
      <c r="LZI97" s="167"/>
      <c r="LZJ97" s="167"/>
      <c r="LZK97" s="167"/>
      <c r="LZL97" s="167"/>
      <c r="LZM97" s="167"/>
      <c r="LZN97" s="167"/>
      <c r="LZO97" s="167"/>
      <c r="LZP97" s="167"/>
      <c r="LZQ97" s="167"/>
      <c r="LZR97" s="167"/>
      <c r="LZS97" s="167"/>
      <c r="LZT97" s="167"/>
      <c r="LZU97" s="167"/>
      <c r="LZV97" s="167"/>
      <c r="LZW97" s="167"/>
      <c r="LZX97" s="167"/>
      <c r="LZY97" s="167"/>
      <c r="LZZ97" s="167"/>
      <c r="MAA97" s="167"/>
      <c r="MAB97" s="167"/>
      <c r="MAC97" s="167"/>
      <c r="MAD97" s="167"/>
      <c r="MAE97" s="167"/>
      <c r="MAF97" s="167"/>
      <c r="MAG97" s="167"/>
      <c r="MAH97" s="167"/>
      <c r="MAI97" s="167"/>
      <c r="MAJ97" s="167"/>
      <c r="MAK97" s="167"/>
      <c r="MAL97" s="167"/>
      <c r="MAM97" s="167"/>
      <c r="MAN97" s="167"/>
      <c r="MAO97" s="167"/>
      <c r="MAP97" s="167"/>
      <c r="MAQ97" s="167"/>
      <c r="MAR97" s="167"/>
      <c r="MAS97" s="167"/>
      <c r="MAT97" s="167"/>
      <c r="MAU97" s="167"/>
      <c r="MAV97" s="167"/>
      <c r="MAW97" s="167"/>
      <c r="MAX97" s="167"/>
      <c r="MAY97" s="167"/>
      <c r="MAZ97" s="167"/>
      <c r="MBA97" s="167"/>
      <c r="MBB97" s="167"/>
      <c r="MBC97" s="167"/>
      <c r="MBD97" s="167"/>
      <c r="MBE97" s="167"/>
      <c r="MBF97" s="167"/>
      <c r="MBG97" s="167"/>
      <c r="MBH97" s="167"/>
      <c r="MBI97" s="167"/>
      <c r="MBJ97" s="167"/>
      <c r="MBK97" s="167"/>
      <c r="MBL97" s="167"/>
      <c r="MBM97" s="167"/>
      <c r="MBN97" s="167"/>
      <c r="MBO97" s="167"/>
      <c r="MBP97" s="167"/>
      <c r="MBQ97" s="167"/>
      <c r="MBR97" s="167"/>
      <c r="MBS97" s="167"/>
      <c r="MBT97" s="167"/>
      <c r="MBU97" s="167"/>
      <c r="MBV97" s="167"/>
      <c r="MBW97" s="167"/>
      <c r="MBX97" s="167"/>
      <c r="MBY97" s="167"/>
      <c r="MBZ97" s="167"/>
      <c r="MCA97" s="167"/>
      <c r="MCB97" s="167"/>
      <c r="MCC97" s="167"/>
      <c r="MCD97" s="167"/>
      <c r="MCE97" s="167"/>
      <c r="MCF97" s="167"/>
      <c r="MCG97" s="167"/>
      <c r="MCH97" s="167"/>
      <c r="MCI97" s="167"/>
      <c r="MCJ97" s="167"/>
      <c r="MCK97" s="167"/>
      <c r="MCL97" s="167"/>
      <c r="MCM97" s="167"/>
      <c r="MCN97" s="167"/>
      <c r="MCO97" s="167"/>
      <c r="MCP97" s="167"/>
      <c r="MCQ97" s="167"/>
      <c r="MCR97" s="167"/>
      <c r="MCS97" s="167"/>
      <c r="MCT97" s="167"/>
      <c r="MCU97" s="167"/>
      <c r="MCV97" s="167"/>
      <c r="MCW97" s="167"/>
      <c r="MCX97" s="167"/>
      <c r="MCY97" s="167"/>
      <c r="MCZ97" s="167"/>
      <c r="MDA97" s="167"/>
      <c r="MDB97" s="167"/>
      <c r="MDC97" s="167"/>
      <c r="MDD97" s="167"/>
      <c r="MDE97" s="167"/>
      <c r="MDF97" s="167"/>
      <c r="MDG97" s="167"/>
      <c r="MDH97" s="167"/>
      <c r="MDI97" s="167"/>
      <c r="MDJ97" s="167"/>
      <c r="MDK97" s="167"/>
      <c r="MDL97" s="167"/>
      <c r="MDM97" s="167"/>
      <c r="MDN97" s="167"/>
      <c r="MDO97" s="167"/>
      <c r="MDP97" s="167"/>
      <c r="MDQ97" s="167"/>
      <c r="MDR97" s="167"/>
      <c r="MDS97" s="167"/>
      <c r="MDT97" s="167"/>
      <c r="MDU97" s="167"/>
      <c r="MDV97" s="167"/>
      <c r="MDW97" s="167"/>
      <c r="MDX97" s="167"/>
      <c r="MDY97" s="167"/>
      <c r="MDZ97" s="167"/>
      <c r="MEA97" s="167"/>
      <c r="MEB97" s="167"/>
      <c r="MEC97" s="167"/>
      <c r="MED97" s="167"/>
      <c r="MEE97" s="167"/>
      <c r="MEF97" s="167"/>
      <c r="MEG97" s="167"/>
      <c r="MEH97" s="167"/>
      <c r="MEI97" s="167"/>
      <c r="MEJ97" s="167"/>
      <c r="MEK97" s="167"/>
      <c r="MEL97" s="167"/>
      <c r="MEM97" s="167"/>
      <c r="MEN97" s="167"/>
      <c r="MEO97" s="167"/>
      <c r="MEP97" s="167"/>
      <c r="MEQ97" s="167"/>
      <c r="MER97" s="167"/>
      <c r="MES97" s="167"/>
      <c r="MET97" s="167"/>
      <c r="MEU97" s="167"/>
      <c r="MEV97" s="167"/>
      <c r="MEW97" s="167"/>
      <c r="MEX97" s="167"/>
      <c r="MEY97" s="167"/>
      <c r="MEZ97" s="167"/>
      <c r="MFA97" s="167"/>
      <c r="MFB97" s="167"/>
      <c r="MFC97" s="167"/>
      <c r="MFD97" s="167"/>
      <c r="MFE97" s="167"/>
      <c r="MFF97" s="167"/>
      <c r="MFG97" s="167"/>
      <c r="MFH97" s="167"/>
      <c r="MFI97" s="167"/>
      <c r="MFJ97" s="167"/>
      <c r="MFK97" s="167"/>
      <c r="MFL97" s="167"/>
      <c r="MFM97" s="167"/>
      <c r="MFN97" s="167"/>
      <c r="MFO97" s="167"/>
      <c r="MFP97" s="167"/>
      <c r="MFQ97" s="167"/>
      <c r="MFR97" s="167"/>
      <c r="MFS97" s="167"/>
      <c r="MFT97" s="167"/>
      <c r="MFU97" s="167"/>
      <c r="MFV97" s="167"/>
      <c r="MFW97" s="167"/>
      <c r="MFX97" s="167"/>
      <c r="MFY97" s="167"/>
      <c r="MFZ97" s="167"/>
      <c r="MGA97" s="167"/>
      <c r="MGB97" s="167"/>
      <c r="MGC97" s="167"/>
      <c r="MGD97" s="167"/>
      <c r="MGE97" s="167"/>
      <c r="MGF97" s="167"/>
      <c r="MGG97" s="167"/>
      <c r="MGH97" s="167"/>
      <c r="MGI97" s="167"/>
      <c r="MGJ97" s="167"/>
      <c r="MGK97" s="167"/>
      <c r="MGL97" s="167"/>
      <c r="MGM97" s="167"/>
      <c r="MGN97" s="167"/>
      <c r="MGO97" s="167"/>
      <c r="MGP97" s="167"/>
      <c r="MGQ97" s="167"/>
      <c r="MGR97" s="167"/>
      <c r="MGS97" s="167"/>
      <c r="MGT97" s="167"/>
      <c r="MGU97" s="167"/>
      <c r="MGV97" s="167"/>
      <c r="MGW97" s="167"/>
      <c r="MGX97" s="167"/>
      <c r="MGY97" s="167"/>
      <c r="MGZ97" s="167"/>
      <c r="MHA97" s="167"/>
      <c r="MHB97" s="167"/>
      <c r="MHC97" s="167"/>
      <c r="MHD97" s="167"/>
      <c r="MHE97" s="167"/>
      <c r="MHF97" s="167"/>
      <c r="MHG97" s="167"/>
      <c r="MHH97" s="167"/>
      <c r="MHI97" s="167"/>
      <c r="MHJ97" s="167"/>
      <c r="MHK97" s="167"/>
      <c r="MHL97" s="167"/>
      <c r="MHM97" s="167"/>
      <c r="MHN97" s="167"/>
      <c r="MHO97" s="167"/>
      <c r="MHP97" s="167"/>
      <c r="MHQ97" s="167"/>
      <c r="MHR97" s="167"/>
      <c r="MHS97" s="167"/>
      <c r="MHT97" s="167"/>
      <c r="MHU97" s="167"/>
      <c r="MHV97" s="167"/>
      <c r="MHW97" s="167"/>
      <c r="MHX97" s="167"/>
      <c r="MHY97" s="167"/>
      <c r="MHZ97" s="167"/>
      <c r="MIA97" s="167"/>
      <c r="MIB97" s="167"/>
      <c r="MIC97" s="167"/>
      <c r="MID97" s="167"/>
      <c r="MIE97" s="167"/>
      <c r="MIF97" s="167"/>
      <c r="MIG97" s="167"/>
      <c r="MIH97" s="167"/>
      <c r="MII97" s="167"/>
      <c r="MIJ97" s="167"/>
      <c r="MIK97" s="167"/>
      <c r="MIL97" s="167"/>
      <c r="MIM97" s="167"/>
      <c r="MIN97" s="167"/>
      <c r="MIO97" s="167"/>
      <c r="MIP97" s="167"/>
      <c r="MIQ97" s="167"/>
      <c r="MIR97" s="167"/>
      <c r="MIS97" s="167"/>
      <c r="MIT97" s="167"/>
      <c r="MIU97" s="167"/>
      <c r="MIV97" s="167"/>
      <c r="MIW97" s="167"/>
      <c r="MIX97" s="167"/>
      <c r="MIY97" s="167"/>
      <c r="MIZ97" s="167"/>
      <c r="MJA97" s="167"/>
      <c r="MJB97" s="167"/>
      <c r="MJC97" s="167"/>
      <c r="MJD97" s="167"/>
      <c r="MJE97" s="167"/>
      <c r="MJF97" s="167"/>
      <c r="MJG97" s="167"/>
      <c r="MJH97" s="167"/>
      <c r="MJI97" s="167"/>
      <c r="MJJ97" s="167"/>
      <c r="MJK97" s="167"/>
      <c r="MJL97" s="167"/>
      <c r="MJM97" s="167"/>
      <c r="MJN97" s="167"/>
      <c r="MJO97" s="167"/>
      <c r="MJP97" s="167"/>
      <c r="MJQ97" s="167"/>
      <c r="MJR97" s="167"/>
      <c r="MJS97" s="167"/>
      <c r="MJT97" s="167"/>
      <c r="MJU97" s="167"/>
      <c r="MJV97" s="167"/>
      <c r="MJW97" s="167"/>
      <c r="MJX97" s="167"/>
      <c r="MJY97" s="167"/>
      <c r="MJZ97" s="167"/>
      <c r="MKA97" s="167"/>
      <c r="MKB97" s="167"/>
      <c r="MKC97" s="167"/>
      <c r="MKD97" s="167"/>
      <c r="MKE97" s="167"/>
      <c r="MKF97" s="167"/>
      <c r="MKG97" s="167"/>
      <c r="MKH97" s="167"/>
      <c r="MKI97" s="167"/>
      <c r="MKJ97" s="167"/>
      <c r="MKK97" s="167"/>
      <c r="MKL97" s="167"/>
      <c r="MKM97" s="167"/>
      <c r="MKN97" s="167"/>
      <c r="MKO97" s="167"/>
      <c r="MKP97" s="167"/>
      <c r="MKQ97" s="167"/>
      <c r="MKR97" s="167"/>
      <c r="MKS97" s="167"/>
      <c r="MKT97" s="167"/>
      <c r="MKU97" s="167"/>
      <c r="MKV97" s="167"/>
      <c r="MKW97" s="167"/>
      <c r="MKX97" s="167"/>
      <c r="MKY97" s="167"/>
      <c r="MKZ97" s="167"/>
      <c r="MLA97" s="167"/>
      <c r="MLB97" s="167"/>
      <c r="MLC97" s="167"/>
      <c r="MLD97" s="167"/>
      <c r="MLE97" s="167"/>
      <c r="MLF97" s="167"/>
      <c r="MLG97" s="167"/>
      <c r="MLH97" s="167"/>
      <c r="MLI97" s="167"/>
      <c r="MLJ97" s="167"/>
      <c r="MLK97" s="167"/>
      <c r="MLL97" s="167"/>
      <c r="MLM97" s="167"/>
      <c r="MLN97" s="167"/>
      <c r="MLO97" s="167"/>
      <c r="MLP97" s="167"/>
      <c r="MLQ97" s="167"/>
      <c r="MLR97" s="167"/>
      <c r="MLS97" s="167"/>
      <c r="MLT97" s="167"/>
      <c r="MLU97" s="167"/>
      <c r="MLV97" s="167"/>
      <c r="MLW97" s="167"/>
      <c r="MLX97" s="167"/>
      <c r="MLY97" s="167"/>
      <c r="MLZ97" s="167"/>
      <c r="MMA97" s="167"/>
      <c r="MMB97" s="167"/>
      <c r="MMC97" s="167"/>
      <c r="MMD97" s="167"/>
      <c r="MME97" s="167"/>
      <c r="MMF97" s="167"/>
      <c r="MMG97" s="167"/>
      <c r="MMH97" s="167"/>
      <c r="MMI97" s="167"/>
      <c r="MMJ97" s="167"/>
      <c r="MMK97" s="167"/>
      <c r="MML97" s="167"/>
      <c r="MMM97" s="167"/>
      <c r="MMN97" s="167"/>
      <c r="MMO97" s="167"/>
      <c r="MMP97" s="167"/>
      <c r="MMQ97" s="167"/>
      <c r="MMR97" s="167"/>
      <c r="MMS97" s="167"/>
      <c r="MMT97" s="167"/>
      <c r="MMU97" s="167"/>
      <c r="MMV97" s="167"/>
      <c r="MMW97" s="167"/>
      <c r="MMX97" s="167"/>
      <c r="MMY97" s="167"/>
      <c r="MMZ97" s="167"/>
      <c r="MNA97" s="167"/>
      <c r="MNB97" s="167"/>
      <c r="MNC97" s="167"/>
      <c r="MND97" s="167"/>
      <c r="MNE97" s="167"/>
      <c r="MNF97" s="167"/>
      <c r="MNG97" s="167"/>
      <c r="MNH97" s="167"/>
      <c r="MNI97" s="167"/>
      <c r="MNJ97" s="167"/>
      <c r="MNK97" s="167"/>
      <c r="MNL97" s="167"/>
      <c r="MNM97" s="167"/>
      <c r="MNN97" s="167"/>
      <c r="MNO97" s="167"/>
      <c r="MNP97" s="167"/>
      <c r="MNQ97" s="167"/>
      <c r="MNR97" s="167"/>
      <c r="MNS97" s="167"/>
      <c r="MNT97" s="167"/>
      <c r="MNU97" s="167"/>
      <c r="MNV97" s="167"/>
      <c r="MNW97" s="167"/>
      <c r="MNX97" s="167"/>
      <c r="MNY97" s="167"/>
      <c r="MNZ97" s="167"/>
      <c r="MOA97" s="167"/>
      <c r="MOB97" s="167"/>
      <c r="MOC97" s="167"/>
      <c r="MOD97" s="167"/>
      <c r="MOE97" s="167"/>
      <c r="MOF97" s="167"/>
      <c r="MOG97" s="167"/>
      <c r="MOH97" s="167"/>
      <c r="MOI97" s="167"/>
      <c r="MOJ97" s="167"/>
      <c r="MOK97" s="167"/>
      <c r="MOL97" s="167"/>
      <c r="MOM97" s="167"/>
      <c r="MON97" s="167"/>
      <c r="MOO97" s="167"/>
      <c r="MOP97" s="167"/>
      <c r="MOQ97" s="167"/>
      <c r="MOR97" s="167"/>
      <c r="MOS97" s="167"/>
      <c r="MOT97" s="167"/>
      <c r="MOU97" s="167"/>
      <c r="MOV97" s="167"/>
      <c r="MOW97" s="167"/>
      <c r="MOX97" s="167"/>
      <c r="MOY97" s="167"/>
      <c r="MOZ97" s="167"/>
      <c r="MPA97" s="167"/>
      <c r="MPB97" s="167"/>
      <c r="MPC97" s="167"/>
      <c r="MPD97" s="167"/>
      <c r="MPE97" s="167"/>
      <c r="MPF97" s="167"/>
      <c r="MPG97" s="167"/>
      <c r="MPH97" s="167"/>
      <c r="MPI97" s="167"/>
      <c r="MPJ97" s="167"/>
      <c r="MPK97" s="167"/>
      <c r="MPL97" s="167"/>
      <c r="MPM97" s="167"/>
      <c r="MPN97" s="167"/>
      <c r="MPO97" s="167"/>
      <c r="MPP97" s="167"/>
      <c r="MPQ97" s="167"/>
      <c r="MPR97" s="167"/>
      <c r="MPS97" s="167"/>
      <c r="MPT97" s="167"/>
      <c r="MPU97" s="167"/>
      <c r="MPV97" s="167"/>
      <c r="MPW97" s="167"/>
      <c r="MPX97" s="167"/>
      <c r="MPY97" s="167"/>
      <c r="MPZ97" s="167"/>
      <c r="MQA97" s="167"/>
      <c r="MQB97" s="167"/>
      <c r="MQC97" s="167"/>
      <c r="MQD97" s="167"/>
      <c r="MQE97" s="167"/>
      <c r="MQF97" s="167"/>
      <c r="MQG97" s="167"/>
      <c r="MQH97" s="167"/>
      <c r="MQI97" s="167"/>
      <c r="MQJ97" s="167"/>
      <c r="MQK97" s="167"/>
      <c r="MQL97" s="167"/>
      <c r="MQM97" s="167"/>
      <c r="MQN97" s="167"/>
      <c r="MQO97" s="167"/>
      <c r="MQP97" s="167"/>
      <c r="MQQ97" s="167"/>
      <c r="MQR97" s="167"/>
      <c r="MQS97" s="167"/>
      <c r="MQT97" s="167"/>
      <c r="MQU97" s="167"/>
      <c r="MQV97" s="167"/>
      <c r="MQW97" s="167"/>
      <c r="MQX97" s="167"/>
      <c r="MQY97" s="167"/>
      <c r="MQZ97" s="167"/>
      <c r="MRA97" s="167"/>
      <c r="MRB97" s="167"/>
      <c r="MRC97" s="167"/>
      <c r="MRD97" s="167"/>
      <c r="MRE97" s="167"/>
      <c r="MRF97" s="167"/>
      <c r="MRG97" s="167"/>
      <c r="MRH97" s="167"/>
      <c r="MRI97" s="167"/>
      <c r="MRJ97" s="167"/>
      <c r="MRK97" s="167"/>
      <c r="MRL97" s="167"/>
      <c r="MRM97" s="167"/>
      <c r="MRN97" s="167"/>
      <c r="MRO97" s="167"/>
      <c r="MRP97" s="167"/>
      <c r="MRQ97" s="167"/>
      <c r="MRR97" s="167"/>
      <c r="MRS97" s="167"/>
      <c r="MRT97" s="167"/>
      <c r="MRU97" s="167"/>
      <c r="MRV97" s="167"/>
      <c r="MRW97" s="167"/>
      <c r="MRX97" s="167"/>
      <c r="MRY97" s="167"/>
      <c r="MRZ97" s="167"/>
      <c r="MSA97" s="167"/>
      <c r="MSB97" s="167"/>
      <c r="MSC97" s="167"/>
      <c r="MSD97" s="167"/>
      <c r="MSE97" s="167"/>
      <c r="MSF97" s="167"/>
      <c r="MSG97" s="167"/>
      <c r="MSH97" s="167"/>
      <c r="MSI97" s="167"/>
      <c r="MSJ97" s="167"/>
      <c r="MSK97" s="167"/>
      <c r="MSL97" s="167"/>
      <c r="MSM97" s="167"/>
      <c r="MSN97" s="167"/>
      <c r="MSO97" s="167"/>
      <c r="MSP97" s="167"/>
      <c r="MSQ97" s="167"/>
      <c r="MSR97" s="167"/>
      <c r="MSS97" s="167"/>
      <c r="MST97" s="167"/>
      <c r="MSU97" s="167"/>
      <c r="MSV97" s="167"/>
      <c r="MSW97" s="167"/>
      <c r="MSX97" s="167"/>
      <c r="MSY97" s="167"/>
      <c r="MSZ97" s="167"/>
      <c r="MTA97" s="167"/>
      <c r="MTB97" s="167"/>
      <c r="MTC97" s="167"/>
      <c r="MTD97" s="167"/>
      <c r="MTE97" s="167"/>
      <c r="MTF97" s="167"/>
      <c r="MTG97" s="167"/>
      <c r="MTH97" s="167"/>
      <c r="MTI97" s="167"/>
      <c r="MTJ97" s="167"/>
      <c r="MTK97" s="167"/>
      <c r="MTL97" s="167"/>
      <c r="MTM97" s="167"/>
      <c r="MTN97" s="167"/>
      <c r="MTO97" s="167"/>
      <c r="MTP97" s="167"/>
      <c r="MTQ97" s="167"/>
      <c r="MTR97" s="167"/>
      <c r="MTS97" s="167"/>
      <c r="MTT97" s="167"/>
      <c r="MTU97" s="167"/>
      <c r="MTV97" s="167"/>
      <c r="MTW97" s="167"/>
      <c r="MTX97" s="167"/>
      <c r="MTY97" s="167"/>
      <c r="MTZ97" s="167"/>
      <c r="MUA97" s="167"/>
      <c r="MUB97" s="167"/>
      <c r="MUC97" s="167"/>
      <c r="MUD97" s="167"/>
      <c r="MUE97" s="167"/>
      <c r="MUF97" s="167"/>
      <c r="MUG97" s="167"/>
      <c r="MUH97" s="167"/>
      <c r="MUI97" s="167"/>
      <c r="MUJ97" s="167"/>
      <c r="MUK97" s="167"/>
      <c r="MUL97" s="167"/>
      <c r="MUM97" s="167"/>
      <c r="MUN97" s="167"/>
      <c r="MUO97" s="167"/>
      <c r="MUP97" s="167"/>
      <c r="MUQ97" s="167"/>
      <c r="MUR97" s="167"/>
      <c r="MUS97" s="167"/>
      <c r="MUT97" s="167"/>
      <c r="MUU97" s="167"/>
      <c r="MUV97" s="167"/>
      <c r="MUW97" s="167"/>
      <c r="MUX97" s="167"/>
      <c r="MUY97" s="167"/>
      <c r="MUZ97" s="167"/>
      <c r="MVA97" s="167"/>
      <c r="MVB97" s="167"/>
      <c r="MVC97" s="167"/>
      <c r="MVD97" s="167"/>
      <c r="MVE97" s="167"/>
      <c r="MVF97" s="167"/>
      <c r="MVG97" s="167"/>
      <c r="MVH97" s="167"/>
      <c r="MVI97" s="167"/>
      <c r="MVJ97" s="167"/>
      <c r="MVK97" s="167"/>
      <c r="MVL97" s="167"/>
      <c r="MVM97" s="167"/>
      <c r="MVN97" s="167"/>
      <c r="MVO97" s="167"/>
      <c r="MVP97" s="167"/>
      <c r="MVQ97" s="167"/>
      <c r="MVR97" s="167"/>
      <c r="MVS97" s="167"/>
      <c r="MVT97" s="167"/>
      <c r="MVU97" s="167"/>
      <c r="MVV97" s="167"/>
      <c r="MVW97" s="167"/>
      <c r="MVX97" s="167"/>
      <c r="MVY97" s="167"/>
      <c r="MVZ97" s="167"/>
      <c r="MWA97" s="167"/>
      <c r="MWB97" s="167"/>
      <c r="MWC97" s="167"/>
      <c r="MWD97" s="167"/>
      <c r="MWE97" s="167"/>
      <c r="MWF97" s="167"/>
      <c r="MWG97" s="167"/>
      <c r="MWH97" s="167"/>
      <c r="MWI97" s="167"/>
      <c r="MWJ97" s="167"/>
      <c r="MWK97" s="167"/>
      <c r="MWL97" s="167"/>
      <c r="MWM97" s="167"/>
      <c r="MWN97" s="167"/>
      <c r="MWO97" s="167"/>
      <c r="MWP97" s="167"/>
      <c r="MWQ97" s="167"/>
      <c r="MWR97" s="167"/>
      <c r="MWS97" s="167"/>
      <c r="MWT97" s="167"/>
      <c r="MWU97" s="167"/>
      <c r="MWV97" s="167"/>
      <c r="MWW97" s="167"/>
      <c r="MWX97" s="167"/>
      <c r="MWY97" s="167"/>
      <c r="MWZ97" s="167"/>
      <c r="MXA97" s="167"/>
      <c r="MXB97" s="167"/>
      <c r="MXC97" s="167"/>
      <c r="MXD97" s="167"/>
      <c r="MXE97" s="167"/>
      <c r="MXF97" s="167"/>
      <c r="MXG97" s="167"/>
      <c r="MXH97" s="167"/>
      <c r="MXI97" s="167"/>
      <c r="MXJ97" s="167"/>
      <c r="MXK97" s="167"/>
      <c r="MXL97" s="167"/>
      <c r="MXM97" s="167"/>
      <c r="MXN97" s="167"/>
      <c r="MXO97" s="167"/>
      <c r="MXP97" s="167"/>
      <c r="MXQ97" s="167"/>
      <c r="MXR97" s="167"/>
      <c r="MXS97" s="167"/>
      <c r="MXT97" s="167"/>
      <c r="MXU97" s="167"/>
      <c r="MXV97" s="167"/>
      <c r="MXW97" s="167"/>
      <c r="MXX97" s="167"/>
      <c r="MXY97" s="167"/>
      <c r="MXZ97" s="167"/>
      <c r="MYA97" s="167"/>
      <c r="MYB97" s="167"/>
      <c r="MYC97" s="167"/>
      <c r="MYD97" s="167"/>
      <c r="MYE97" s="167"/>
      <c r="MYF97" s="167"/>
      <c r="MYG97" s="167"/>
      <c r="MYH97" s="167"/>
      <c r="MYI97" s="167"/>
      <c r="MYJ97" s="167"/>
      <c r="MYK97" s="167"/>
      <c r="MYL97" s="167"/>
      <c r="MYM97" s="167"/>
      <c r="MYN97" s="167"/>
      <c r="MYO97" s="167"/>
      <c r="MYP97" s="167"/>
      <c r="MYQ97" s="167"/>
      <c r="MYR97" s="167"/>
      <c r="MYS97" s="167"/>
      <c r="MYT97" s="167"/>
      <c r="MYU97" s="167"/>
      <c r="MYV97" s="167"/>
      <c r="MYW97" s="167"/>
      <c r="MYX97" s="167"/>
      <c r="MYY97" s="167"/>
      <c r="MYZ97" s="167"/>
      <c r="MZA97" s="167"/>
      <c r="MZB97" s="167"/>
      <c r="MZC97" s="167"/>
      <c r="MZD97" s="167"/>
      <c r="MZE97" s="167"/>
      <c r="MZF97" s="167"/>
      <c r="MZG97" s="167"/>
      <c r="MZH97" s="167"/>
      <c r="MZI97" s="167"/>
      <c r="MZJ97" s="167"/>
      <c r="MZK97" s="167"/>
      <c r="MZL97" s="167"/>
      <c r="MZM97" s="167"/>
      <c r="MZN97" s="167"/>
      <c r="MZO97" s="167"/>
      <c r="MZP97" s="167"/>
      <c r="MZQ97" s="167"/>
      <c r="MZR97" s="167"/>
      <c r="MZS97" s="167"/>
      <c r="MZT97" s="167"/>
      <c r="MZU97" s="167"/>
      <c r="MZV97" s="167"/>
      <c r="MZW97" s="167"/>
      <c r="MZX97" s="167"/>
      <c r="MZY97" s="167"/>
      <c r="MZZ97" s="167"/>
      <c r="NAA97" s="167"/>
      <c r="NAB97" s="167"/>
      <c r="NAC97" s="167"/>
      <c r="NAD97" s="167"/>
      <c r="NAE97" s="167"/>
      <c r="NAF97" s="167"/>
      <c r="NAG97" s="167"/>
      <c r="NAH97" s="167"/>
      <c r="NAI97" s="167"/>
      <c r="NAJ97" s="167"/>
      <c r="NAK97" s="167"/>
      <c r="NAL97" s="167"/>
      <c r="NAM97" s="167"/>
      <c r="NAN97" s="167"/>
      <c r="NAO97" s="167"/>
      <c r="NAP97" s="167"/>
      <c r="NAQ97" s="167"/>
      <c r="NAR97" s="167"/>
      <c r="NAS97" s="167"/>
      <c r="NAT97" s="167"/>
      <c r="NAU97" s="167"/>
      <c r="NAV97" s="167"/>
      <c r="NAW97" s="167"/>
      <c r="NAX97" s="167"/>
      <c r="NAY97" s="167"/>
      <c r="NAZ97" s="167"/>
      <c r="NBA97" s="167"/>
      <c r="NBB97" s="167"/>
      <c r="NBC97" s="167"/>
      <c r="NBD97" s="167"/>
      <c r="NBE97" s="167"/>
      <c r="NBF97" s="167"/>
      <c r="NBG97" s="167"/>
      <c r="NBH97" s="167"/>
      <c r="NBI97" s="167"/>
      <c r="NBJ97" s="167"/>
      <c r="NBK97" s="167"/>
      <c r="NBL97" s="167"/>
      <c r="NBM97" s="167"/>
      <c r="NBN97" s="167"/>
      <c r="NBO97" s="167"/>
      <c r="NBP97" s="167"/>
      <c r="NBQ97" s="167"/>
      <c r="NBR97" s="167"/>
      <c r="NBS97" s="167"/>
      <c r="NBT97" s="167"/>
      <c r="NBU97" s="167"/>
      <c r="NBV97" s="167"/>
      <c r="NBW97" s="167"/>
      <c r="NBX97" s="167"/>
      <c r="NBY97" s="167"/>
      <c r="NBZ97" s="167"/>
      <c r="NCA97" s="167"/>
      <c r="NCB97" s="167"/>
      <c r="NCC97" s="167"/>
      <c r="NCD97" s="167"/>
      <c r="NCE97" s="167"/>
      <c r="NCF97" s="167"/>
      <c r="NCG97" s="167"/>
      <c r="NCH97" s="167"/>
      <c r="NCI97" s="167"/>
      <c r="NCJ97" s="167"/>
      <c r="NCK97" s="167"/>
      <c r="NCL97" s="167"/>
      <c r="NCM97" s="167"/>
      <c r="NCN97" s="167"/>
      <c r="NCO97" s="167"/>
      <c r="NCP97" s="167"/>
      <c r="NCQ97" s="167"/>
      <c r="NCR97" s="167"/>
      <c r="NCS97" s="167"/>
      <c r="NCT97" s="167"/>
      <c r="NCU97" s="167"/>
      <c r="NCV97" s="167"/>
      <c r="NCW97" s="167"/>
      <c r="NCX97" s="167"/>
      <c r="NCY97" s="167"/>
      <c r="NCZ97" s="167"/>
      <c r="NDA97" s="167"/>
      <c r="NDB97" s="167"/>
      <c r="NDC97" s="167"/>
      <c r="NDD97" s="167"/>
      <c r="NDE97" s="167"/>
      <c r="NDF97" s="167"/>
      <c r="NDG97" s="167"/>
      <c r="NDH97" s="167"/>
      <c r="NDI97" s="167"/>
      <c r="NDJ97" s="167"/>
      <c r="NDK97" s="167"/>
      <c r="NDL97" s="167"/>
      <c r="NDM97" s="167"/>
      <c r="NDN97" s="167"/>
      <c r="NDO97" s="167"/>
      <c r="NDP97" s="167"/>
      <c r="NDQ97" s="167"/>
      <c r="NDR97" s="167"/>
      <c r="NDS97" s="167"/>
      <c r="NDT97" s="167"/>
      <c r="NDU97" s="167"/>
      <c r="NDV97" s="167"/>
      <c r="NDW97" s="167"/>
      <c r="NDX97" s="167"/>
      <c r="NDY97" s="167"/>
      <c r="NDZ97" s="167"/>
      <c r="NEA97" s="167"/>
      <c r="NEB97" s="167"/>
      <c r="NEC97" s="167"/>
      <c r="NED97" s="167"/>
      <c r="NEE97" s="167"/>
      <c r="NEF97" s="167"/>
      <c r="NEG97" s="167"/>
      <c r="NEH97" s="167"/>
      <c r="NEI97" s="167"/>
      <c r="NEJ97" s="167"/>
      <c r="NEK97" s="167"/>
      <c r="NEL97" s="167"/>
      <c r="NEM97" s="167"/>
      <c r="NEN97" s="167"/>
      <c r="NEO97" s="167"/>
      <c r="NEP97" s="167"/>
      <c r="NEQ97" s="167"/>
      <c r="NER97" s="167"/>
      <c r="NES97" s="167"/>
      <c r="NET97" s="167"/>
      <c r="NEU97" s="167"/>
      <c r="NEV97" s="167"/>
      <c r="NEW97" s="167"/>
      <c r="NEX97" s="167"/>
      <c r="NEY97" s="167"/>
      <c r="NEZ97" s="167"/>
      <c r="NFA97" s="167"/>
      <c r="NFB97" s="167"/>
      <c r="NFC97" s="167"/>
      <c r="NFD97" s="167"/>
      <c r="NFE97" s="167"/>
      <c r="NFF97" s="167"/>
      <c r="NFG97" s="167"/>
      <c r="NFH97" s="167"/>
      <c r="NFI97" s="167"/>
      <c r="NFJ97" s="167"/>
      <c r="NFK97" s="167"/>
      <c r="NFL97" s="167"/>
      <c r="NFM97" s="167"/>
      <c r="NFN97" s="167"/>
      <c r="NFO97" s="167"/>
      <c r="NFP97" s="167"/>
      <c r="NFQ97" s="167"/>
      <c r="NFR97" s="167"/>
      <c r="NFS97" s="167"/>
      <c r="NFT97" s="167"/>
      <c r="NFU97" s="167"/>
      <c r="NFV97" s="167"/>
      <c r="NFW97" s="167"/>
      <c r="NFX97" s="167"/>
      <c r="NFY97" s="167"/>
      <c r="NFZ97" s="167"/>
      <c r="NGA97" s="167"/>
      <c r="NGB97" s="167"/>
      <c r="NGC97" s="167"/>
      <c r="NGD97" s="167"/>
      <c r="NGE97" s="167"/>
      <c r="NGF97" s="167"/>
      <c r="NGG97" s="167"/>
      <c r="NGH97" s="167"/>
      <c r="NGI97" s="167"/>
      <c r="NGJ97" s="167"/>
      <c r="NGK97" s="167"/>
      <c r="NGL97" s="167"/>
      <c r="NGM97" s="167"/>
      <c r="NGN97" s="167"/>
      <c r="NGO97" s="167"/>
      <c r="NGP97" s="167"/>
      <c r="NGQ97" s="167"/>
      <c r="NGR97" s="167"/>
      <c r="NGS97" s="167"/>
      <c r="NGT97" s="167"/>
      <c r="NGU97" s="167"/>
      <c r="NGV97" s="167"/>
      <c r="NGW97" s="167"/>
      <c r="NGX97" s="167"/>
      <c r="NGY97" s="167"/>
      <c r="NGZ97" s="167"/>
      <c r="NHA97" s="167"/>
      <c r="NHB97" s="167"/>
      <c r="NHC97" s="167"/>
      <c r="NHD97" s="167"/>
      <c r="NHE97" s="167"/>
      <c r="NHF97" s="167"/>
      <c r="NHG97" s="167"/>
      <c r="NHH97" s="167"/>
      <c r="NHI97" s="167"/>
      <c r="NHJ97" s="167"/>
      <c r="NHK97" s="167"/>
      <c r="NHL97" s="167"/>
      <c r="NHM97" s="167"/>
      <c r="NHN97" s="167"/>
      <c r="NHO97" s="167"/>
      <c r="NHP97" s="167"/>
      <c r="NHQ97" s="167"/>
      <c r="NHR97" s="167"/>
      <c r="NHS97" s="167"/>
      <c r="NHT97" s="167"/>
      <c r="NHU97" s="167"/>
      <c r="NHV97" s="167"/>
      <c r="NHW97" s="167"/>
      <c r="NHX97" s="167"/>
      <c r="NHY97" s="167"/>
      <c r="NHZ97" s="167"/>
      <c r="NIA97" s="167"/>
      <c r="NIB97" s="167"/>
      <c r="NIC97" s="167"/>
      <c r="NID97" s="167"/>
      <c r="NIE97" s="167"/>
      <c r="NIF97" s="167"/>
      <c r="NIG97" s="167"/>
      <c r="NIH97" s="167"/>
      <c r="NII97" s="167"/>
      <c r="NIJ97" s="167"/>
      <c r="NIK97" s="167"/>
      <c r="NIL97" s="167"/>
      <c r="NIM97" s="167"/>
      <c r="NIN97" s="167"/>
      <c r="NIO97" s="167"/>
      <c r="NIP97" s="167"/>
      <c r="NIQ97" s="167"/>
      <c r="NIR97" s="167"/>
      <c r="NIS97" s="167"/>
      <c r="NIT97" s="167"/>
      <c r="NIU97" s="167"/>
      <c r="NIV97" s="167"/>
      <c r="NIW97" s="167"/>
      <c r="NIX97" s="167"/>
      <c r="NIY97" s="167"/>
      <c r="NIZ97" s="167"/>
      <c r="NJA97" s="167"/>
      <c r="NJB97" s="167"/>
      <c r="NJC97" s="167"/>
      <c r="NJD97" s="167"/>
      <c r="NJE97" s="167"/>
      <c r="NJF97" s="167"/>
      <c r="NJG97" s="167"/>
      <c r="NJH97" s="167"/>
      <c r="NJI97" s="167"/>
      <c r="NJJ97" s="167"/>
      <c r="NJK97" s="167"/>
      <c r="NJL97" s="167"/>
      <c r="NJM97" s="167"/>
      <c r="NJN97" s="167"/>
      <c r="NJO97" s="167"/>
      <c r="NJP97" s="167"/>
      <c r="NJQ97" s="167"/>
      <c r="NJR97" s="167"/>
      <c r="NJS97" s="167"/>
      <c r="NJT97" s="167"/>
      <c r="NJU97" s="167"/>
      <c r="NJV97" s="167"/>
      <c r="NJW97" s="167"/>
      <c r="NJX97" s="167"/>
      <c r="NJY97" s="167"/>
      <c r="NJZ97" s="167"/>
      <c r="NKA97" s="167"/>
      <c r="NKB97" s="167"/>
      <c r="NKC97" s="167"/>
      <c r="NKD97" s="167"/>
      <c r="NKE97" s="167"/>
      <c r="NKF97" s="167"/>
      <c r="NKG97" s="167"/>
      <c r="NKH97" s="167"/>
      <c r="NKI97" s="167"/>
      <c r="NKJ97" s="167"/>
      <c r="NKK97" s="167"/>
      <c r="NKL97" s="167"/>
      <c r="NKM97" s="167"/>
      <c r="NKN97" s="167"/>
      <c r="NKO97" s="167"/>
      <c r="NKP97" s="167"/>
      <c r="NKQ97" s="167"/>
      <c r="NKR97" s="167"/>
      <c r="NKS97" s="167"/>
      <c r="NKT97" s="167"/>
      <c r="NKU97" s="167"/>
      <c r="NKV97" s="167"/>
      <c r="NKW97" s="167"/>
      <c r="NKX97" s="167"/>
      <c r="NKY97" s="167"/>
      <c r="NKZ97" s="167"/>
      <c r="NLA97" s="167"/>
      <c r="NLB97" s="167"/>
      <c r="NLC97" s="167"/>
      <c r="NLD97" s="167"/>
      <c r="NLE97" s="167"/>
      <c r="NLF97" s="167"/>
      <c r="NLG97" s="167"/>
      <c r="NLH97" s="167"/>
      <c r="NLI97" s="167"/>
      <c r="NLJ97" s="167"/>
      <c r="NLK97" s="167"/>
      <c r="NLL97" s="167"/>
      <c r="NLM97" s="167"/>
      <c r="NLN97" s="167"/>
      <c r="NLO97" s="167"/>
      <c r="NLP97" s="167"/>
      <c r="NLQ97" s="167"/>
      <c r="NLR97" s="167"/>
      <c r="NLS97" s="167"/>
      <c r="NLT97" s="167"/>
      <c r="NLU97" s="167"/>
      <c r="NLV97" s="167"/>
      <c r="NLW97" s="167"/>
      <c r="NLX97" s="167"/>
      <c r="NLY97" s="167"/>
      <c r="NLZ97" s="167"/>
      <c r="NMA97" s="167"/>
      <c r="NMB97" s="167"/>
      <c r="NMC97" s="167"/>
      <c r="NMD97" s="167"/>
      <c r="NME97" s="167"/>
      <c r="NMF97" s="167"/>
      <c r="NMG97" s="167"/>
      <c r="NMH97" s="167"/>
      <c r="NMI97" s="167"/>
      <c r="NMJ97" s="167"/>
      <c r="NMK97" s="167"/>
      <c r="NML97" s="167"/>
      <c r="NMM97" s="167"/>
      <c r="NMN97" s="167"/>
      <c r="NMO97" s="167"/>
      <c r="NMP97" s="167"/>
      <c r="NMQ97" s="167"/>
      <c r="NMR97" s="167"/>
      <c r="NMS97" s="167"/>
      <c r="NMT97" s="167"/>
      <c r="NMU97" s="167"/>
      <c r="NMV97" s="167"/>
      <c r="NMW97" s="167"/>
      <c r="NMX97" s="167"/>
      <c r="NMY97" s="167"/>
      <c r="NMZ97" s="167"/>
      <c r="NNA97" s="167"/>
      <c r="NNB97" s="167"/>
      <c r="NNC97" s="167"/>
      <c r="NND97" s="167"/>
      <c r="NNE97" s="167"/>
      <c r="NNF97" s="167"/>
      <c r="NNG97" s="167"/>
      <c r="NNH97" s="167"/>
      <c r="NNI97" s="167"/>
      <c r="NNJ97" s="167"/>
      <c r="NNK97" s="167"/>
      <c r="NNL97" s="167"/>
      <c r="NNM97" s="167"/>
      <c r="NNN97" s="167"/>
      <c r="NNO97" s="167"/>
      <c r="NNP97" s="167"/>
      <c r="NNQ97" s="167"/>
      <c r="NNR97" s="167"/>
      <c r="NNS97" s="167"/>
      <c r="NNT97" s="167"/>
      <c r="NNU97" s="167"/>
      <c r="NNV97" s="167"/>
      <c r="NNW97" s="167"/>
      <c r="NNX97" s="167"/>
      <c r="NNY97" s="167"/>
      <c r="NNZ97" s="167"/>
      <c r="NOA97" s="167"/>
      <c r="NOB97" s="167"/>
      <c r="NOC97" s="167"/>
      <c r="NOD97" s="167"/>
      <c r="NOE97" s="167"/>
      <c r="NOF97" s="167"/>
      <c r="NOG97" s="167"/>
      <c r="NOH97" s="167"/>
      <c r="NOI97" s="167"/>
      <c r="NOJ97" s="167"/>
      <c r="NOK97" s="167"/>
      <c r="NOL97" s="167"/>
      <c r="NOM97" s="167"/>
      <c r="NON97" s="167"/>
      <c r="NOO97" s="167"/>
      <c r="NOP97" s="167"/>
      <c r="NOQ97" s="167"/>
      <c r="NOR97" s="167"/>
      <c r="NOS97" s="167"/>
      <c r="NOT97" s="167"/>
      <c r="NOU97" s="167"/>
      <c r="NOV97" s="167"/>
      <c r="NOW97" s="167"/>
      <c r="NOX97" s="167"/>
      <c r="NOY97" s="167"/>
      <c r="NOZ97" s="167"/>
      <c r="NPA97" s="167"/>
      <c r="NPB97" s="167"/>
      <c r="NPC97" s="167"/>
      <c r="NPD97" s="167"/>
      <c r="NPE97" s="167"/>
      <c r="NPF97" s="167"/>
      <c r="NPG97" s="167"/>
      <c r="NPH97" s="167"/>
      <c r="NPI97" s="167"/>
      <c r="NPJ97" s="167"/>
      <c r="NPK97" s="167"/>
      <c r="NPL97" s="167"/>
      <c r="NPM97" s="167"/>
      <c r="NPN97" s="167"/>
      <c r="NPO97" s="167"/>
      <c r="NPP97" s="167"/>
      <c r="NPQ97" s="167"/>
      <c r="NPR97" s="167"/>
      <c r="NPS97" s="167"/>
      <c r="NPT97" s="167"/>
      <c r="NPU97" s="167"/>
      <c r="NPV97" s="167"/>
      <c r="NPW97" s="167"/>
      <c r="NPX97" s="167"/>
      <c r="NPY97" s="167"/>
      <c r="NPZ97" s="167"/>
      <c r="NQA97" s="167"/>
      <c r="NQB97" s="167"/>
      <c r="NQC97" s="167"/>
      <c r="NQD97" s="167"/>
      <c r="NQE97" s="167"/>
      <c r="NQF97" s="167"/>
      <c r="NQG97" s="167"/>
      <c r="NQH97" s="167"/>
      <c r="NQI97" s="167"/>
      <c r="NQJ97" s="167"/>
      <c r="NQK97" s="167"/>
      <c r="NQL97" s="167"/>
      <c r="NQM97" s="167"/>
      <c r="NQN97" s="167"/>
      <c r="NQO97" s="167"/>
      <c r="NQP97" s="167"/>
      <c r="NQQ97" s="167"/>
      <c r="NQR97" s="167"/>
      <c r="NQS97" s="167"/>
      <c r="NQT97" s="167"/>
      <c r="NQU97" s="167"/>
      <c r="NQV97" s="167"/>
      <c r="NQW97" s="167"/>
      <c r="NQX97" s="167"/>
      <c r="NQY97" s="167"/>
      <c r="NQZ97" s="167"/>
      <c r="NRA97" s="167"/>
      <c r="NRB97" s="167"/>
      <c r="NRC97" s="167"/>
      <c r="NRD97" s="167"/>
      <c r="NRE97" s="167"/>
      <c r="NRF97" s="167"/>
      <c r="NRG97" s="167"/>
      <c r="NRH97" s="167"/>
      <c r="NRI97" s="167"/>
      <c r="NRJ97" s="167"/>
      <c r="NRK97" s="167"/>
      <c r="NRL97" s="167"/>
      <c r="NRM97" s="167"/>
      <c r="NRN97" s="167"/>
      <c r="NRO97" s="167"/>
      <c r="NRP97" s="167"/>
      <c r="NRQ97" s="167"/>
      <c r="NRR97" s="167"/>
      <c r="NRS97" s="167"/>
      <c r="NRT97" s="167"/>
      <c r="NRU97" s="167"/>
      <c r="NRV97" s="167"/>
      <c r="NRW97" s="167"/>
      <c r="NRX97" s="167"/>
      <c r="NRY97" s="167"/>
      <c r="NRZ97" s="167"/>
      <c r="NSA97" s="167"/>
      <c r="NSB97" s="167"/>
      <c r="NSC97" s="167"/>
      <c r="NSD97" s="167"/>
      <c r="NSE97" s="167"/>
      <c r="NSF97" s="167"/>
      <c r="NSG97" s="167"/>
      <c r="NSH97" s="167"/>
      <c r="NSI97" s="167"/>
      <c r="NSJ97" s="167"/>
      <c r="NSK97" s="167"/>
      <c r="NSL97" s="167"/>
      <c r="NSM97" s="167"/>
      <c r="NSN97" s="167"/>
      <c r="NSO97" s="167"/>
      <c r="NSP97" s="167"/>
      <c r="NSQ97" s="167"/>
      <c r="NSR97" s="167"/>
      <c r="NSS97" s="167"/>
      <c r="NST97" s="167"/>
      <c r="NSU97" s="167"/>
      <c r="NSV97" s="167"/>
      <c r="NSW97" s="167"/>
      <c r="NSX97" s="167"/>
      <c r="NSY97" s="167"/>
      <c r="NSZ97" s="167"/>
      <c r="NTA97" s="167"/>
      <c r="NTB97" s="167"/>
      <c r="NTC97" s="167"/>
      <c r="NTD97" s="167"/>
      <c r="NTE97" s="167"/>
      <c r="NTF97" s="167"/>
      <c r="NTG97" s="167"/>
      <c r="NTH97" s="167"/>
      <c r="NTI97" s="167"/>
      <c r="NTJ97" s="167"/>
      <c r="NTK97" s="167"/>
      <c r="NTL97" s="167"/>
      <c r="NTM97" s="167"/>
      <c r="NTN97" s="167"/>
      <c r="NTO97" s="167"/>
      <c r="NTP97" s="167"/>
      <c r="NTQ97" s="167"/>
      <c r="NTR97" s="167"/>
      <c r="NTS97" s="167"/>
      <c r="NTT97" s="167"/>
      <c r="NTU97" s="167"/>
      <c r="NTV97" s="167"/>
      <c r="NTW97" s="167"/>
      <c r="NTX97" s="167"/>
      <c r="NTY97" s="167"/>
      <c r="NTZ97" s="167"/>
      <c r="NUA97" s="167"/>
      <c r="NUB97" s="167"/>
      <c r="NUC97" s="167"/>
      <c r="NUD97" s="167"/>
      <c r="NUE97" s="167"/>
      <c r="NUF97" s="167"/>
      <c r="NUG97" s="167"/>
      <c r="NUH97" s="167"/>
      <c r="NUI97" s="167"/>
      <c r="NUJ97" s="167"/>
      <c r="NUK97" s="167"/>
      <c r="NUL97" s="167"/>
      <c r="NUM97" s="167"/>
      <c r="NUN97" s="167"/>
      <c r="NUO97" s="167"/>
      <c r="NUP97" s="167"/>
      <c r="NUQ97" s="167"/>
      <c r="NUR97" s="167"/>
      <c r="NUS97" s="167"/>
      <c r="NUT97" s="167"/>
      <c r="NUU97" s="167"/>
      <c r="NUV97" s="167"/>
      <c r="NUW97" s="167"/>
      <c r="NUX97" s="167"/>
      <c r="NUY97" s="167"/>
      <c r="NUZ97" s="167"/>
      <c r="NVA97" s="167"/>
      <c r="NVB97" s="167"/>
      <c r="NVC97" s="167"/>
      <c r="NVD97" s="167"/>
      <c r="NVE97" s="167"/>
      <c r="NVF97" s="167"/>
      <c r="NVG97" s="167"/>
      <c r="NVH97" s="167"/>
      <c r="NVI97" s="167"/>
      <c r="NVJ97" s="167"/>
      <c r="NVK97" s="167"/>
      <c r="NVL97" s="167"/>
      <c r="NVM97" s="167"/>
      <c r="NVN97" s="167"/>
      <c r="NVO97" s="167"/>
      <c r="NVP97" s="167"/>
      <c r="NVQ97" s="167"/>
      <c r="NVR97" s="167"/>
      <c r="NVS97" s="167"/>
      <c r="NVT97" s="167"/>
      <c r="NVU97" s="167"/>
      <c r="NVV97" s="167"/>
      <c r="NVW97" s="167"/>
      <c r="NVX97" s="167"/>
      <c r="NVY97" s="167"/>
      <c r="NVZ97" s="167"/>
      <c r="NWA97" s="167"/>
      <c r="NWB97" s="167"/>
      <c r="NWC97" s="167"/>
      <c r="NWD97" s="167"/>
      <c r="NWE97" s="167"/>
      <c r="NWF97" s="167"/>
      <c r="NWG97" s="167"/>
      <c r="NWH97" s="167"/>
      <c r="NWI97" s="167"/>
      <c r="NWJ97" s="167"/>
      <c r="NWK97" s="167"/>
      <c r="NWL97" s="167"/>
      <c r="NWM97" s="167"/>
      <c r="NWN97" s="167"/>
      <c r="NWO97" s="167"/>
      <c r="NWP97" s="167"/>
      <c r="NWQ97" s="167"/>
      <c r="NWR97" s="167"/>
      <c r="NWS97" s="167"/>
      <c r="NWT97" s="167"/>
      <c r="NWU97" s="167"/>
      <c r="NWV97" s="167"/>
      <c r="NWW97" s="167"/>
      <c r="NWX97" s="167"/>
      <c r="NWY97" s="167"/>
      <c r="NWZ97" s="167"/>
      <c r="NXA97" s="167"/>
      <c r="NXB97" s="167"/>
      <c r="NXC97" s="167"/>
      <c r="NXD97" s="167"/>
      <c r="NXE97" s="167"/>
      <c r="NXF97" s="167"/>
      <c r="NXG97" s="167"/>
      <c r="NXH97" s="167"/>
      <c r="NXI97" s="167"/>
      <c r="NXJ97" s="167"/>
      <c r="NXK97" s="167"/>
      <c r="NXL97" s="167"/>
      <c r="NXM97" s="167"/>
      <c r="NXN97" s="167"/>
      <c r="NXO97" s="167"/>
      <c r="NXP97" s="167"/>
      <c r="NXQ97" s="167"/>
      <c r="NXR97" s="167"/>
      <c r="NXS97" s="167"/>
      <c r="NXT97" s="167"/>
      <c r="NXU97" s="167"/>
      <c r="NXV97" s="167"/>
      <c r="NXW97" s="167"/>
      <c r="NXX97" s="167"/>
      <c r="NXY97" s="167"/>
      <c r="NXZ97" s="167"/>
      <c r="NYA97" s="167"/>
      <c r="NYB97" s="167"/>
      <c r="NYC97" s="167"/>
      <c r="NYD97" s="167"/>
      <c r="NYE97" s="167"/>
      <c r="NYF97" s="167"/>
      <c r="NYG97" s="167"/>
      <c r="NYH97" s="167"/>
      <c r="NYI97" s="167"/>
      <c r="NYJ97" s="167"/>
      <c r="NYK97" s="167"/>
      <c r="NYL97" s="167"/>
      <c r="NYM97" s="167"/>
      <c r="NYN97" s="167"/>
      <c r="NYO97" s="167"/>
      <c r="NYP97" s="167"/>
      <c r="NYQ97" s="167"/>
      <c r="NYR97" s="167"/>
      <c r="NYS97" s="167"/>
      <c r="NYT97" s="167"/>
      <c r="NYU97" s="167"/>
      <c r="NYV97" s="167"/>
      <c r="NYW97" s="167"/>
      <c r="NYX97" s="167"/>
      <c r="NYY97" s="167"/>
      <c r="NYZ97" s="167"/>
      <c r="NZA97" s="167"/>
      <c r="NZB97" s="167"/>
      <c r="NZC97" s="167"/>
      <c r="NZD97" s="167"/>
      <c r="NZE97" s="167"/>
      <c r="NZF97" s="167"/>
      <c r="NZG97" s="167"/>
      <c r="NZH97" s="167"/>
      <c r="NZI97" s="167"/>
      <c r="NZJ97" s="167"/>
      <c r="NZK97" s="167"/>
      <c r="NZL97" s="167"/>
      <c r="NZM97" s="167"/>
      <c r="NZN97" s="167"/>
      <c r="NZO97" s="167"/>
      <c r="NZP97" s="167"/>
      <c r="NZQ97" s="167"/>
      <c r="NZR97" s="167"/>
      <c r="NZS97" s="167"/>
      <c r="NZT97" s="167"/>
      <c r="NZU97" s="167"/>
      <c r="NZV97" s="167"/>
      <c r="NZW97" s="167"/>
      <c r="NZX97" s="167"/>
      <c r="NZY97" s="167"/>
      <c r="NZZ97" s="167"/>
      <c r="OAA97" s="167"/>
      <c r="OAB97" s="167"/>
      <c r="OAC97" s="167"/>
      <c r="OAD97" s="167"/>
      <c r="OAE97" s="167"/>
      <c r="OAF97" s="167"/>
      <c r="OAG97" s="167"/>
      <c r="OAH97" s="167"/>
      <c r="OAI97" s="167"/>
      <c r="OAJ97" s="167"/>
      <c r="OAK97" s="167"/>
      <c r="OAL97" s="167"/>
      <c r="OAM97" s="167"/>
      <c r="OAN97" s="167"/>
      <c r="OAO97" s="167"/>
      <c r="OAP97" s="167"/>
      <c r="OAQ97" s="167"/>
      <c r="OAR97" s="167"/>
      <c r="OAS97" s="167"/>
      <c r="OAT97" s="167"/>
      <c r="OAU97" s="167"/>
      <c r="OAV97" s="167"/>
      <c r="OAW97" s="167"/>
      <c r="OAX97" s="167"/>
      <c r="OAY97" s="167"/>
      <c r="OAZ97" s="167"/>
      <c r="OBA97" s="167"/>
      <c r="OBB97" s="167"/>
      <c r="OBC97" s="167"/>
      <c r="OBD97" s="167"/>
      <c r="OBE97" s="167"/>
      <c r="OBF97" s="167"/>
      <c r="OBG97" s="167"/>
      <c r="OBH97" s="167"/>
      <c r="OBI97" s="167"/>
      <c r="OBJ97" s="167"/>
      <c r="OBK97" s="167"/>
      <c r="OBL97" s="167"/>
      <c r="OBM97" s="167"/>
      <c r="OBN97" s="167"/>
      <c r="OBO97" s="167"/>
      <c r="OBP97" s="167"/>
      <c r="OBQ97" s="167"/>
      <c r="OBR97" s="167"/>
      <c r="OBS97" s="167"/>
      <c r="OBT97" s="167"/>
      <c r="OBU97" s="167"/>
      <c r="OBV97" s="167"/>
      <c r="OBW97" s="167"/>
      <c r="OBX97" s="167"/>
      <c r="OBY97" s="167"/>
      <c r="OBZ97" s="167"/>
      <c r="OCA97" s="167"/>
      <c r="OCB97" s="167"/>
      <c r="OCC97" s="167"/>
      <c r="OCD97" s="167"/>
      <c r="OCE97" s="167"/>
      <c r="OCF97" s="167"/>
      <c r="OCG97" s="167"/>
      <c r="OCH97" s="167"/>
      <c r="OCI97" s="167"/>
      <c r="OCJ97" s="167"/>
      <c r="OCK97" s="167"/>
      <c r="OCL97" s="167"/>
      <c r="OCM97" s="167"/>
      <c r="OCN97" s="167"/>
      <c r="OCO97" s="167"/>
      <c r="OCP97" s="167"/>
      <c r="OCQ97" s="167"/>
      <c r="OCR97" s="167"/>
      <c r="OCS97" s="167"/>
      <c r="OCT97" s="167"/>
      <c r="OCU97" s="167"/>
      <c r="OCV97" s="167"/>
      <c r="OCW97" s="167"/>
      <c r="OCX97" s="167"/>
      <c r="OCY97" s="167"/>
      <c r="OCZ97" s="167"/>
      <c r="ODA97" s="167"/>
      <c r="ODB97" s="167"/>
      <c r="ODC97" s="167"/>
      <c r="ODD97" s="167"/>
      <c r="ODE97" s="167"/>
      <c r="ODF97" s="167"/>
      <c r="ODG97" s="167"/>
      <c r="ODH97" s="167"/>
      <c r="ODI97" s="167"/>
      <c r="ODJ97" s="167"/>
      <c r="ODK97" s="167"/>
      <c r="ODL97" s="167"/>
      <c r="ODM97" s="167"/>
      <c r="ODN97" s="167"/>
      <c r="ODO97" s="167"/>
      <c r="ODP97" s="167"/>
      <c r="ODQ97" s="167"/>
      <c r="ODR97" s="167"/>
      <c r="ODS97" s="167"/>
      <c r="ODT97" s="167"/>
      <c r="ODU97" s="167"/>
      <c r="ODV97" s="167"/>
      <c r="ODW97" s="167"/>
      <c r="ODX97" s="167"/>
      <c r="ODY97" s="167"/>
      <c r="ODZ97" s="167"/>
      <c r="OEA97" s="167"/>
      <c r="OEB97" s="167"/>
      <c r="OEC97" s="167"/>
      <c r="OED97" s="167"/>
      <c r="OEE97" s="167"/>
      <c r="OEF97" s="167"/>
      <c r="OEG97" s="167"/>
      <c r="OEH97" s="167"/>
      <c r="OEI97" s="167"/>
      <c r="OEJ97" s="167"/>
      <c r="OEK97" s="167"/>
      <c r="OEL97" s="167"/>
      <c r="OEM97" s="167"/>
      <c r="OEN97" s="167"/>
      <c r="OEO97" s="167"/>
      <c r="OEP97" s="167"/>
      <c r="OEQ97" s="167"/>
      <c r="OER97" s="167"/>
      <c r="OES97" s="167"/>
      <c r="OET97" s="167"/>
      <c r="OEU97" s="167"/>
      <c r="OEV97" s="167"/>
      <c r="OEW97" s="167"/>
      <c r="OEX97" s="167"/>
      <c r="OEY97" s="167"/>
      <c r="OEZ97" s="167"/>
      <c r="OFA97" s="167"/>
      <c r="OFB97" s="167"/>
      <c r="OFC97" s="167"/>
      <c r="OFD97" s="167"/>
      <c r="OFE97" s="167"/>
      <c r="OFF97" s="167"/>
      <c r="OFG97" s="167"/>
      <c r="OFH97" s="167"/>
      <c r="OFI97" s="167"/>
      <c r="OFJ97" s="167"/>
      <c r="OFK97" s="167"/>
      <c r="OFL97" s="167"/>
      <c r="OFM97" s="167"/>
      <c r="OFN97" s="167"/>
      <c r="OFO97" s="167"/>
      <c r="OFP97" s="167"/>
      <c r="OFQ97" s="167"/>
      <c r="OFR97" s="167"/>
      <c r="OFS97" s="167"/>
      <c r="OFT97" s="167"/>
      <c r="OFU97" s="167"/>
      <c r="OFV97" s="167"/>
      <c r="OFW97" s="167"/>
      <c r="OFX97" s="167"/>
      <c r="OFY97" s="167"/>
      <c r="OFZ97" s="167"/>
      <c r="OGA97" s="167"/>
      <c r="OGB97" s="167"/>
      <c r="OGC97" s="167"/>
      <c r="OGD97" s="167"/>
      <c r="OGE97" s="167"/>
      <c r="OGF97" s="167"/>
      <c r="OGG97" s="167"/>
      <c r="OGH97" s="167"/>
      <c r="OGI97" s="167"/>
      <c r="OGJ97" s="167"/>
      <c r="OGK97" s="167"/>
      <c r="OGL97" s="167"/>
      <c r="OGM97" s="167"/>
      <c r="OGN97" s="167"/>
      <c r="OGO97" s="167"/>
      <c r="OGP97" s="167"/>
      <c r="OGQ97" s="167"/>
      <c r="OGR97" s="167"/>
      <c r="OGS97" s="167"/>
      <c r="OGT97" s="167"/>
      <c r="OGU97" s="167"/>
      <c r="OGV97" s="167"/>
      <c r="OGW97" s="167"/>
      <c r="OGX97" s="167"/>
      <c r="OGY97" s="167"/>
      <c r="OGZ97" s="167"/>
      <c r="OHA97" s="167"/>
      <c r="OHB97" s="167"/>
      <c r="OHC97" s="167"/>
      <c r="OHD97" s="167"/>
      <c r="OHE97" s="167"/>
      <c r="OHF97" s="167"/>
      <c r="OHG97" s="167"/>
      <c r="OHH97" s="167"/>
      <c r="OHI97" s="167"/>
      <c r="OHJ97" s="167"/>
      <c r="OHK97" s="167"/>
      <c r="OHL97" s="167"/>
      <c r="OHM97" s="167"/>
      <c r="OHN97" s="167"/>
      <c r="OHO97" s="167"/>
      <c r="OHP97" s="167"/>
      <c r="OHQ97" s="167"/>
      <c r="OHR97" s="167"/>
      <c r="OHS97" s="167"/>
      <c r="OHT97" s="167"/>
      <c r="OHU97" s="167"/>
      <c r="OHV97" s="167"/>
      <c r="OHW97" s="167"/>
      <c r="OHX97" s="167"/>
      <c r="OHY97" s="167"/>
      <c r="OHZ97" s="167"/>
      <c r="OIA97" s="167"/>
      <c r="OIB97" s="167"/>
      <c r="OIC97" s="167"/>
      <c r="OID97" s="167"/>
      <c r="OIE97" s="167"/>
      <c r="OIF97" s="167"/>
      <c r="OIG97" s="167"/>
      <c r="OIH97" s="167"/>
      <c r="OII97" s="167"/>
      <c r="OIJ97" s="167"/>
      <c r="OIK97" s="167"/>
      <c r="OIL97" s="167"/>
      <c r="OIM97" s="167"/>
      <c r="OIN97" s="167"/>
      <c r="OIO97" s="167"/>
      <c r="OIP97" s="167"/>
      <c r="OIQ97" s="167"/>
      <c r="OIR97" s="167"/>
      <c r="OIS97" s="167"/>
      <c r="OIT97" s="167"/>
      <c r="OIU97" s="167"/>
      <c r="OIV97" s="167"/>
      <c r="OIW97" s="167"/>
      <c r="OIX97" s="167"/>
      <c r="OIY97" s="167"/>
      <c r="OIZ97" s="167"/>
      <c r="OJA97" s="167"/>
      <c r="OJB97" s="167"/>
      <c r="OJC97" s="167"/>
      <c r="OJD97" s="167"/>
      <c r="OJE97" s="167"/>
      <c r="OJF97" s="167"/>
      <c r="OJG97" s="167"/>
      <c r="OJH97" s="167"/>
      <c r="OJI97" s="167"/>
      <c r="OJJ97" s="167"/>
      <c r="OJK97" s="167"/>
      <c r="OJL97" s="167"/>
      <c r="OJM97" s="167"/>
      <c r="OJN97" s="167"/>
      <c r="OJO97" s="167"/>
      <c r="OJP97" s="167"/>
      <c r="OJQ97" s="167"/>
      <c r="OJR97" s="167"/>
      <c r="OJS97" s="167"/>
      <c r="OJT97" s="167"/>
      <c r="OJU97" s="167"/>
      <c r="OJV97" s="167"/>
      <c r="OJW97" s="167"/>
      <c r="OJX97" s="167"/>
      <c r="OJY97" s="167"/>
      <c r="OJZ97" s="167"/>
      <c r="OKA97" s="167"/>
      <c r="OKB97" s="167"/>
      <c r="OKC97" s="167"/>
      <c r="OKD97" s="167"/>
      <c r="OKE97" s="167"/>
      <c r="OKF97" s="167"/>
      <c r="OKG97" s="167"/>
      <c r="OKH97" s="167"/>
      <c r="OKI97" s="167"/>
      <c r="OKJ97" s="167"/>
      <c r="OKK97" s="167"/>
      <c r="OKL97" s="167"/>
      <c r="OKM97" s="167"/>
      <c r="OKN97" s="167"/>
      <c r="OKO97" s="167"/>
      <c r="OKP97" s="167"/>
      <c r="OKQ97" s="167"/>
      <c r="OKR97" s="167"/>
      <c r="OKS97" s="167"/>
      <c r="OKT97" s="167"/>
      <c r="OKU97" s="167"/>
      <c r="OKV97" s="167"/>
      <c r="OKW97" s="167"/>
      <c r="OKX97" s="167"/>
      <c r="OKY97" s="167"/>
      <c r="OKZ97" s="167"/>
      <c r="OLA97" s="167"/>
      <c r="OLB97" s="167"/>
      <c r="OLC97" s="167"/>
      <c r="OLD97" s="167"/>
      <c r="OLE97" s="167"/>
      <c r="OLF97" s="167"/>
      <c r="OLG97" s="167"/>
      <c r="OLH97" s="167"/>
      <c r="OLI97" s="167"/>
      <c r="OLJ97" s="167"/>
      <c r="OLK97" s="167"/>
      <c r="OLL97" s="167"/>
      <c r="OLM97" s="167"/>
      <c r="OLN97" s="167"/>
      <c r="OLO97" s="167"/>
      <c r="OLP97" s="167"/>
      <c r="OLQ97" s="167"/>
      <c r="OLR97" s="167"/>
      <c r="OLS97" s="167"/>
      <c r="OLT97" s="167"/>
      <c r="OLU97" s="167"/>
      <c r="OLV97" s="167"/>
      <c r="OLW97" s="167"/>
      <c r="OLX97" s="167"/>
      <c r="OLY97" s="167"/>
      <c r="OLZ97" s="167"/>
      <c r="OMA97" s="167"/>
      <c r="OMB97" s="167"/>
      <c r="OMC97" s="167"/>
      <c r="OMD97" s="167"/>
      <c r="OME97" s="167"/>
      <c r="OMF97" s="167"/>
      <c r="OMG97" s="167"/>
      <c r="OMH97" s="167"/>
      <c r="OMI97" s="167"/>
      <c r="OMJ97" s="167"/>
      <c r="OMK97" s="167"/>
      <c r="OML97" s="167"/>
      <c r="OMM97" s="167"/>
      <c r="OMN97" s="167"/>
      <c r="OMO97" s="167"/>
      <c r="OMP97" s="167"/>
      <c r="OMQ97" s="167"/>
      <c r="OMR97" s="167"/>
      <c r="OMS97" s="167"/>
      <c r="OMT97" s="167"/>
      <c r="OMU97" s="167"/>
      <c r="OMV97" s="167"/>
      <c r="OMW97" s="167"/>
      <c r="OMX97" s="167"/>
      <c r="OMY97" s="167"/>
      <c r="OMZ97" s="167"/>
      <c r="ONA97" s="167"/>
      <c r="ONB97" s="167"/>
      <c r="ONC97" s="167"/>
      <c r="OND97" s="167"/>
      <c r="ONE97" s="167"/>
      <c r="ONF97" s="167"/>
      <c r="ONG97" s="167"/>
      <c r="ONH97" s="167"/>
      <c r="ONI97" s="167"/>
      <c r="ONJ97" s="167"/>
      <c r="ONK97" s="167"/>
      <c r="ONL97" s="167"/>
      <c r="ONM97" s="167"/>
      <c r="ONN97" s="167"/>
      <c r="ONO97" s="167"/>
      <c r="ONP97" s="167"/>
      <c r="ONQ97" s="167"/>
      <c r="ONR97" s="167"/>
      <c r="ONS97" s="167"/>
      <c r="ONT97" s="167"/>
      <c r="ONU97" s="167"/>
      <c r="ONV97" s="167"/>
      <c r="ONW97" s="167"/>
      <c r="ONX97" s="167"/>
      <c r="ONY97" s="167"/>
      <c r="ONZ97" s="167"/>
      <c r="OOA97" s="167"/>
      <c r="OOB97" s="167"/>
      <c r="OOC97" s="167"/>
      <c r="OOD97" s="167"/>
      <c r="OOE97" s="167"/>
      <c r="OOF97" s="167"/>
      <c r="OOG97" s="167"/>
      <c r="OOH97" s="167"/>
      <c r="OOI97" s="167"/>
      <c r="OOJ97" s="167"/>
      <c r="OOK97" s="167"/>
      <c r="OOL97" s="167"/>
      <c r="OOM97" s="167"/>
      <c r="OON97" s="167"/>
      <c r="OOO97" s="167"/>
      <c r="OOP97" s="167"/>
      <c r="OOQ97" s="167"/>
      <c r="OOR97" s="167"/>
      <c r="OOS97" s="167"/>
      <c r="OOT97" s="167"/>
      <c r="OOU97" s="167"/>
      <c r="OOV97" s="167"/>
      <c r="OOW97" s="167"/>
      <c r="OOX97" s="167"/>
      <c r="OOY97" s="167"/>
      <c r="OOZ97" s="167"/>
      <c r="OPA97" s="167"/>
      <c r="OPB97" s="167"/>
      <c r="OPC97" s="167"/>
      <c r="OPD97" s="167"/>
      <c r="OPE97" s="167"/>
      <c r="OPF97" s="167"/>
      <c r="OPG97" s="167"/>
      <c r="OPH97" s="167"/>
      <c r="OPI97" s="167"/>
      <c r="OPJ97" s="167"/>
      <c r="OPK97" s="167"/>
      <c r="OPL97" s="167"/>
      <c r="OPM97" s="167"/>
      <c r="OPN97" s="167"/>
      <c r="OPO97" s="167"/>
      <c r="OPP97" s="167"/>
      <c r="OPQ97" s="167"/>
      <c r="OPR97" s="167"/>
      <c r="OPS97" s="167"/>
      <c r="OPT97" s="167"/>
      <c r="OPU97" s="167"/>
      <c r="OPV97" s="167"/>
      <c r="OPW97" s="167"/>
      <c r="OPX97" s="167"/>
      <c r="OPY97" s="167"/>
      <c r="OPZ97" s="167"/>
      <c r="OQA97" s="167"/>
      <c r="OQB97" s="167"/>
      <c r="OQC97" s="167"/>
      <c r="OQD97" s="167"/>
      <c r="OQE97" s="167"/>
      <c r="OQF97" s="167"/>
      <c r="OQG97" s="167"/>
      <c r="OQH97" s="167"/>
      <c r="OQI97" s="167"/>
      <c r="OQJ97" s="167"/>
      <c r="OQK97" s="167"/>
      <c r="OQL97" s="167"/>
      <c r="OQM97" s="167"/>
      <c r="OQN97" s="167"/>
      <c r="OQO97" s="167"/>
      <c r="OQP97" s="167"/>
      <c r="OQQ97" s="167"/>
      <c r="OQR97" s="167"/>
      <c r="OQS97" s="167"/>
      <c r="OQT97" s="167"/>
      <c r="OQU97" s="167"/>
      <c r="OQV97" s="167"/>
      <c r="OQW97" s="167"/>
      <c r="OQX97" s="167"/>
      <c r="OQY97" s="167"/>
      <c r="OQZ97" s="167"/>
      <c r="ORA97" s="167"/>
      <c r="ORB97" s="167"/>
      <c r="ORC97" s="167"/>
      <c r="ORD97" s="167"/>
      <c r="ORE97" s="167"/>
      <c r="ORF97" s="167"/>
      <c r="ORG97" s="167"/>
      <c r="ORH97" s="167"/>
      <c r="ORI97" s="167"/>
      <c r="ORJ97" s="167"/>
      <c r="ORK97" s="167"/>
      <c r="ORL97" s="167"/>
      <c r="ORM97" s="167"/>
      <c r="ORN97" s="167"/>
      <c r="ORO97" s="167"/>
      <c r="ORP97" s="167"/>
      <c r="ORQ97" s="167"/>
      <c r="ORR97" s="167"/>
      <c r="ORS97" s="167"/>
      <c r="ORT97" s="167"/>
      <c r="ORU97" s="167"/>
      <c r="ORV97" s="167"/>
      <c r="ORW97" s="167"/>
      <c r="ORX97" s="167"/>
      <c r="ORY97" s="167"/>
      <c r="ORZ97" s="167"/>
      <c r="OSA97" s="167"/>
      <c r="OSB97" s="167"/>
      <c r="OSC97" s="167"/>
      <c r="OSD97" s="167"/>
      <c r="OSE97" s="167"/>
      <c r="OSF97" s="167"/>
      <c r="OSG97" s="167"/>
      <c r="OSH97" s="167"/>
      <c r="OSI97" s="167"/>
      <c r="OSJ97" s="167"/>
      <c r="OSK97" s="167"/>
      <c r="OSL97" s="167"/>
      <c r="OSM97" s="167"/>
      <c r="OSN97" s="167"/>
      <c r="OSO97" s="167"/>
      <c r="OSP97" s="167"/>
      <c r="OSQ97" s="167"/>
      <c r="OSR97" s="167"/>
      <c r="OSS97" s="167"/>
      <c r="OST97" s="167"/>
      <c r="OSU97" s="167"/>
      <c r="OSV97" s="167"/>
      <c r="OSW97" s="167"/>
      <c r="OSX97" s="167"/>
      <c r="OSY97" s="167"/>
      <c r="OSZ97" s="167"/>
      <c r="OTA97" s="167"/>
      <c r="OTB97" s="167"/>
      <c r="OTC97" s="167"/>
      <c r="OTD97" s="167"/>
      <c r="OTE97" s="167"/>
      <c r="OTF97" s="167"/>
      <c r="OTG97" s="167"/>
      <c r="OTH97" s="167"/>
      <c r="OTI97" s="167"/>
      <c r="OTJ97" s="167"/>
      <c r="OTK97" s="167"/>
      <c r="OTL97" s="167"/>
      <c r="OTM97" s="167"/>
      <c r="OTN97" s="167"/>
      <c r="OTO97" s="167"/>
      <c r="OTP97" s="167"/>
      <c r="OTQ97" s="167"/>
      <c r="OTR97" s="167"/>
      <c r="OTS97" s="167"/>
      <c r="OTT97" s="167"/>
      <c r="OTU97" s="167"/>
      <c r="OTV97" s="167"/>
      <c r="OTW97" s="167"/>
      <c r="OTX97" s="167"/>
      <c r="OTY97" s="167"/>
      <c r="OTZ97" s="167"/>
      <c r="OUA97" s="167"/>
      <c r="OUB97" s="167"/>
      <c r="OUC97" s="167"/>
      <c r="OUD97" s="167"/>
      <c r="OUE97" s="167"/>
      <c r="OUF97" s="167"/>
      <c r="OUG97" s="167"/>
      <c r="OUH97" s="167"/>
      <c r="OUI97" s="167"/>
      <c r="OUJ97" s="167"/>
      <c r="OUK97" s="167"/>
      <c r="OUL97" s="167"/>
      <c r="OUM97" s="167"/>
      <c r="OUN97" s="167"/>
      <c r="OUO97" s="167"/>
      <c r="OUP97" s="167"/>
      <c r="OUQ97" s="167"/>
      <c r="OUR97" s="167"/>
      <c r="OUS97" s="167"/>
      <c r="OUT97" s="167"/>
      <c r="OUU97" s="167"/>
      <c r="OUV97" s="167"/>
      <c r="OUW97" s="167"/>
      <c r="OUX97" s="167"/>
      <c r="OUY97" s="167"/>
      <c r="OUZ97" s="167"/>
      <c r="OVA97" s="167"/>
      <c r="OVB97" s="167"/>
      <c r="OVC97" s="167"/>
      <c r="OVD97" s="167"/>
      <c r="OVE97" s="167"/>
      <c r="OVF97" s="167"/>
      <c r="OVG97" s="167"/>
      <c r="OVH97" s="167"/>
      <c r="OVI97" s="167"/>
      <c r="OVJ97" s="167"/>
      <c r="OVK97" s="167"/>
      <c r="OVL97" s="167"/>
      <c r="OVM97" s="167"/>
      <c r="OVN97" s="167"/>
      <c r="OVO97" s="167"/>
      <c r="OVP97" s="167"/>
      <c r="OVQ97" s="167"/>
      <c r="OVR97" s="167"/>
      <c r="OVS97" s="167"/>
      <c r="OVT97" s="167"/>
      <c r="OVU97" s="167"/>
      <c r="OVV97" s="167"/>
      <c r="OVW97" s="167"/>
      <c r="OVX97" s="167"/>
      <c r="OVY97" s="167"/>
      <c r="OVZ97" s="167"/>
      <c r="OWA97" s="167"/>
      <c r="OWB97" s="167"/>
      <c r="OWC97" s="167"/>
      <c r="OWD97" s="167"/>
      <c r="OWE97" s="167"/>
      <c r="OWF97" s="167"/>
      <c r="OWG97" s="167"/>
      <c r="OWH97" s="167"/>
      <c r="OWI97" s="167"/>
      <c r="OWJ97" s="167"/>
      <c r="OWK97" s="167"/>
      <c r="OWL97" s="167"/>
      <c r="OWM97" s="167"/>
      <c r="OWN97" s="167"/>
      <c r="OWO97" s="167"/>
      <c r="OWP97" s="167"/>
      <c r="OWQ97" s="167"/>
      <c r="OWR97" s="167"/>
      <c r="OWS97" s="167"/>
      <c r="OWT97" s="167"/>
      <c r="OWU97" s="167"/>
      <c r="OWV97" s="167"/>
      <c r="OWW97" s="167"/>
      <c r="OWX97" s="167"/>
      <c r="OWY97" s="167"/>
      <c r="OWZ97" s="167"/>
      <c r="OXA97" s="167"/>
      <c r="OXB97" s="167"/>
      <c r="OXC97" s="167"/>
      <c r="OXD97" s="167"/>
      <c r="OXE97" s="167"/>
      <c r="OXF97" s="167"/>
      <c r="OXG97" s="167"/>
      <c r="OXH97" s="167"/>
      <c r="OXI97" s="167"/>
      <c r="OXJ97" s="167"/>
      <c r="OXK97" s="167"/>
      <c r="OXL97" s="167"/>
      <c r="OXM97" s="167"/>
      <c r="OXN97" s="167"/>
      <c r="OXO97" s="167"/>
      <c r="OXP97" s="167"/>
      <c r="OXQ97" s="167"/>
      <c r="OXR97" s="167"/>
      <c r="OXS97" s="167"/>
      <c r="OXT97" s="167"/>
      <c r="OXU97" s="167"/>
      <c r="OXV97" s="167"/>
      <c r="OXW97" s="167"/>
      <c r="OXX97" s="167"/>
      <c r="OXY97" s="167"/>
      <c r="OXZ97" s="167"/>
      <c r="OYA97" s="167"/>
      <c r="OYB97" s="167"/>
      <c r="OYC97" s="167"/>
      <c r="OYD97" s="167"/>
      <c r="OYE97" s="167"/>
      <c r="OYF97" s="167"/>
      <c r="OYG97" s="167"/>
      <c r="OYH97" s="167"/>
      <c r="OYI97" s="167"/>
      <c r="OYJ97" s="167"/>
      <c r="OYK97" s="167"/>
      <c r="OYL97" s="167"/>
      <c r="OYM97" s="167"/>
      <c r="OYN97" s="167"/>
      <c r="OYO97" s="167"/>
      <c r="OYP97" s="167"/>
      <c r="OYQ97" s="167"/>
      <c r="OYR97" s="167"/>
      <c r="OYS97" s="167"/>
      <c r="OYT97" s="167"/>
      <c r="OYU97" s="167"/>
      <c r="OYV97" s="167"/>
      <c r="OYW97" s="167"/>
      <c r="OYX97" s="167"/>
      <c r="OYY97" s="167"/>
      <c r="OYZ97" s="167"/>
      <c r="OZA97" s="167"/>
      <c r="OZB97" s="167"/>
      <c r="OZC97" s="167"/>
      <c r="OZD97" s="167"/>
      <c r="OZE97" s="167"/>
      <c r="OZF97" s="167"/>
      <c r="OZG97" s="167"/>
      <c r="OZH97" s="167"/>
      <c r="OZI97" s="167"/>
      <c r="OZJ97" s="167"/>
      <c r="OZK97" s="167"/>
      <c r="OZL97" s="167"/>
      <c r="OZM97" s="167"/>
      <c r="OZN97" s="167"/>
      <c r="OZO97" s="167"/>
      <c r="OZP97" s="167"/>
      <c r="OZQ97" s="167"/>
      <c r="OZR97" s="167"/>
      <c r="OZS97" s="167"/>
      <c r="OZT97" s="167"/>
      <c r="OZU97" s="167"/>
      <c r="OZV97" s="167"/>
      <c r="OZW97" s="167"/>
      <c r="OZX97" s="167"/>
      <c r="OZY97" s="167"/>
      <c r="OZZ97" s="167"/>
      <c r="PAA97" s="167"/>
      <c r="PAB97" s="167"/>
      <c r="PAC97" s="167"/>
      <c r="PAD97" s="167"/>
      <c r="PAE97" s="167"/>
      <c r="PAF97" s="167"/>
      <c r="PAG97" s="167"/>
      <c r="PAH97" s="167"/>
      <c r="PAI97" s="167"/>
      <c r="PAJ97" s="167"/>
      <c r="PAK97" s="167"/>
      <c r="PAL97" s="167"/>
      <c r="PAM97" s="167"/>
      <c r="PAN97" s="167"/>
      <c r="PAO97" s="167"/>
      <c r="PAP97" s="167"/>
      <c r="PAQ97" s="167"/>
      <c r="PAR97" s="167"/>
      <c r="PAS97" s="167"/>
      <c r="PAT97" s="167"/>
      <c r="PAU97" s="167"/>
      <c r="PAV97" s="167"/>
      <c r="PAW97" s="167"/>
      <c r="PAX97" s="167"/>
      <c r="PAY97" s="167"/>
      <c r="PAZ97" s="167"/>
      <c r="PBA97" s="167"/>
      <c r="PBB97" s="167"/>
      <c r="PBC97" s="167"/>
      <c r="PBD97" s="167"/>
      <c r="PBE97" s="167"/>
      <c r="PBF97" s="167"/>
      <c r="PBG97" s="167"/>
      <c r="PBH97" s="167"/>
      <c r="PBI97" s="167"/>
      <c r="PBJ97" s="167"/>
      <c r="PBK97" s="167"/>
      <c r="PBL97" s="167"/>
      <c r="PBM97" s="167"/>
      <c r="PBN97" s="167"/>
      <c r="PBO97" s="167"/>
      <c r="PBP97" s="167"/>
      <c r="PBQ97" s="167"/>
      <c r="PBR97" s="167"/>
      <c r="PBS97" s="167"/>
      <c r="PBT97" s="167"/>
      <c r="PBU97" s="167"/>
      <c r="PBV97" s="167"/>
      <c r="PBW97" s="167"/>
      <c r="PBX97" s="167"/>
      <c r="PBY97" s="167"/>
      <c r="PBZ97" s="167"/>
      <c r="PCA97" s="167"/>
      <c r="PCB97" s="167"/>
      <c r="PCC97" s="167"/>
      <c r="PCD97" s="167"/>
      <c r="PCE97" s="167"/>
      <c r="PCF97" s="167"/>
      <c r="PCG97" s="167"/>
      <c r="PCH97" s="167"/>
      <c r="PCI97" s="167"/>
      <c r="PCJ97" s="167"/>
      <c r="PCK97" s="167"/>
      <c r="PCL97" s="167"/>
      <c r="PCM97" s="167"/>
      <c r="PCN97" s="167"/>
      <c r="PCO97" s="167"/>
      <c r="PCP97" s="167"/>
      <c r="PCQ97" s="167"/>
      <c r="PCR97" s="167"/>
      <c r="PCS97" s="167"/>
      <c r="PCT97" s="167"/>
      <c r="PCU97" s="167"/>
      <c r="PCV97" s="167"/>
      <c r="PCW97" s="167"/>
      <c r="PCX97" s="167"/>
      <c r="PCY97" s="167"/>
      <c r="PCZ97" s="167"/>
      <c r="PDA97" s="167"/>
      <c r="PDB97" s="167"/>
      <c r="PDC97" s="167"/>
      <c r="PDD97" s="167"/>
      <c r="PDE97" s="167"/>
      <c r="PDF97" s="167"/>
      <c r="PDG97" s="167"/>
      <c r="PDH97" s="167"/>
      <c r="PDI97" s="167"/>
      <c r="PDJ97" s="167"/>
      <c r="PDK97" s="167"/>
      <c r="PDL97" s="167"/>
      <c r="PDM97" s="167"/>
      <c r="PDN97" s="167"/>
      <c r="PDO97" s="167"/>
      <c r="PDP97" s="167"/>
      <c r="PDQ97" s="167"/>
      <c r="PDR97" s="167"/>
      <c r="PDS97" s="167"/>
      <c r="PDT97" s="167"/>
      <c r="PDU97" s="167"/>
      <c r="PDV97" s="167"/>
      <c r="PDW97" s="167"/>
      <c r="PDX97" s="167"/>
      <c r="PDY97" s="167"/>
      <c r="PDZ97" s="167"/>
      <c r="PEA97" s="167"/>
      <c r="PEB97" s="167"/>
      <c r="PEC97" s="167"/>
      <c r="PED97" s="167"/>
      <c r="PEE97" s="167"/>
      <c r="PEF97" s="167"/>
      <c r="PEG97" s="167"/>
      <c r="PEH97" s="167"/>
      <c r="PEI97" s="167"/>
      <c r="PEJ97" s="167"/>
      <c r="PEK97" s="167"/>
      <c r="PEL97" s="167"/>
      <c r="PEM97" s="167"/>
      <c r="PEN97" s="167"/>
      <c r="PEO97" s="167"/>
      <c r="PEP97" s="167"/>
      <c r="PEQ97" s="167"/>
      <c r="PER97" s="167"/>
      <c r="PES97" s="167"/>
      <c r="PET97" s="167"/>
      <c r="PEU97" s="167"/>
      <c r="PEV97" s="167"/>
      <c r="PEW97" s="167"/>
      <c r="PEX97" s="167"/>
      <c r="PEY97" s="167"/>
      <c r="PEZ97" s="167"/>
      <c r="PFA97" s="167"/>
      <c r="PFB97" s="167"/>
      <c r="PFC97" s="167"/>
      <c r="PFD97" s="167"/>
      <c r="PFE97" s="167"/>
      <c r="PFF97" s="167"/>
      <c r="PFG97" s="167"/>
      <c r="PFH97" s="167"/>
      <c r="PFI97" s="167"/>
      <c r="PFJ97" s="167"/>
      <c r="PFK97" s="167"/>
      <c r="PFL97" s="167"/>
      <c r="PFM97" s="167"/>
      <c r="PFN97" s="167"/>
      <c r="PFO97" s="167"/>
      <c r="PFP97" s="167"/>
      <c r="PFQ97" s="167"/>
      <c r="PFR97" s="167"/>
      <c r="PFS97" s="167"/>
      <c r="PFT97" s="167"/>
      <c r="PFU97" s="167"/>
      <c r="PFV97" s="167"/>
      <c r="PFW97" s="167"/>
      <c r="PFX97" s="167"/>
      <c r="PFY97" s="167"/>
      <c r="PFZ97" s="167"/>
      <c r="PGA97" s="167"/>
      <c r="PGB97" s="167"/>
      <c r="PGC97" s="167"/>
      <c r="PGD97" s="167"/>
      <c r="PGE97" s="167"/>
      <c r="PGF97" s="167"/>
      <c r="PGG97" s="167"/>
      <c r="PGH97" s="167"/>
      <c r="PGI97" s="167"/>
      <c r="PGJ97" s="167"/>
      <c r="PGK97" s="167"/>
      <c r="PGL97" s="167"/>
      <c r="PGM97" s="167"/>
      <c r="PGN97" s="167"/>
      <c r="PGO97" s="167"/>
      <c r="PGP97" s="167"/>
      <c r="PGQ97" s="167"/>
      <c r="PGR97" s="167"/>
      <c r="PGS97" s="167"/>
      <c r="PGT97" s="167"/>
      <c r="PGU97" s="167"/>
      <c r="PGV97" s="167"/>
      <c r="PGW97" s="167"/>
      <c r="PGX97" s="167"/>
      <c r="PGY97" s="167"/>
      <c r="PGZ97" s="167"/>
      <c r="PHA97" s="167"/>
      <c r="PHB97" s="167"/>
      <c r="PHC97" s="167"/>
      <c r="PHD97" s="167"/>
      <c r="PHE97" s="167"/>
      <c r="PHF97" s="167"/>
      <c r="PHG97" s="167"/>
      <c r="PHH97" s="167"/>
      <c r="PHI97" s="167"/>
      <c r="PHJ97" s="167"/>
      <c r="PHK97" s="167"/>
      <c r="PHL97" s="167"/>
      <c r="PHM97" s="167"/>
      <c r="PHN97" s="167"/>
      <c r="PHO97" s="167"/>
      <c r="PHP97" s="167"/>
      <c r="PHQ97" s="167"/>
      <c r="PHR97" s="167"/>
      <c r="PHS97" s="167"/>
      <c r="PHT97" s="167"/>
      <c r="PHU97" s="167"/>
      <c r="PHV97" s="167"/>
      <c r="PHW97" s="167"/>
      <c r="PHX97" s="167"/>
      <c r="PHY97" s="167"/>
      <c r="PHZ97" s="167"/>
      <c r="PIA97" s="167"/>
      <c r="PIB97" s="167"/>
      <c r="PIC97" s="167"/>
      <c r="PID97" s="167"/>
      <c r="PIE97" s="167"/>
      <c r="PIF97" s="167"/>
      <c r="PIG97" s="167"/>
      <c r="PIH97" s="167"/>
      <c r="PII97" s="167"/>
      <c r="PIJ97" s="167"/>
      <c r="PIK97" s="167"/>
      <c r="PIL97" s="167"/>
      <c r="PIM97" s="167"/>
      <c r="PIN97" s="167"/>
      <c r="PIO97" s="167"/>
      <c r="PIP97" s="167"/>
      <c r="PIQ97" s="167"/>
      <c r="PIR97" s="167"/>
      <c r="PIS97" s="167"/>
      <c r="PIT97" s="167"/>
      <c r="PIU97" s="167"/>
      <c r="PIV97" s="167"/>
      <c r="PIW97" s="167"/>
      <c r="PIX97" s="167"/>
      <c r="PIY97" s="167"/>
      <c r="PIZ97" s="167"/>
      <c r="PJA97" s="167"/>
      <c r="PJB97" s="167"/>
      <c r="PJC97" s="167"/>
      <c r="PJD97" s="167"/>
      <c r="PJE97" s="167"/>
      <c r="PJF97" s="167"/>
      <c r="PJG97" s="167"/>
      <c r="PJH97" s="167"/>
      <c r="PJI97" s="167"/>
      <c r="PJJ97" s="167"/>
      <c r="PJK97" s="167"/>
      <c r="PJL97" s="167"/>
      <c r="PJM97" s="167"/>
      <c r="PJN97" s="167"/>
      <c r="PJO97" s="167"/>
      <c r="PJP97" s="167"/>
      <c r="PJQ97" s="167"/>
      <c r="PJR97" s="167"/>
      <c r="PJS97" s="167"/>
      <c r="PJT97" s="167"/>
      <c r="PJU97" s="167"/>
      <c r="PJV97" s="167"/>
      <c r="PJW97" s="167"/>
      <c r="PJX97" s="167"/>
      <c r="PJY97" s="167"/>
      <c r="PJZ97" s="167"/>
      <c r="PKA97" s="167"/>
      <c r="PKB97" s="167"/>
      <c r="PKC97" s="167"/>
      <c r="PKD97" s="167"/>
      <c r="PKE97" s="167"/>
      <c r="PKF97" s="167"/>
      <c r="PKG97" s="167"/>
      <c r="PKH97" s="167"/>
      <c r="PKI97" s="167"/>
      <c r="PKJ97" s="167"/>
      <c r="PKK97" s="167"/>
      <c r="PKL97" s="167"/>
      <c r="PKM97" s="167"/>
      <c r="PKN97" s="167"/>
      <c r="PKO97" s="167"/>
      <c r="PKP97" s="167"/>
      <c r="PKQ97" s="167"/>
      <c r="PKR97" s="167"/>
      <c r="PKS97" s="167"/>
      <c r="PKT97" s="167"/>
      <c r="PKU97" s="167"/>
      <c r="PKV97" s="167"/>
      <c r="PKW97" s="167"/>
      <c r="PKX97" s="167"/>
      <c r="PKY97" s="167"/>
      <c r="PKZ97" s="167"/>
      <c r="PLA97" s="167"/>
      <c r="PLB97" s="167"/>
      <c r="PLC97" s="167"/>
      <c r="PLD97" s="167"/>
      <c r="PLE97" s="167"/>
      <c r="PLF97" s="167"/>
      <c r="PLG97" s="167"/>
      <c r="PLH97" s="167"/>
      <c r="PLI97" s="167"/>
      <c r="PLJ97" s="167"/>
      <c r="PLK97" s="167"/>
      <c r="PLL97" s="167"/>
      <c r="PLM97" s="167"/>
      <c r="PLN97" s="167"/>
      <c r="PLO97" s="167"/>
      <c r="PLP97" s="167"/>
      <c r="PLQ97" s="167"/>
      <c r="PLR97" s="167"/>
      <c r="PLS97" s="167"/>
      <c r="PLT97" s="167"/>
      <c r="PLU97" s="167"/>
      <c r="PLV97" s="167"/>
      <c r="PLW97" s="167"/>
      <c r="PLX97" s="167"/>
      <c r="PLY97" s="167"/>
      <c r="PLZ97" s="167"/>
      <c r="PMA97" s="167"/>
      <c r="PMB97" s="167"/>
      <c r="PMC97" s="167"/>
      <c r="PMD97" s="167"/>
      <c r="PME97" s="167"/>
      <c r="PMF97" s="167"/>
      <c r="PMG97" s="167"/>
      <c r="PMH97" s="167"/>
      <c r="PMI97" s="167"/>
      <c r="PMJ97" s="167"/>
      <c r="PMK97" s="167"/>
      <c r="PML97" s="167"/>
      <c r="PMM97" s="167"/>
      <c r="PMN97" s="167"/>
      <c r="PMO97" s="167"/>
      <c r="PMP97" s="167"/>
      <c r="PMQ97" s="167"/>
      <c r="PMR97" s="167"/>
      <c r="PMS97" s="167"/>
      <c r="PMT97" s="167"/>
      <c r="PMU97" s="167"/>
      <c r="PMV97" s="167"/>
      <c r="PMW97" s="167"/>
      <c r="PMX97" s="167"/>
      <c r="PMY97" s="167"/>
      <c r="PMZ97" s="167"/>
      <c r="PNA97" s="167"/>
      <c r="PNB97" s="167"/>
      <c r="PNC97" s="167"/>
      <c r="PND97" s="167"/>
      <c r="PNE97" s="167"/>
      <c r="PNF97" s="167"/>
      <c r="PNG97" s="167"/>
      <c r="PNH97" s="167"/>
      <c r="PNI97" s="167"/>
      <c r="PNJ97" s="167"/>
      <c r="PNK97" s="167"/>
      <c r="PNL97" s="167"/>
      <c r="PNM97" s="167"/>
      <c r="PNN97" s="167"/>
      <c r="PNO97" s="167"/>
      <c r="PNP97" s="167"/>
      <c r="PNQ97" s="167"/>
      <c r="PNR97" s="167"/>
      <c r="PNS97" s="167"/>
      <c r="PNT97" s="167"/>
      <c r="PNU97" s="167"/>
      <c r="PNV97" s="167"/>
      <c r="PNW97" s="167"/>
      <c r="PNX97" s="167"/>
      <c r="PNY97" s="167"/>
      <c r="PNZ97" s="167"/>
      <c r="POA97" s="167"/>
      <c r="POB97" s="167"/>
      <c r="POC97" s="167"/>
      <c r="POD97" s="167"/>
      <c r="POE97" s="167"/>
      <c r="POF97" s="167"/>
      <c r="POG97" s="167"/>
      <c r="POH97" s="167"/>
      <c r="POI97" s="167"/>
      <c r="POJ97" s="167"/>
      <c r="POK97" s="167"/>
      <c r="POL97" s="167"/>
      <c r="POM97" s="167"/>
      <c r="PON97" s="167"/>
      <c r="POO97" s="167"/>
      <c r="POP97" s="167"/>
      <c r="POQ97" s="167"/>
      <c r="POR97" s="167"/>
      <c r="POS97" s="167"/>
      <c r="POT97" s="167"/>
      <c r="POU97" s="167"/>
      <c r="POV97" s="167"/>
      <c r="POW97" s="167"/>
      <c r="POX97" s="167"/>
      <c r="POY97" s="167"/>
      <c r="POZ97" s="167"/>
      <c r="PPA97" s="167"/>
      <c r="PPB97" s="167"/>
      <c r="PPC97" s="167"/>
      <c r="PPD97" s="167"/>
      <c r="PPE97" s="167"/>
      <c r="PPF97" s="167"/>
      <c r="PPG97" s="167"/>
      <c r="PPH97" s="167"/>
      <c r="PPI97" s="167"/>
      <c r="PPJ97" s="167"/>
      <c r="PPK97" s="167"/>
      <c r="PPL97" s="167"/>
      <c r="PPM97" s="167"/>
      <c r="PPN97" s="167"/>
      <c r="PPO97" s="167"/>
      <c r="PPP97" s="167"/>
      <c r="PPQ97" s="167"/>
      <c r="PPR97" s="167"/>
      <c r="PPS97" s="167"/>
      <c r="PPT97" s="167"/>
      <c r="PPU97" s="167"/>
      <c r="PPV97" s="167"/>
      <c r="PPW97" s="167"/>
      <c r="PPX97" s="167"/>
      <c r="PPY97" s="167"/>
      <c r="PPZ97" s="167"/>
      <c r="PQA97" s="167"/>
      <c r="PQB97" s="167"/>
      <c r="PQC97" s="167"/>
      <c r="PQD97" s="167"/>
      <c r="PQE97" s="167"/>
      <c r="PQF97" s="167"/>
      <c r="PQG97" s="167"/>
      <c r="PQH97" s="167"/>
      <c r="PQI97" s="167"/>
      <c r="PQJ97" s="167"/>
      <c r="PQK97" s="167"/>
      <c r="PQL97" s="167"/>
      <c r="PQM97" s="167"/>
      <c r="PQN97" s="167"/>
      <c r="PQO97" s="167"/>
      <c r="PQP97" s="167"/>
      <c r="PQQ97" s="167"/>
      <c r="PQR97" s="167"/>
      <c r="PQS97" s="167"/>
      <c r="PQT97" s="167"/>
      <c r="PQU97" s="167"/>
      <c r="PQV97" s="167"/>
      <c r="PQW97" s="167"/>
      <c r="PQX97" s="167"/>
      <c r="PQY97" s="167"/>
      <c r="PQZ97" s="167"/>
      <c r="PRA97" s="167"/>
      <c r="PRB97" s="167"/>
      <c r="PRC97" s="167"/>
      <c r="PRD97" s="167"/>
      <c r="PRE97" s="167"/>
      <c r="PRF97" s="167"/>
      <c r="PRG97" s="167"/>
      <c r="PRH97" s="167"/>
      <c r="PRI97" s="167"/>
      <c r="PRJ97" s="167"/>
      <c r="PRK97" s="167"/>
      <c r="PRL97" s="167"/>
      <c r="PRM97" s="167"/>
      <c r="PRN97" s="167"/>
      <c r="PRO97" s="167"/>
      <c r="PRP97" s="167"/>
      <c r="PRQ97" s="167"/>
      <c r="PRR97" s="167"/>
      <c r="PRS97" s="167"/>
      <c r="PRT97" s="167"/>
      <c r="PRU97" s="167"/>
      <c r="PRV97" s="167"/>
      <c r="PRW97" s="167"/>
      <c r="PRX97" s="167"/>
      <c r="PRY97" s="167"/>
      <c r="PRZ97" s="167"/>
      <c r="PSA97" s="167"/>
      <c r="PSB97" s="167"/>
      <c r="PSC97" s="167"/>
      <c r="PSD97" s="167"/>
      <c r="PSE97" s="167"/>
      <c r="PSF97" s="167"/>
      <c r="PSG97" s="167"/>
      <c r="PSH97" s="167"/>
      <c r="PSI97" s="167"/>
      <c r="PSJ97" s="167"/>
      <c r="PSK97" s="167"/>
      <c r="PSL97" s="167"/>
      <c r="PSM97" s="167"/>
      <c r="PSN97" s="167"/>
      <c r="PSO97" s="167"/>
      <c r="PSP97" s="167"/>
      <c r="PSQ97" s="167"/>
      <c r="PSR97" s="167"/>
      <c r="PSS97" s="167"/>
      <c r="PST97" s="167"/>
      <c r="PSU97" s="167"/>
      <c r="PSV97" s="167"/>
      <c r="PSW97" s="167"/>
      <c r="PSX97" s="167"/>
      <c r="PSY97" s="167"/>
      <c r="PSZ97" s="167"/>
      <c r="PTA97" s="167"/>
      <c r="PTB97" s="167"/>
      <c r="PTC97" s="167"/>
      <c r="PTD97" s="167"/>
      <c r="PTE97" s="167"/>
      <c r="PTF97" s="167"/>
      <c r="PTG97" s="167"/>
      <c r="PTH97" s="167"/>
      <c r="PTI97" s="167"/>
      <c r="PTJ97" s="167"/>
      <c r="PTK97" s="167"/>
      <c r="PTL97" s="167"/>
      <c r="PTM97" s="167"/>
      <c r="PTN97" s="167"/>
      <c r="PTO97" s="167"/>
      <c r="PTP97" s="167"/>
      <c r="PTQ97" s="167"/>
      <c r="PTR97" s="167"/>
      <c r="PTS97" s="167"/>
      <c r="PTT97" s="167"/>
      <c r="PTU97" s="167"/>
      <c r="PTV97" s="167"/>
      <c r="PTW97" s="167"/>
      <c r="PTX97" s="167"/>
      <c r="PTY97" s="167"/>
      <c r="PTZ97" s="167"/>
      <c r="PUA97" s="167"/>
      <c r="PUB97" s="167"/>
      <c r="PUC97" s="167"/>
      <c r="PUD97" s="167"/>
      <c r="PUE97" s="167"/>
      <c r="PUF97" s="167"/>
      <c r="PUG97" s="167"/>
      <c r="PUH97" s="167"/>
      <c r="PUI97" s="167"/>
      <c r="PUJ97" s="167"/>
      <c r="PUK97" s="167"/>
      <c r="PUL97" s="167"/>
      <c r="PUM97" s="167"/>
      <c r="PUN97" s="167"/>
      <c r="PUO97" s="167"/>
      <c r="PUP97" s="167"/>
      <c r="PUQ97" s="167"/>
      <c r="PUR97" s="167"/>
      <c r="PUS97" s="167"/>
      <c r="PUT97" s="167"/>
      <c r="PUU97" s="167"/>
      <c r="PUV97" s="167"/>
      <c r="PUW97" s="167"/>
      <c r="PUX97" s="167"/>
      <c r="PUY97" s="167"/>
      <c r="PUZ97" s="167"/>
      <c r="PVA97" s="167"/>
      <c r="PVB97" s="167"/>
      <c r="PVC97" s="167"/>
      <c r="PVD97" s="167"/>
      <c r="PVE97" s="167"/>
      <c r="PVF97" s="167"/>
      <c r="PVG97" s="167"/>
      <c r="PVH97" s="167"/>
      <c r="PVI97" s="167"/>
      <c r="PVJ97" s="167"/>
      <c r="PVK97" s="167"/>
      <c r="PVL97" s="167"/>
      <c r="PVM97" s="167"/>
      <c r="PVN97" s="167"/>
      <c r="PVO97" s="167"/>
      <c r="PVP97" s="167"/>
      <c r="PVQ97" s="167"/>
      <c r="PVR97" s="167"/>
      <c r="PVS97" s="167"/>
      <c r="PVT97" s="167"/>
      <c r="PVU97" s="167"/>
      <c r="PVV97" s="167"/>
      <c r="PVW97" s="167"/>
      <c r="PVX97" s="167"/>
      <c r="PVY97" s="167"/>
      <c r="PVZ97" s="167"/>
      <c r="PWA97" s="167"/>
      <c r="PWB97" s="167"/>
      <c r="PWC97" s="167"/>
      <c r="PWD97" s="167"/>
      <c r="PWE97" s="167"/>
      <c r="PWF97" s="167"/>
      <c r="PWG97" s="167"/>
      <c r="PWH97" s="167"/>
      <c r="PWI97" s="167"/>
      <c r="PWJ97" s="167"/>
      <c r="PWK97" s="167"/>
      <c r="PWL97" s="167"/>
      <c r="PWM97" s="167"/>
      <c r="PWN97" s="167"/>
      <c r="PWO97" s="167"/>
      <c r="PWP97" s="167"/>
      <c r="PWQ97" s="167"/>
      <c r="PWR97" s="167"/>
      <c r="PWS97" s="167"/>
      <c r="PWT97" s="167"/>
      <c r="PWU97" s="167"/>
      <c r="PWV97" s="167"/>
      <c r="PWW97" s="167"/>
      <c r="PWX97" s="167"/>
      <c r="PWY97" s="167"/>
      <c r="PWZ97" s="167"/>
      <c r="PXA97" s="167"/>
      <c r="PXB97" s="167"/>
      <c r="PXC97" s="167"/>
      <c r="PXD97" s="167"/>
      <c r="PXE97" s="167"/>
      <c r="PXF97" s="167"/>
      <c r="PXG97" s="167"/>
      <c r="PXH97" s="167"/>
      <c r="PXI97" s="167"/>
      <c r="PXJ97" s="167"/>
      <c r="PXK97" s="167"/>
      <c r="PXL97" s="167"/>
      <c r="PXM97" s="167"/>
      <c r="PXN97" s="167"/>
      <c r="PXO97" s="167"/>
      <c r="PXP97" s="167"/>
      <c r="PXQ97" s="167"/>
      <c r="PXR97" s="167"/>
      <c r="PXS97" s="167"/>
      <c r="PXT97" s="167"/>
      <c r="PXU97" s="167"/>
      <c r="PXV97" s="167"/>
      <c r="PXW97" s="167"/>
      <c r="PXX97" s="167"/>
      <c r="PXY97" s="167"/>
      <c r="PXZ97" s="167"/>
      <c r="PYA97" s="167"/>
      <c r="PYB97" s="167"/>
      <c r="PYC97" s="167"/>
      <c r="PYD97" s="167"/>
      <c r="PYE97" s="167"/>
      <c r="PYF97" s="167"/>
      <c r="PYG97" s="167"/>
      <c r="PYH97" s="167"/>
      <c r="PYI97" s="167"/>
      <c r="PYJ97" s="167"/>
      <c r="PYK97" s="167"/>
      <c r="PYL97" s="167"/>
      <c r="PYM97" s="167"/>
      <c r="PYN97" s="167"/>
      <c r="PYO97" s="167"/>
      <c r="PYP97" s="167"/>
      <c r="PYQ97" s="167"/>
      <c r="PYR97" s="167"/>
      <c r="PYS97" s="167"/>
      <c r="PYT97" s="167"/>
      <c r="PYU97" s="167"/>
      <c r="PYV97" s="167"/>
      <c r="PYW97" s="167"/>
      <c r="PYX97" s="167"/>
      <c r="PYY97" s="167"/>
      <c r="PYZ97" s="167"/>
      <c r="PZA97" s="167"/>
      <c r="PZB97" s="167"/>
      <c r="PZC97" s="167"/>
      <c r="PZD97" s="167"/>
      <c r="PZE97" s="167"/>
      <c r="PZF97" s="167"/>
      <c r="PZG97" s="167"/>
      <c r="PZH97" s="167"/>
      <c r="PZI97" s="167"/>
      <c r="PZJ97" s="167"/>
      <c r="PZK97" s="167"/>
      <c r="PZL97" s="167"/>
      <c r="PZM97" s="167"/>
      <c r="PZN97" s="167"/>
      <c r="PZO97" s="167"/>
      <c r="PZP97" s="167"/>
      <c r="PZQ97" s="167"/>
      <c r="PZR97" s="167"/>
      <c r="PZS97" s="167"/>
      <c r="PZT97" s="167"/>
      <c r="PZU97" s="167"/>
      <c r="PZV97" s="167"/>
      <c r="PZW97" s="167"/>
      <c r="PZX97" s="167"/>
      <c r="PZY97" s="167"/>
      <c r="PZZ97" s="167"/>
      <c r="QAA97" s="167"/>
      <c r="QAB97" s="167"/>
      <c r="QAC97" s="167"/>
      <c r="QAD97" s="167"/>
      <c r="QAE97" s="167"/>
      <c r="QAF97" s="167"/>
      <c r="QAG97" s="167"/>
      <c r="QAH97" s="167"/>
      <c r="QAI97" s="167"/>
      <c r="QAJ97" s="167"/>
      <c r="QAK97" s="167"/>
      <c r="QAL97" s="167"/>
      <c r="QAM97" s="167"/>
      <c r="QAN97" s="167"/>
      <c r="QAO97" s="167"/>
      <c r="QAP97" s="167"/>
      <c r="QAQ97" s="167"/>
      <c r="QAR97" s="167"/>
      <c r="QAS97" s="167"/>
      <c r="QAT97" s="167"/>
      <c r="QAU97" s="167"/>
      <c r="QAV97" s="167"/>
      <c r="QAW97" s="167"/>
      <c r="QAX97" s="167"/>
      <c r="QAY97" s="167"/>
      <c r="QAZ97" s="167"/>
      <c r="QBA97" s="167"/>
      <c r="QBB97" s="167"/>
      <c r="QBC97" s="167"/>
      <c r="QBD97" s="167"/>
      <c r="QBE97" s="167"/>
      <c r="QBF97" s="167"/>
      <c r="QBG97" s="167"/>
      <c r="QBH97" s="167"/>
      <c r="QBI97" s="167"/>
      <c r="QBJ97" s="167"/>
      <c r="QBK97" s="167"/>
      <c r="QBL97" s="167"/>
      <c r="QBM97" s="167"/>
      <c r="QBN97" s="167"/>
      <c r="QBO97" s="167"/>
      <c r="QBP97" s="167"/>
      <c r="QBQ97" s="167"/>
      <c r="QBR97" s="167"/>
      <c r="QBS97" s="167"/>
      <c r="QBT97" s="167"/>
      <c r="QBU97" s="167"/>
      <c r="QBV97" s="167"/>
      <c r="QBW97" s="167"/>
      <c r="QBX97" s="167"/>
      <c r="QBY97" s="167"/>
      <c r="QBZ97" s="167"/>
      <c r="QCA97" s="167"/>
      <c r="QCB97" s="167"/>
      <c r="QCC97" s="167"/>
      <c r="QCD97" s="167"/>
      <c r="QCE97" s="167"/>
      <c r="QCF97" s="167"/>
      <c r="QCG97" s="167"/>
      <c r="QCH97" s="167"/>
      <c r="QCI97" s="167"/>
      <c r="QCJ97" s="167"/>
      <c r="QCK97" s="167"/>
      <c r="QCL97" s="167"/>
      <c r="QCM97" s="167"/>
      <c r="QCN97" s="167"/>
      <c r="QCO97" s="167"/>
      <c r="QCP97" s="167"/>
      <c r="QCQ97" s="167"/>
      <c r="QCR97" s="167"/>
      <c r="QCS97" s="167"/>
      <c r="QCT97" s="167"/>
      <c r="QCU97" s="167"/>
      <c r="QCV97" s="167"/>
      <c r="QCW97" s="167"/>
      <c r="QCX97" s="167"/>
      <c r="QCY97" s="167"/>
      <c r="QCZ97" s="167"/>
      <c r="QDA97" s="167"/>
      <c r="QDB97" s="167"/>
      <c r="QDC97" s="167"/>
      <c r="QDD97" s="167"/>
      <c r="QDE97" s="167"/>
      <c r="QDF97" s="167"/>
      <c r="QDG97" s="167"/>
      <c r="QDH97" s="167"/>
      <c r="QDI97" s="167"/>
      <c r="QDJ97" s="167"/>
      <c r="QDK97" s="167"/>
      <c r="QDL97" s="167"/>
      <c r="QDM97" s="167"/>
      <c r="QDN97" s="167"/>
      <c r="QDO97" s="167"/>
      <c r="QDP97" s="167"/>
      <c r="QDQ97" s="167"/>
      <c r="QDR97" s="167"/>
      <c r="QDS97" s="167"/>
      <c r="QDT97" s="167"/>
      <c r="QDU97" s="167"/>
      <c r="QDV97" s="167"/>
      <c r="QDW97" s="167"/>
      <c r="QDX97" s="167"/>
      <c r="QDY97" s="167"/>
      <c r="QDZ97" s="167"/>
      <c r="QEA97" s="167"/>
      <c r="QEB97" s="167"/>
      <c r="QEC97" s="167"/>
      <c r="QED97" s="167"/>
      <c r="QEE97" s="167"/>
      <c r="QEF97" s="167"/>
      <c r="QEG97" s="167"/>
      <c r="QEH97" s="167"/>
      <c r="QEI97" s="167"/>
      <c r="QEJ97" s="167"/>
      <c r="QEK97" s="167"/>
      <c r="QEL97" s="167"/>
      <c r="QEM97" s="167"/>
      <c r="QEN97" s="167"/>
      <c r="QEO97" s="167"/>
      <c r="QEP97" s="167"/>
      <c r="QEQ97" s="167"/>
      <c r="QER97" s="167"/>
      <c r="QES97" s="167"/>
      <c r="QET97" s="167"/>
      <c r="QEU97" s="167"/>
      <c r="QEV97" s="167"/>
      <c r="QEW97" s="167"/>
      <c r="QEX97" s="167"/>
      <c r="QEY97" s="167"/>
      <c r="QEZ97" s="167"/>
      <c r="QFA97" s="167"/>
      <c r="QFB97" s="167"/>
      <c r="QFC97" s="167"/>
      <c r="QFD97" s="167"/>
      <c r="QFE97" s="167"/>
      <c r="QFF97" s="167"/>
      <c r="QFG97" s="167"/>
      <c r="QFH97" s="167"/>
      <c r="QFI97" s="167"/>
      <c r="QFJ97" s="167"/>
      <c r="QFK97" s="167"/>
      <c r="QFL97" s="167"/>
      <c r="QFM97" s="167"/>
      <c r="QFN97" s="167"/>
      <c r="QFO97" s="167"/>
      <c r="QFP97" s="167"/>
      <c r="QFQ97" s="167"/>
      <c r="QFR97" s="167"/>
      <c r="QFS97" s="167"/>
      <c r="QFT97" s="167"/>
      <c r="QFU97" s="167"/>
      <c r="QFV97" s="167"/>
      <c r="QFW97" s="167"/>
      <c r="QFX97" s="167"/>
      <c r="QFY97" s="167"/>
      <c r="QFZ97" s="167"/>
      <c r="QGA97" s="167"/>
      <c r="QGB97" s="167"/>
      <c r="QGC97" s="167"/>
      <c r="QGD97" s="167"/>
      <c r="QGE97" s="167"/>
      <c r="QGF97" s="167"/>
      <c r="QGG97" s="167"/>
      <c r="QGH97" s="167"/>
      <c r="QGI97" s="167"/>
      <c r="QGJ97" s="167"/>
      <c r="QGK97" s="167"/>
      <c r="QGL97" s="167"/>
      <c r="QGM97" s="167"/>
      <c r="QGN97" s="167"/>
      <c r="QGO97" s="167"/>
      <c r="QGP97" s="167"/>
      <c r="QGQ97" s="167"/>
      <c r="QGR97" s="167"/>
      <c r="QGS97" s="167"/>
      <c r="QGT97" s="167"/>
      <c r="QGU97" s="167"/>
      <c r="QGV97" s="167"/>
      <c r="QGW97" s="167"/>
      <c r="QGX97" s="167"/>
      <c r="QGY97" s="167"/>
      <c r="QGZ97" s="167"/>
      <c r="QHA97" s="167"/>
      <c r="QHB97" s="167"/>
      <c r="QHC97" s="167"/>
      <c r="QHD97" s="167"/>
      <c r="QHE97" s="167"/>
      <c r="QHF97" s="167"/>
      <c r="QHG97" s="167"/>
      <c r="QHH97" s="167"/>
      <c r="QHI97" s="167"/>
      <c r="QHJ97" s="167"/>
      <c r="QHK97" s="167"/>
      <c r="QHL97" s="167"/>
      <c r="QHM97" s="167"/>
      <c r="QHN97" s="167"/>
      <c r="QHO97" s="167"/>
      <c r="QHP97" s="167"/>
      <c r="QHQ97" s="167"/>
      <c r="QHR97" s="167"/>
      <c r="QHS97" s="167"/>
      <c r="QHT97" s="167"/>
      <c r="QHU97" s="167"/>
      <c r="QHV97" s="167"/>
      <c r="QHW97" s="167"/>
      <c r="QHX97" s="167"/>
      <c r="QHY97" s="167"/>
      <c r="QHZ97" s="167"/>
      <c r="QIA97" s="167"/>
      <c r="QIB97" s="167"/>
      <c r="QIC97" s="167"/>
      <c r="QID97" s="167"/>
      <c r="QIE97" s="167"/>
      <c r="QIF97" s="167"/>
      <c r="QIG97" s="167"/>
      <c r="QIH97" s="167"/>
      <c r="QII97" s="167"/>
      <c r="QIJ97" s="167"/>
      <c r="QIK97" s="167"/>
      <c r="QIL97" s="167"/>
      <c r="QIM97" s="167"/>
      <c r="QIN97" s="167"/>
      <c r="QIO97" s="167"/>
      <c r="QIP97" s="167"/>
      <c r="QIQ97" s="167"/>
      <c r="QIR97" s="167"/>
      <c r="QIS97" s="167"/>
      <c r="QIT97" s="167"/>
      <c r="QIU97" s="167"/>
      <c r="QIV97" s="167"/>
      <c r="QIW97" s="167"/>
      <c r="QIX97" s="167"/>
      <c r="QIY97" s="167"/>
      <c r="QIZ97" s="167"/>
      <c r="QJA97" s="167"/>
      <c r="QJB97" s="167"/>
      <c r="QJC97" s="167"/>
      <c r="QJD97" s="167"/>
      <c r="QJE97" s="167"/>
      <c r="QJF97" s="167"/>
      <c r="QJG97" s="167"/>
      <c r="QJH97" s="167"/>
      <c r="QJI97" s="167"/>
      <c r="QJJ97" s="167"/>
      <c r="QJK97" s="167"/>
      <c r="QJL97" s="167"/>
      <c r="QJM97" s="167"/>
      <c r="QJN97" s="167"/>
      <c r="QJO97" s="167"/>
      <c r="QJP97" s="167"/>
      <c r="QJQ97" s="167"/>
      <c r="QJR97" s="167"/>
      <c r="QJS97" s="167"/>
      <c r="QJT97" s="167"/>
      <c r="QJU97" s="167"/>
      <c r="QJV97" s="167"/>
      <c r="QJW97" s="167"/>
      <c r="QJX97" s="167"/>
      <c r="QJY97" s="167"/>
      <c r="QJZ97" s="167"/>
      <c r="QKA97" s="167"/>
      <c r="QKB97" s="167"/>
      <c r="QKC97" s="167"/>
      <c r="QKD97" s="167"/>
      <c r="QKE97" s="167"/>
      <c r="QKF97" s="167"/>
      <c r="QKG97" s="167"/>
      <c r="QKH97" s="167"/>
      <c r="QKI97" s="167"/>
      <c r="QKJ97" s="167"/>
      <c r="QKK97" s="167"/>
      <c r="QKL97" s="167"/>
      <c r="QKM97" s="167"/>
      <c r="QKN97" s="167"/>
      <c r="QKO97" s="167"/>
      <c r="QKP97" s="167"/>
      <c r="QKQ97" s="167"/>
      <c r="QKR97" s="167"/>
      <c r="QKS97" s="167"/>
      <c r="QKT97" s="167"/>
      <c r="QKU97" s="167"/>
      <c r="QKV97" s="167"/>
      <c r="QKW97" s="167"/>
      <c r="QKX97" s="167"/>
      <c r="QKY97" s="167"/>
      <c r="QKZ97" s="167"/>
      <c r="QLA97" s="167"/>
      <c r="QLB97" s="167"/>
      <c r="QLC97" s="167"/>
      <c r="QLD97" s="167"/>
      <c r="QLE97" s="167"/>
      <c r="QLF97" s="167"/>
      <c r="QLG97" s="167"/>
      <c r="QLH97" s="167"/>
      <c r="QLI97" s="167"/>
      <c r="QLJ97" s="167"/>
      <c r="QLK97" s="167"/>
      <c r="QLL97" s="167"/>
      <c r="QLM97" s="167"/>
      <c r="QLN97" s="167"/>
      <c r="QLO97" s="167"/>
      <c r="QLP97" s="167"/>
      <c r="QLQ97" s="167"/>
      <c r="QLR97" s="167"/>
      <c r="QLS97" s="167"/>
      <c r="QLT97" s="167"/>
      <c r="QLU97" s="167"/>
      <c r="QLV97" s="167"/>
      <c r="QLW97" s="167"/>
      <c r="QLX97" s="167"/>
      <c r="QLY97" s="167"/>
      <c r="QLZ97" s="167"/>
      <c r="QMA97" s="167"/>
      <c r="QMB97" s="167"/>
      <c r="QMC97" s="167"/>
      <c r="QMD97" s="167"/>
      <c r="QME97" s="167"/>
      <c r="QMF97" s="167"/>
      <c r="QMG97" s="167"/>
      <c r="QMH97" s="167"/>
      <c r="QMI97" s="167"/>
      <c r="QMJ97" s="167"/>
      <c r="QMK97" s="167"/>
      <c r="QML97" s="167"/>
      <c r="QMM97" s="167"/>
      <c r="QMN97" s="167"/>
      <c r="QMO97" s="167"/>
      <c r="QMP97" s="167"/>
      <c r="QMQ97" s="167"/>
      <c r="QMR97" s="167"/>
      <c r="QMS97" s="167"/>
      <c r="QMT97" s="167"/>
      <c r="QMU97" s="167"/>
      <c r="QMV97" s="167"/>
      <c r="QMW97" s="167"/>
      <c r="QMX97" s="167"/>
      <c r="QMY97" s="167"/>
      <c r="QMZ97" s="167"/>
      <c r="QNA97" s="167"/>
      <c r="QNB97" s="167"/>
      <c r="QNC97" s="167"/>
      <c r="QND97" s="167"/>
      <c r="QNE97" s="167"/>
      <c r="QNF97" s="167"/>
      <c r="QNG97" s="167"/>
      <c r="QNH97" s="167"/>
      <c r="QNI97" s="167"/>
      <c r="QNJ97" s="167"/>
      <c r="QNK97" s="167"/>
      <c r="QNL97" s="167"/>
      <c r="QNM97" s="167"/>
      <c r="QNN97" s="167"/>
      <c r="QNO97" s="167"/>
      <c r="QNP97" s="167"/>
      <c r="QNQ97" s="167"/>
      <c r="QNR97" s="167"/>
      <c r="QNS97" s="167"/>
      <c r="QNT97" s="167"/>
      <c r="QNU97" s="167"/>
      <c r="QNV97" s="167"/>
      <c r="QNW97" s="167"/>
      <c r="QNX97" s="167"/>
      <c r="QNY97" s="167"/>
      <c r="QNZ97" s="167"/>
      <c r="QOA97" s="167"/>
      <c r="QOB97" s="167"/>
      <c r="QOC97" s="167"/>
      <c r="QOD97" s="167"/>
      <c r="QOE97" s="167"/>
      <c r="QOF97" s="167"/>
      <c r="QOG97" s="167"/>
      <c r="QOH97" s="167"/>
      <c r="QOI97" s="167"/>
      <c r="QOJ97" s="167"/>
      <c r="QOK97" s="167"/>
      <c r="QOL97" s="167"/>
      <c r="QOM97" s="167"/>
      <c r="QON97" s="167"/>
      <c r="QOO97" s="167"/>
      <c r="QOP97" s="167"/>
      <c r="QOQ97" s="167"/>
      <c r="QOR97" s="167"/>
      <c r="QOS97" s="167"/>
      <c r="QOT97" s="167"/>
      <c r="QOU97" s="167"/>
      <c r="QOV97" s="167"/>
      <c r="QOW97" s="167"/>
      <c r="QOX97" s="167"/>
      <c r="QOY97" s="167"/>
      <c r="QOZ97" s="167"/>
      <c r="QPA97" s="167"/>
      <c r="QPB97" s="167"/>
      <c r="QPC97" s="167"/>
      <c r="QPD97" s="167"/>
      <c r="QPE97" s="167"/>
      <c r="QPF97" s="167"/>
      <c r="QPG97" s="167"/>
      <c r="QPH97" s="167"/>
      <c r="QPI97" s="167"/>
      <c r="QPJ97" s="167"/>
      <c r="QPK97" s="167"/>
      <c r="QPL97" s="167"/>
      <c r="QPM97" s="167"/>
      <c r="QPN97" s="167"/>
      <c r="QPO97" s="167"/>
      <c r="QPP97" s="167"/>
      <c r="QPQ97" s="167"/>
      <c r="QPR97" s="167"/>
      <c r="QPS97" s="167"/>
      <c r="QPT97" s="167"/>
      <c r="QPU97" s="167"/>
      <c r="QPV97" s="167"/>
      <c r="QPW97" s="167"/>
      <c r="QPX97" s="167"/>
      <c r="QPY97" s="167"/>
      <c r="QPZ97" s="167"/>
      <c r="QQA97" s="167"/>
      <c r="QQB97" s="167"/>
      <c r="QQC97" s="167"/>
      <c r="QQD97" s="167"/>
      <c r="QQE97" s="167"/>
      <c r="QQF97" s="167"/>
      <c r="QQG97" s="167"/>
      <c r="QQH97" s="167"/>
      <c r="QQI97" s="167"/>
      <c r="QQJ97" s="167"/>
      <c r="QQK97" s="167"/>
      <c r="QQL97" s="167"/>
      <c r="QQM97" s="167"/>
      <c r="QQN97" s="167"/>
      <c r="QQO97" s="167"/>
      <c r="QQP97" s="167"/>
      <c r="QQQ97" s="167"/>
      <c r="QQR97" s="167"/>
      <c r="QQS97" s="167"/>
      <c r="QQT97" s="167"/>
      <c r="QQU97" s="167"/>
      <c r="QQV97" s="167"/>
      <c r="QQW97" s="167"/>
      <c r="QQX97" s="167"/>
      <c r="QQY97" s="167"/>
      <c r="QQZ97" s="167"/>
      <c r="QRA97" s="167"/>
      <c r="QRB97" s="167"/>
      <c r="QRC97" s="167"/>
      <c r="QRD97" s="167"/>
      <c r="QRE97" s="167"/>
      <c r="QRF97" s="167"/>
      <c r="QRG97" s="167"/>
      <c r="QRH97" s="167"/>
      <c r="QRI97" s="167"/>
      <c r="QRJ97" s="167"/>
      <c r="QRK97" s="167"/>
      <c r="QRL97" s="167"/>
      <c r="QRM97" s="167"/>
      <c r="QRN97" s="167"/>
      <c r="QRO97" s="167"/>
      <c r="QRP97" s="167"/>
      <c r="QRQ97" s="167"/>
      <c r="QRR97" s="167"/>
      <c r="QRS97" s="167"/>
      <c r="QRT97" s="167"/>
      <c r="QRU97" s="167"/>
      <c r="QRV97" s="167"/>
      <c r="QRW97" s="167"/>
      <c r="QRX97" s="167"/>
      <c r="QRY97" s="167"/>
      <c r="QRZ97" s="167"/>
      <c r="QSA97" s="167"/>
      <c r="QSB97" s="167"/>
      <c r="QSC97" s="167"/>
      <c r="QSD97" s="167"/>
      <c r="QSE97" s="167"/>
      <c r="QSF97" s="167"/>
      <c r="QSG97" s="167"/>
      <c r="QSH97" s="167"/>
      <c r="QSI97" s="167"/>
      <c r="QSJ97" s="167"/>
      <c r="QSK97" s="167"/>
      <c r="QSL97" s="167"/>
      <c r="QSM97" s="167"/>
      <c r="QSN97" s="167"/>
      <c r="QSO97" s="167"/>
      <c r="QSP97" s="167"/>
      <c r="QSQ97" s="167"/>
      <c r="QSR97" s="167"/>
      <c r="QSS97" s="167"/>
      <c r="QST97" s="167"/>
      <c r="QSU97" s="167"/>
      <c r="QSV97" s="167"/>
      <c r="QSW97" s="167"/>
      <c r="QSX97" s="167"/>
      <c r="QSY97" s="167"/>
      <c r="QSZ97" s="167"/>
      <c r="QTA97" s="167"/>
      <c r="QTB97" s="167"/>
      <c r="QTC97" s="167"/>
      <c r="QTD97" s="167"/>
      <c r="QTE97" s="167"/>
      <c r="QTF97" s="167"/>
      <c r="QTG97" s="167"/>
      <c r="QTH97" s="167"/>
      <c r="QTI97" s="167"/>
      <c r="QTJ97" s="167"/>
      <c r="QTK97" s="167"/>
      <c r="QTL97" s="167"/>
      <c r="QTM97" s="167"/>
      <c r="QTN97" s="167"/>
      <c r="QTO97" s="167"/>
      <c r="QTP97" s="167"/>
      <c r="QTQ97" s="167"/>
      <c r="QTR97" s="167"/>
      <c r="QTS97" s="167"/>
      <c r="QTT97" s="167"/>
      <c r="QTU97" s="167"/>
      <c r="QTV97" s="167"/>
      <c r="QTW97" s="167"/>
      <c r="QTX97" s="167"/>
      <c r="QTY97" s="167"/>
      <c r="QTZ97" s="167"/>
      <c r="QUA97" s="167"/>
      <c r="QUB97" s="167"/>
      <c r="QUC97" s="167"/>
      <c r="QUD97" s="167"/>
      <c r="QUE97" s="167"/>
      <c r="QUF97" s="167"/>
      <c r="QUG97" s="167"/>
      <c r="QUH97" s="167"/>
      <c r="QUI97" s="167"/>
      <c r="QUJ97" s="167"/>
      <c r="QUK97" s="167"/>
      <c r="QUL97" s="167"/>
      <c r="QUM97" s="167"/>
      <c r="QUN97" s="167"/>
      <c r="QUO97" s="167"/>
      <c r="QUP97" s="167"/>
      <c r="QUQ97" s="167"/>
      <c r="QUR97" s="167"/>
      <c r="QUS97" s="167"/>
      <c r="QUT97" s="167"/>
      <c r="QUU97" s="167"/>
      <c r="QUV97" s="167"/>
      <c r="QUW97" s="167"/>
      <c r="QUX97" s="167"/>
      <c r="QUY97" s="167"/>
      <c r="QUZ97" s="167"/>
      <c r="QVA97" s="167"/>
      <c r="QVB97" s="167"/>
      <c r="QVC97" s="167"/>
      <c r="QVD97" s="167"/>
      <c r="QVE97" s="167"/>
      <c r="QVF97" s="167"/>
      <c r="QVG97" s="167"/>
      <c r="QVH97" s="167"/>
      <c r="QVI97" s="167"/>
      <c r="QVJ97" s="167"/>
      <c r="QVK97" s="167"/>
      <c r="QVL97" s="167"/>
      <c r="QVM97" s="167"/>
      <c r="QVN97" s="167"/>
      <c r="QVO97" s="167"/>
      <c r="QVP97" s="167"/>
      <c r="QVQ97" s="167"/>
      <c r="QVR97" s="167"/>
      <c r="QVS97" s="167"/>
      <c r="QVT97" s="167"/>
      <c r="QVU97" s="167"/>
      <c r="QVV97" s="167"/>
      <c r="QVW97" s="167"/>
      <c r="QVX97" s="167"/>
      <c r="QVY97" s="167"/>
      <c r="QVZ97" s="167"/>
      <c r="QWA97" s="167"/>
      <c r="QWB97" s="167"/>
      <c r="QWC97" s="167"/>
      <c r="QWD97" s="167"/>
      <c r="QWE97" s="167"/>
      <c r="QWF97" s="167"/>
      <c r="QWG97" s="167"/>
      <c r="QWH97" s="167"/>
      <c r="QWI97" s="167"/>
      <c r="QWJ97" s="167"/>
      <c r="QWK97" s="167"/>
      <c r="QWL97" s="167"/>
      <c r="QWM97" s="167"/>
      <c r="QWN97" s="167"/>
      <c r="QWO97" s="167"/>
      <c r="QWP97" s="167"/>
      <c r="QWQ97" s="167"/>
      <c r="QWR97" s="167"/>
      <c r="QWS97" s="167"/>
      <c r="QWT97" s="167"/>
      <c r="QWU97" s="167"/>
      <c r="QWV97" s="167"/>
      <c r="QWW97" s="167"/>
      <c r="QWX97" s="167"/>
      <c r="QWY97" s="167"/>
      <c r="QWZ97" s="167"/>
      <c r="QXA97" s="167"/>
      <c r="QXB97" s="167"/>
      <c r="QXC97" s="167"/>
      <c r="QXD97" s="167"/>
      <c r="QXE97" s="167"/>
      <c r="QXF97" s="167"/>
      <c r="QXG97" s="167"/>
      <c r="QXH97" s="167"/>
      <c r="QXI97" s="167"/>
      <c r="QXJ97" s="167"/>
      <c r="QXK97" s="167"/>
      <c r="QXL97" s="167"/>
      <c r="QXM97" s="167"/>
      <c r="QXN97" s="167"/>
      <c r="QXO97" s="167"/>
      <c r="QXP97" s="167"/>
      <c r="QXQ97" s="167"/>
      <c r="QXR97" s="167"/>
      <c r="QXS97" s="167"/>
      <c r="QXT97" s="167"/>
      <c r="QXU97" s="167"/>
      <c r="QXV97" s="167"/>
      <c r="QXW97" s="167"/>
      <c r="QXX97" s="167"/>
      <c r="QXY97" s="167"/>
      <c r="QXZ97" s="167"/>
      <c r="QYA97" s="167"/>
      <c r="QYB97" s="167"/>
      <c r="QYC97" s="167"/>
      <c r="QYD97" s="167"/>
      <c r="QYE97" s="167"/>
      <c r="QYF97" s="167"/>
      <c r="QYG97" s="167"/>
      <c r="QYH97" s="167"/>
      <c r="QYI97" s="167"/>
      <c r="QYJ97" s="167"/>
      <c r="QYK97" s="167"/>
      <c r="QYL97" s="167"/>
      <c r="QYM97" s="167"/>
      <c r="QYN97" s="167"/>
      <c r="QYO97" s="167"/>
      <c r="QYP97" s="167"/>
      <c r="QYQ97" s="167"/>
      <c r="QYR97" s="167"/>
      <c r="QYS97" s="167"/>
      <c r="QYT97" s="167"/>
      <c r="QYU97" s="167"/>
      <c r="QYV97" s="167"/>
      <c r="QYW97" s="167"/>
      <c r="QYX97" s="167"/>
      <c r="QYY97" s="167"/>
      <c r="QYZ97" s="167"/>
      <c r="QZA97" s="167"/>
      <c r="QZB97" s="167"/>
      <c r="QZC97" s="167"/>
      <c r="QZD97" s="167"/>
      <c r="QZE97" s="167"/>
      <c r="QZF97" s="167"/>
      <c r="QZG97" s="167"/>
      <c r="QZH97" s="167"/>
      <c r="QZI97" s="167"/>
      <c r="QZJ97" s="167"/>
      <c r="QZK97" s="167"/>
      <c r="QZL97" s="167"/>
      <c r="QZM97" s="167"/>
      <c r="QZN97" s="167"/>
      <c r="QZO97" s="167"/>
      <c r="QZP97" s="167"/>
      <c r="QZQ97" s="167"/>
      <c r="QZR97" s="167"/>
      <c r="QZS97" s="167"/>
      <c r="QZT97" s="167"/>
      <c r="QZU97" s="167"/>
      <c r="QZV97" s="167"/>
      <c r="QZW97" s="167"/>
      <c r="QZX97" s="167"/>
      <c r="QZY97" s="167"/>
      <c r="QZZ97" s="167"/>
      <c r="RAA97" s="167"/>
      <c r="RAB97" s="167"/>
      <c r="RAC97" s="167"/>
      <c r="RAD97" s="167"/>
      <c r="RAE97" s="167"/>
      <c r="RAF97" s="167"/>
      <c r="RAG97" s="167"/>
      <c r="RAH97" s="167"/>
      <c r="RAI97" s="167"/>
      <c r="RAJ97" s="167"/>
      <c r="RAK97" s="167"/>
      <c r="RAL97" s="167"/>
      <c r="RAM97" s="167"/>
      <c r="RAN97" s="167"/>
      <c r="RAO97" s="167"/>
      <c r="RAP97" s="167"/>
      <c r="RAQ97" s="167"/>
      <c r="RAR97" s="167"/>
      <c r="RAS97" s="167"/>
      <c r="RAT97" s="167"/>
      <c r="RAU97" s="167"/>
      <c r="RAV97" s="167"/>
      <c r="RAW97" s="167"/>
      <c r="RAX97" s="167"/>
      <c r="RAY97" s="167"/>
      <c r="RAZ97" s="167"/>
      <c r="RBA97" s="167"/>
      <c r="RBB97" s="167"/>
      <c r="RBC97" s="167"/>
      <c r="RBD97" s="167"/>
      <c r="RBE97" s="167"/>
      <c r="RBF97" s="167"/>
      <c r="RBG97" s="167"/>
      <c r="RBH97" s="167"/>
      <c r="RBI97" s="167"/>
      <c r="RBJ97" s="167"/>
      <c r="RBK97" s="167"/>
      <c r="RBL97" s="167"/>
      <c r="RBM97" s="167"/>
      <c r="RBN97" s="167"/>
      <c r="RBO97" s="167"/>
      <c r="RBP97" s="167"/>
      <c r="RBQ97" s="167"/>
      <c r="RBR97" s="167"/>
      <c r="RBS97" s="167"/>
      <c r="RBT97" s="167"/>
      <c r="RBU97" s="167"/>
      <c r="RBV97" s="167"/>
      <c r="RBW97" s="167"/>
      <c r="RBX97" s="167"/>
      <c r="RBY97" s="167"/>
      <c r="RBZ97" s="167"/>
      <c r="RCA97" s="167"/>
      <c r="RCB97" s="167"/>
      <c r="RCC97" s="167"/>
      <c r="RCD97" s="167"/>
      <c r="RCE97" s="167"/>
      <c r="RCF97" s="167"/>
      <c r="RCG97" s="167"/>
      <c r="RCH97" s="167"/>
      <c r="RCI97" s="167"/>
      <c r="RCJ97" s="167"/>
      <c r="RCK97" s="167"/>
      <c r="RCL97" s="167"/>
      <c r="RCM97" s="167"/>
      <c r="RCN97" s="167"/>
      <c r="RCO97" s="167"/>
      <c r="RCP97" s="167"/>
      <c r="RCQ97" s="167"/>
      <c r="RCR97" s="167"/>
      <c r="RCS97" s="167"/>
      <c r="RCT97" s="167"/>
      <c r="RCU97" s="167"/>
      <c r="RCV97" s="167"/>
      <c r="RCW97" s="167"/>
      <c r="RCX97" s="167"/>
      <c r="RCY97" s="167"/>
      <c r="RCZ97" s="167"/>
      <c r="RDA97" s="167"/>
      <c r="RDB97" s="167"/>
      <c r="RDC97" s="167"/>
      <c r="RDD97" s="167"/>
      <c r="RDE97" s="167"/>
      <c r="RDF97" s="167"/>
      <c r="RDG97" s="167"/>
      <c r="RDH97" s="167"/>
      <c r="RDI97" s="167"/>
      <c r="RDJ97" s="167"/>
      <c r="RDK97" s="167"/>
      <c r="RDL97" s="167"/>
      <c r="RDM97" s="167"/>
      <c r="RDN97" s="167"/>
      <c r="RDO97" s="167"/>
      <c r="RDP97" s="167"/>
      <c r="RDQ97" s="167"/>
      <c r="RDR97" s="167"/>
      <c r="RDS97" s="167"/>
      <c r="RDT97" s="167"/>
      <c r="RDU97" s="167"/>
      <c r="RDV97" s="167"/>
      <c r="RDW97" s="167"/>
      <c r="RDX97" s="167"/>
      <c r="RDY97" s="167"/>
      <c r="RDZ97" s="167"/>
      <c r="REA97" s="167"/>
      <c r="REB97" s="167"/>
      <c r="REC97" s="167"/>
      <c r="RED97" s="167"/>
      <c r="REE97" s="167"/>
      <c r="REF97" s="167"/>
      <c r="REG97" s="167"/>
      <c r="REH97" s="167"/>
      <c r="REI97" s="167"/>
      <c r="REJ97" s="167"/>
      <c r="REK97" s="167"/>
      <c r="REL97" s="167"/>
      <c r="REM97" s="167"/>
      <c r="REN97" s="167"/>
      <c r="REO97" s="167"/>
      <c r="REP97" s="167"/>
      <c r="REQ97" s="167"/>
      <c r="RER97" s="167"/>
      <c r="RES97" s="167"/>
      <c r="RET97" s="167"/>
      <c r="REU97" s="167"/>
      <c r="REV97" s="167"/>
      <c r="REW97" s="167"/>
      <c r="REX97" s="167"/>
      <c r="REY97" s="167"/>
      <c r="REZ97" s="167"/>
      <c r="RFA97" s="167"/>
      <c r="RFB97" s="167"/>
      <c r="RFC97" s="167"/>
      <c r="RFD97" s="167"/>
      <c r="RFE97" s="167"/>
      <c r="RFF97" s="167"/>
      <c r="RFG97" s="167"/>
      <c r="RFH97" s="167"/>
      <c r="RFI97" s="167"/>
      <c r="RFJ97" s="167"/>
      <c r="RFK97" s="167"/>
      <c r="RFL97" s="167"/>
      <c r="RFM97" s="167"/>
      <c r="RFN97" s="167"/>
      <c r="RFO97" s="167"/>
      <c r="RFP97" s="167"/>
      <c r="RFQ97" s="167"/>
      <c r="RFR97" s="167"/>
      <c r="RFS97" s="167"/>
      <c r="RFT97" s="167"/>
      <c r="RFU97" s="167"/>
      <c r="RFV97" s="167"/>
      <c r="RFW97" s="167"/>
      <c r="RFX97" s="167"/>
      <c r="RFY97" s="167"/>
      <c r="RFZ97" s="167"/>
      <c r="RGA97" s="167"/>
      <c r="RGB97" s="167"/>
      <c r="RGC97" s="167"/>
      <c r="RGD97" s="167"/>
      <c r="RGE97" s="167"/>
      <c r="RGF97" s="167"/>
      <c r="RGG97" s="167"/>
      <c r="RGH97" s="167"/>
      <c r="RGI97" s="167"/>
      <c r="RGJ97" s="167"/>
      <c r="RGK97" s="167"/>
      <c r="RGL97" s="167"/>
      <c r="RGM97" s="167"/>
      <c r="RGN97" s="167"/>
      <c r="RGO97" s="167"/>
      <c r="RGP97" s="167"/>
      <c r="RGQ97" s="167"/>
      <c r="RGR97" s="167"/>
      <c r="RGS97" s="167"/>
      <c r="RGT97" s="167"/>
      <c r="RGU97" s="167"/>
      <c r="RGV97" s="167"/>
      <c r="RGW97" s="167"/>
      <c r="RGX97" s="167"/>
      <c r="RGY97" s="167"/>
      <c r="RGZ97" s="167"/>
      <c r="RHA97" s="167"/>
      <c r="RHB97" s="167"/>
      <c r="RHC97" s="167"/>
      <c r="RHD97" s="167"/>
      <c r="RHE97" s="167"/>
      <c r="RHF97" s="167"/>
      <c r="RHG97" s="167"/>
      <c r="RHH97" s="167"/>
      <c r="RHI97" s="167"/>
      <c r="RHJ97" s="167"/>
      <c r="RHK97" s="167"/>
      <c r="RHL97" s="167"/>
      <c r="RHM97" s="167"/>
      <c r="RHN97" s="167"/>
      <c r="RHO97" s="167"/>
      <c r="RHP97" s="167"/>
      <c r="RHQ97" s="167"/>
      <c r="RHR97" s="167"/>
      <c r="RHS97" s="167"/>
      <c r="RHT97" s="167"/>
      <c r="RHU97" s="167"/>
      <c r="RHV97" s="167"/>
      <c r="RHW97" s="167"/>
      <c r="RHX97" s="167"/>
      <c r="RHY97" s="167"/>
      <c r="RHZ97" s="167"/>
      <c r="RIA97" s="167"/>
      <c r="RIB97" s="167"/>
      <c r="RIC97" s="167"/>
      <c r="RID97" s="167"/>
      <c r="RIE97" s="167"/>
      <c r="RIF97" s="167"/>
      <c r="RIG97" s="167"/>
      <c r="RIH97" s="167"/>
      <c r="RII97" s="167"/>
      <c r="RIJ97" s="167"/>
      <c r="RIK97" s="167"/>
      <c r="RIL97" s="167"/>
      <c r="RIM97" s="167"/>
      <c r="RIN97" s="167"/>
      <c r="RIO97" s="167"/>
      <c r="RIP97" s="167"/>
      <c r="RIQ97" s="167"/>
      <c r="RIR97" s="167"/>
      <c r="RIS97" s="167"/>
      <c r="RIT97" s="167"/>
      <c r="RIU97" s="167"/>
      <c r="RIV97" s="167"/>
      <c r="RIW97" s="167"/>
      <c r="RIX97" s="167"/>
      <c r="RIY97" s="167"/>
      <c r="RIZ97" s="167"/>
      <c r="RJA97" s="167"/>
      <c r="RJB97" s="167"/>
      <c r="RJC97" s="167"/>
      <c r="RJD97" s="167"/>
      <c r="RJE97" s="167"/>
      <c r="RJF97" s="167"/>
      <c r="RJG97" s="167"/>
      <c r="RJH97" s="167"/>
      <c r="RJI97" s="167"/>
      <c r="RJJ97" s="167"/>
      <c r="RJK97" s="167"/>
      <c r="RJL97" s="167"/>
      <c r="RJM97" s="167"/>
      <c r="RJN97" s="167"/>
      <c r="RJO97" s="167"/>
      <c r="RJP97" s="167"/>
      <c r="RJQ97" s="167"/>
      <c r="RJR97" s="167"/>
      <c r="RJS97" s="167"/>
      <c r="RJT97" s="167"/>
      <c r="RJU97" s="167"/>
      <c r="RJV97" s="167"/>
      <c r="RJW97" s="167"/>
      <c r="RJX97" s="167"/>
      <c r="RJY97" s="167"/>
      <c r="RJZ97" s="167"/>
      <c r="RKA97" s="167"/>
      <c r="RKB97" s="167"/>
      <c r="RKC97" s="167"/>
      <c r="RKD97" s="167"/>
      <c r="RKE97" s="167"/>
      <c r="RKF97" s="167"/>
      <c r="RKG97" s="167"/>
      <c r="RKH97" s="167"/>
      <c r="RKI97" s="167"/>
      <c r="RKJ97" s="167"/>
      <c r="RKK97" s="167"/>
      <c r="RKL97" s="167"/>
      <c r="RKM97" s="167"/>
      <c r="RKN97" s="167"/>
      <c r="RKO97" s="167"/>
      <c r="RKP97" s="167"/>
      <c r="RKQ97" s="167"/>
      <c r="RKR97" s="167"/>
      <c r="RKS97" s="167"/>
      <c r="RKT97" s="167"/>
      <c r="RKU97" s="167"/>
      <c r="RKV97" s="167"/>
      <c r="RKW97" s="167"/>
      <c r="RKX97" s="167"/>
      <c r="RKY97" s="167"/>
      <c r="RKZ97" s="167"/>
      <c r="RLA97" s="167"/>
      <c r="RLB97" s="167"/>
      <c r="RLC97" s="167"/>
      <c r="RLD97" s="167"/>
      <c r="RLE97" s="167"/>
      <c r="RLF97" s="167"/>
      <c r="RLG97" s="167"/>
      <c r="RLH97" s="167"/>
      <c r="RLI97" s="167"/>
      <c r="RLJ97" s="167"/>
      <c r="RLK97" s="167"/>
      <c r="RLL97" s="167"/>
      <c r="RLM97" s="167"/>
      <c r="RLN97" s="167"/>
      <c r="RLO97" s="167"/>
      <c r="RLP97" s="167"/>
      <c r="RLQ97" s="167"/>
      <c r="RLR97" s="167"/>
      <c r="RLS97" s="167"/>
      <c r="RLT97" s="167"/>
      <c r="RLU97" s="167"/>
      <c r="RLV97" s="167"/>
      <c r="RLW97" s="167"/>
      <c r="RLX97" s="167"/>
      <c r="RLY97" s="167"/>
      <c r="RLZ97" s="167"/>
      <c r="RMA97" s="167"/>
      <c r="RMB97" s="167"/>
      <c r="RMC97" s="167"/>
      <c r="RMD97" s="167"/>
      <c r="RME97" s="167"/>
      <c r="RMF97" s="167"/>
      <c r="RMG97" s="167"/>
      <c r="RMH97" s="167"/>
      <c r="RMI97" s="167"/>
      <c r="RMJ97" s="167"/>
      <c r="RMK97" s="167"/>
      <c r="RML97" s="167"/>
      <c r="RMM97" s="167"/>
      <c r="RMN97" s="167"/>
      <c r="RMO97" s="167"/>
      <c r="RMP97" s="167"/>
      <c r="RMQ97" s="167"/>
      <c r="RMR97" s="167"/>
      <c r="RMS97" s="167"/>
      <c r="RMT97" s="167"/>
      <c r="RMU97" s="167"/>
      <c r="RMV97" s="167"/>
      <c r="RMW97" s="167"/>
      <c r="RMX97" s="167"/>
      <c r="RMY97" s="167"/>
      <c r="RMZ97" s="167"/>
      <c r="RNA97" s="167"/>
      <c r="RNB97" s="167"/>
      <c r="RNC97" s="167"/>
      <c r="RND97" s="167"/>
      <c r="RNE97" s="167"/>
      <c r="RNF97" s="167"/>
      <c r="RNG97" s="167"/>
      <c r="RNH97" s="167"/>
      <c r="RNI97" s="167"/>
      <c r="RNJ97" s="167"/>
      <c r="RNK97" s="167"/>
      <c r="RNL97" s="167"/>
      <c r="RNM97" s="167"/>
      <c r="RNN97" s="167"/>
      <c r="RNO97" s="167"/>
      <c r="RNP97" s="167"/>
      <c r="RNQ97" s="167"/>
      <c r="RNR97" s="167"/>
      <c r="RNS97" s="167"/>
      <c r="RNT97" s="167"/>
      <c r="RNU97" s="167"/>
      <c r="RNV97" s="167"/>
      <c r="RNW97" s="167"/>
      <c r="RNX97" s="167"/>
      <c r="RNY97" s="167"/>
      <c r="RNZ97" s="167"/>
      <c r="ROA97" s="167"/>
      <c r="ROB97" s="167"/>
      <c r="ROC97" s="167"/>
      <c r="ROD97" s="167"/>
      <c r="ROE97" s="167"/>
      <c r="ROF97" s="167"/>
      <c r="ROG97" s="167"/>
      <c r="ROH97" s="167"/>
      <c r="ROI97" s="167"/>
      <c r="ROJ97" s="167"/>
      <c r="ROK97" s="167"/>
      <c r="ROL97" s="167"/>
      <c r="ROM97" s="167"/>
      <c r="RON97" s="167"/>
      <c r="ROO97" s="167"/>
      <c r="ROP97" s="167"/>
      <c r="ROQ97" s="167"/>
      <c r="ROR97" s="167"/>
      <c r="ROS97" s="167"/>
      <c r="ROT97" s="167"/>
      <c r="ROU97" s="167"/>
      <c r="ROV97" s="167"/>
      <c r="ROW97" s="167"/>
      <c r="ROX97" s="167"/>
      <c r="ROY97" s="167"/>
      <c r="ROZ97" s="167"/>
      <c r="RPA97" s="167"/>
      <c r="RPB97" s="167"/>
      <c r="RPC97" s="167"/>
      <c r="RPD97" s="167"/>
      <c r="RPE97" s="167"/>
      <c r="RPF97" s="167"/>
      <c r="RPG97" s="167"/>
      <c r="RPH97" s="167"/>
      <c r="RPI97" s="167"/>
      <c r="RPJ97" s="167"/>
      <c r="RPK97" s="167"/>
      <c r="RPL97" s="167"/>
      <c r="RPM97" s="167"/>
      <c r="RPN97" s="167"/>
      <c r="RPO97" s="167"/>
      <c r="RPP97" s="167"/>
      <c r="RPQ97" s="167"/>
      <c r="RPR97" s="167"/>
      <c r="RPS97" s="167"/>
      <c r="RPT97" s="167"/>
      <c r="RPU97" s="167"/>
      <c r="RPV97" s="167"/>
      <c r="RPW97" s="167"/>
      <c r="RPX97" s="167"/>
      <c r="RPY97" s="167"/>
      <c r="RPZ97" s="167"/>
      <c r="RQA97" s="167"/>
      <c r="RQB97" s="167"/>
      <c r="RQC97" s="167"/>
      <c r="RQD97" s="167"/>
      <c r="RQE97" s="167"/>
      <c r="RQF97" s="167"/>
      <c r="RQG97" s="167"/>
      <c r="RQH97" s="167"/>
      <c r="RQI97" s="167"/>
      <c r="RQJ97" s="167"/>
      <c r="RQK97" s="167"/>
      <c r="RQL97" s="167"/>
      <c r="RQM97" s="167"/>
      <c r="RQN97" s="167"/>
      <c r="RQO97" s="167"/>
      <c r="RQP97" s="167"/>
      <c r="RQQ97" s="167"/>
      <c r="RQR97" s="167"/>
      <c r="RQS97" s="167"/>
      <c r="RQT97" s="167"/>
      <c r="RQU97" s="167"/>
      <c r="RQV97" s="167"/>
      <c r="RQW97" s="167"/>
      <c r="RQX97" s="167"/>
      <c r="RQY97" s="167"/>
      <c r="RQZ97" s="167"/>
      <c r="RRA97" s="167"/>
      <c r="RRB97" s="167"/>
      <c r="RRC97" s="167"/>
      <c r="RRD97" s="167"/>
      <c r="RRE97" s="167"/>
      <c r="RRF97" s="167"/>
      <c r="RRG97" s="167"/>
      <c r="RRH97" s="167"/>
      <c r="RRI97" s="167"/>
      <c r="RRJ97" s="167"/>
      <c r="RRK97" s="167"/>
      <c r="RRL97" s="167"/>
      <c r="RRM97" s="167"/>
      <c r="RRN97" s="167"/>
      <c r="RRO97" s="167"/>
      <c r="RRP97" s="167"/>
      <c r="RRQ97" s="167"/>
      <c r="RRR97" s="167"/>
      <c r="RRS97" s="167"/>
      <c r="RRT97" s="167"/>
      <c r="RRU97" s="167"/>
      <c r="RRV97" s="167"/>
      <c r="RRW97" s="167"/>
      <c r="RRX97" s="167"/>
      <c r="RRY97" s="167"/>
      <c r="RRZ97" s="167"/>
      <c r="RSA97" s="167"/>
      <c r="RSB97" s="167"/>
      <c r="RSC97" s="167"/>
      <c r="RSD97" s="167"/>
      <c r="RSE97" s="167"/>
      <c r="RSF97" s="167"/>
      <c r="RSG97" s="167"/>
      <c r="RSH97" s="167"/>
      <c r="RSI97" s="167"/>
      <c r="RSJ97" s="167"/>
      <c r="RSK97" s="167"/>
      <c r="RSL97" s="167"/>
      <c r="RSM97" s="167"/>
      <c r="RSN97" s="167"/>
      <c r="RSO97" s="167"/>
      <c r="RSP97" s="167"/>
      <c r="RSQ97" s="167"/>
      <c r="RSR97" s="167"/>
      <c r="RSS97" s="167"/>
      <c r="RST97" s="167"/>
      <c r="RSU97" s="167"/>
      <c r="RSV97" s="167"/>
      <c r="RSW97" s="167"/>
      <c r="RSX97" s="167"/>
      <c r="RSY97" s="167"/>
      <c r="RSZ97" s="167"/>
      <c r="RTA97" s="167"/>
      <c r="RTB97" s="167"/>
      <c r="RTC97" s="167"/>
      <c r="RTD97" s="167"/>
      <c r="RTE97" s="167"/>
      <c r="RTF97" s="167"/>
      <c r="RTG97" s="167"/>
      <c r="RTH97" s="167"/>
      <c r="RTI97" s="167"/>
      <c r="RTJ97" s="167"/>
      <c r="RTK97" s="167"/>
      <c r="RTL97" s="167"/>
      <c r="RTM97" s="167"/>
      <c r="RTN97" s="167"/>
      <c r="RTO97" s="167"/>
      <c r="RTP97" s="167"/>
      <c r="RTQ97" s="167"/>
      <c r="RTR97" s="167"/>
      <c r="RTS97" s="167"/>
      <c r="RTT97" s="167"/>
      <c r="RTU97" s="167"/>
      <c r="RTV97" s="167"/>
      <c r="RTW97" s="167"/>
      <c r="RTX97" s="167"/>
      <c r="RTY97" s="167"/>
      <c r="RTZ97" s="167"/>
      <c r="RUA97" s="167"/>
      <c r="RUB97" s="167"/>
      <c r="RUC97" s="167"/>
      <c r="RUD97" s="167"/>
      <c r="RUE97" s="167"/>
      <c r="RUF97" s="167"/>
      <c r="RUG97" s="167"/>
      <c r="RUH97" s="167"/>
      <c r="RUI97" s="167"/>
      <c r="RUJ97" s="167"/>
      <c r="RUK97" s="167"/>
      <c r="RUL97" s="167"/>
      <c r="RUM97" s="167"/>
      <c r="RUN97" s="167"/>
      <c r="RUO97" s="167"/>
      <c r="RUP97" s="167"/>
      <c r="RUQ97" s="167"/>
      <c r="RUR97" s="167"/>
      <c r="RUS97" s="167"/>
      <c r="RUT97" s="167"/>
      <c r="RUU97" s="167"/>
      <c r="RUV97" s="167"/>
      <c r="RUW97" s="167"/>
      <c r="RUX97" s="167"/>
      <c r="RUY97" s="167"/>
      <c r="RUZ97" s="167"/>
      <c r="RVA97" s="167"/>
      <c r="RVB97" s="167"/>
      <c r="RVC97" s="167"/>
      <c r="RVD97" s="167"/>
      <c r="RVE97" s="167"/>
      <c r="RVF97" s="167"/>
      <c r="RVG97" s="167"/>
      <c r="RVH97" s="167"/>
      <c r="RVI97" s="167"/>
      <c r="RVJ97" s="167"/>
      <c r="RVK97" s="167"/>
      <c r="RVL97" s="167"/>
      <c r="RVM97" s="167"/>
      <c r="RVN97" s="167"/>
      <c r="RVO97" s="167"/>
      <c r="RVP97" s="167"/>
      <c r="RVQ97" s="167"/>
      <c r="RVR97" s="167"/>
      <c r="RVS97" s="167"/>
      <c r="RVT97" s="167"/>
      <c r="RVU97" s="167"/>
      <c r="RVV97" s="167"/>
      <c r="RVW97" s="167"/>
      <c r="RVX97" s="167"/>
      <c r="RVY97" s="167"/>
      <c r="RVZ97" s="167"/>
      <c r="RWA97" s="167"/>
      <c r="RWB97" s="167"/>
      <c r="RWC97" s="167"/>
      <c r="RWD97" s="167"/>
      <c r="RWE97" s="167"/>
      <c r="RWF97" s="167"/>
      <c r="RWG97" s="167"/>
      <c r="RWH97" s="167"/>
      <c r="RWI97" s="167"/>
      <c r="RWJ97" s="167"/>
      <c r="RWK97" s="167"/>
      <c r="RWL97" s="167"/>
      <c r="RWM97" s="167"/>
      <c r="RWN97" s="167"/>
      <c r="RWO97" s="167"/>
      <c r="RWP97" s="167"/>
      <c r="RWQ97" s="167"/>
      <c r="RWR97" s="167"/>
      <c r="RWS97" s="167"/>
      <c r="RWT97" s="167"/>
      <c r="RWU97" s="167"/>
      <c r="RWV97" s="167"/>
      <c r="RWW97" s="167"/>
      <c r="RWX97" s="167"/>
      <c r="RWY97" s="167"/>
      <c r="RWZ97" s="167"/>
      <c r="RXA97" s="167"/>
      <c r="RXB97" s="167"/>
      <c r="RXC97" s="167"/>
      <c r="RXD97" s="167"/>
      <c r="RXE97" s="167"/>
      <c r="RXF97" s="167"/>
      <c r="RXG97" s="167"/>
      <c r="RXH97" s="167"/>
      <c r="RXI97" s="167"/>
      <c r="RXJ97" s="167"/>
      <c r="RXK97" s="167"/>
      <c r="RXL97" s="167"/>
      <c r="RXM97" s="167"/>
      <c r="RXN97" s="167"/>
      <c r="RXO97" s="167"/>
      <c r="RXP97" s="167"/>
      <c r="RXQ97" s="167"/>
      <c r="RXR97" s="167"/>
      <c r="RXS97" s="167"/>
      <c r="RXT97" s="167"/>
      <c r="RXU97" s="167"/>
      <c r="RXV97" s="167"/>
      <c r="RXW97" s="167"/>
      <c r="RXX97" s="167"/>
      <c r="RXY97" s="167"/>
      <c r="RXZ97" s="167"/>
      <c r="RYA97" s="167"/>
      <c r="RYB97" s="167"/>
      <c r="RYC97" s="167"/>
      <c r="RYD97" s="167"/>
      <c r="RYE97" s="167"/>
      <c r="RYF97" s="167"/>
      <c r="RYG97" s="167"/>
      <c r="RYH97" s="167"/>
      <c r="RYI97" s="167"/>
      <c r="RYJ97" s="167"/>
      <c r="RYK97" s="167"/>
      <c r="RYL97" s="167"/>
      <c r="RYM97" s="167"/>
      <c r="RYN97" s="167"/>
      <c r="RYO97" s="167"/>
      <c r="RYP97" s="167"/>
      <c r="RYQ97" s="167"/>
      <c r="RYR97" s="167"/>
      <c r="RYS97" s="167"/>
      <c r="RYT97" s="167"/>
      <c r="RYU97" s="167"/>
      <c r="RYV97" s="167"/>
      <c r="RYW97" s="167"/>
      <c r="RYX97" s="167"/>
      <c r="RYY97" s="167"/>
      <c r="RYZ97" s="167"/>
      <c r="RZA97" s="167"/>
      <c r="RZB97" s="167"/>
      <c r="RZC97" s="167"/>
      <c r="RZD97" s="167"/>
      <c r="RZE97" s="167"/>
      <c r="RZF97" s="167"/>
      <c r="RZG97" s="167"/>
      <c r="RZH97" s="167"/>
      <c r="RZI97" s="167"/>
      <c r="RZJ97" s="167"/>
      <c r="RZK97" s="167"/>
      <c r="RZL97" s="167"/>
      <c r="RZM97" s="167"/>
      <c r="RZN97" s="167"/>
      <c r="RZO97" s="167"/>
      <c r="RZP97" s="167"/>
      <c r="RZQ97" s="167"/>
      <c r="RZR97" s="167"/>
      <c r="RZS97" s="167"/>
      <c r="RZT97" s="167"/>
      <c r="RZU97" s="167"/>
      <c r="RZV97" s="167"/>
      <c r="RZW97" s="167"/>
      <c r="RZX97" s="167"/>
      <c r="RZY97" s="167"/>
      <c r="RZZ97" s="167"/>
      <c r="SAA97" s="167"/>
      <c r="SAB97" s="167"/>
      <c r="SAC97" s="167"/>
      <c r="SAD97" s="167"/>
      <c r="SAE97" s="167"/>
      <c r="SAF97" s="167"/>
      <c r="SAG97" s="167"/>
      <c r="SAH97" s="167"/>
      <c r="SAI97" s="167"/>
      <c r="SAJ97" s="167"/>
      <c r="SAK97" s="167"/>
      <c r="SAL97" s="167"/>
      <c r="SAM97" s="167"/>
      <c r="SAN97" s="167"/>
      <c r="SAO97" s="167"/>
      <c r="SAP97" s="167"/>
      <c r="SAQ97" s="167"/>
      <c r="SAR97" s="167"/>
      <c r="SAS97" s="167"/>
      <c r="SAT97" s="167"/>
      <c r="SAU97" s="167"/>
      <c r="SAV97" s="167"/>
      <c r="SAW97" s="167"/>
      <c r="SAX97" s="167"/>
      <c r="SAY97" s="167"/>
      <c r="SAZ97" s="167"/>
      <c r="SBA97" s="167"/>
      <c r="SBB97" s="167"/>
      <c r="SBC97" s="167"/>
      <c r="SBD97" s="167"/>
      <c r="SBE97" s="167"/>
      <c r="SBF97" s="167"/>
      <c r="SBG97" s="167"/>
      <c r="SBH97" s="167"/>
      <c r="SBI97" s="167"/>
      <c r="SBJ97" s="167"/>
      <c r="SBK97" s="167"/>
      <c r="SBL97" s="167"/>
      <c r="SBM97" s="167"/>
      <c r="SBN97" s="167"/>
      <c r="SBO97" s="167"/>
      <c r="SBP97" s="167"/>
      <c r="SBQ97" s="167"/>
      <c r="SBR97" s="167"/>
      <c r="SBS97" s="167"/>
      <c r="SBT97" s="167"/>
      <c r="SBU97" s="167"/>
      <c r="SBV97" s="167"/>
      <c r="SBW97" s="167"/>
      <c r="SBX97" s="167"/>
      <c r="SBY97" s="167"/>
      <c r="SBZ97" s="167"/>
      <c r="SCA97" s="167"/>
      <c r="SCB97" s="167"/>
      <c r="SCC97" s="167"/>
      <c r="SCD97" s="167"/>
      <c r="SCE97" s="167"/>
      <c r="SCF97" s="167"/>
      <c r="SCG97" s="167"/>
      <c r="SCH97" s="167"/>
      <c r="SCI97" s="167"/>
      <c r="SCJ97" s="167"/>
      <c r="SCK97" s="167"/>
      <c r="SCL97" s="167"/>
      <c r="SCM97" s="167"/>
      <c r="SCN97" s="167"/>
      <c r="SCO97" s="167"/>
      <c r="SCP97" s="167"/>
      <c r="SCQ97" s="167"/>
      <c r="SCR97" s="167"/>
      <c r="SCS97" s="167"/>
      <c r="SCT97" s="167"/>
      <c r="SCU97" s="167"/>
      <c r="SCV97" s="167"/>
      <c r="SCW97" s="167"/>
      <c r="SCX97" s="167"/>
      <c r="SCY97" s="167"/>
      <c r="SCZ97" s="167"/>
      <c r="SDA97" s="167"/>
      <c r="SDB97" s="167"/>
      <c r="SDC97" s="167"/>
      <c r="SDD97" s="167"/>
      <c r="SDE97" s="167"/>
      <c r="SDF97" s="167"/>
      <c r="SDG97" s="167"/>
      <c r="SDH97" s="167"/>
      <c r="SDI97" s="167"/>
      <c r="SDJ97" s="167"/>
      <c r="SDK97" s="167"/>
      <c r="SDL97" s="167"/>
      <c r="SDM97" s="167"/>
      <c r="SDN97" s="167"/>
      <c r="SDO97" s="167"/>
      <c r="SDP97" s="167"/>
      <c r="SDQ97" s="167"/>
      <c r="SDR97" s="167"/>
      <c r="SDS97" s="167"/>
      <c r="SDT97" s="167"/>
      <c r="SDU97" s="167"/>
      <c r="SDV97" s="167"/>
      <c r="SDW97" s="167"/>
      <c r="SDX97" s="167"/>
      <c r="SDY97" s="167"/>
      <c r="SDZ97" s="167"/>
      <c r="SEA97" s="167"/>
      <c r="SEB97" s="167"/>
      <c r="SEC97" s="167"/>
      <c r="SED97" s="167"/>
      <c r="SEE97" s="167"/>
      <c r="SEF97" s="167"/>
      <c r="SEG97" s="167"/>
      <c r="SEH97" s="167"/>
      <c r="SEI97" s="167"/>
      <c r="SEJ97" s="167"/>
      <c r="SEK97" s="167"/>
      <c r="SEL97" s="167"/>
      <c r="SEM97" s="167"/>
      <c r="SEN97" s="167"/>
      <c r="SEO97" s="167"/>
      <c r="SEP97" s="167"/>
      <c r="SEQ97" s="167"/>
      <c r="SER97" s="167"/>
      <c r="SES97" s="167"/>
      <c r="SET97" s="167"/>
      <c r="SEU97" s="167"/>
      <c r="SEV97" s="167"/>
      <c r="SEW97" s="167"/>
      <c r="SEX97" s="167"/>
      <c r="SEY97" s="167"/>
      <c r="SEZ97" s="167"/>
      <c r="SFA97" s="167"/>
      <c r="SFB97" s="167"/>
      <c r="SFC97" s="167"/>
      <c r="SFD97" s="167"/>
      <c r="SFE97" s="167"/>
      <c r="SFF97" s="167"/>
      <c r="SFG97" s="167"/>
      <c r="SFH97" s="167"/>
      <c r="SFI97" s="167"/>
      <c r="SFJ97" s="167"/>
      <c r="SFK97" s="167"/>
      <c r="SFL97" s="167"/>
      <c r="SFM97" s="167"/>
      <c r="SFN97" s="167"/>
      <c r="SFO97" s="167"/>
      <c r="SFP97" s="167"/>
      <c r="SFQ97" s="167"/>
      <c r="SFR97" s="167"/>
      <c r="SFS97" s="167"/>
      <c r="SFT97" s="167"/>
      <c r="SFU97" s="167"/>
      <c r="SFV97" s="167"/>
      <c r="SFW97" s="167"/>
      <c r="SFX97" s="167"/>
      <c r="SFY97" s="167"/>
      <c r="SFZ97" s="167"/>
      <c r="SGA97" s="167"/>
      <c r="SGB97" s="167"/>
      <c r="SGC97" s="167"/>
      <c r="SGD97" s="167"/>
      <c r="SGE97" s="167"/>
      <c r="SGF97" s="167"/>
      <c r="SGG97" s="167"/>
      <c r="SGH97" s="167"/>
      <c r="SGI97" s="167"/>
      <c r="SGJ97" s="167"/>
      <c r="SGK97" s="167"/>
      <c r="SGL97" s="167"/>
      <c r="SGM97" s="167"/>
      <c r="SGN97" s="167"/>
      <c r="SGO97" s="167"/>
      <c r="SGP97" s="167"/>
      <c r="SGQ97" s="167"/>
      <c r="SGR97" s="167"/>
      <c r="SGS97" s="167"/>
      <c r="SGT97" s="167"/>
      <c r="SGU97" s="167"/>
      <c r="SGV97" s="167"/>
      <c r="SGW97" s="167"/>
      <c r="SGX97" s="167"/>
      <c r="SGY97" s="167"/>
      <c r="SGZ97" s="167"/>
      <c r="SHA97" s="167"/>
      <c r="SHB97" s="167"/>
      <c r="SHC97" s="167"/>
      <c r="SHD97" s="167"/>
      <c r="SHE97" s="167"/>
      <c r="SHF97" s="167"/>
      <c r="SHG97" s="167"/>
      <c r="SHH97" s="167"/>
      <c r="SHI97" s="167"/>
      <c r="SHJ97" s="167"/>
      <c r="SHK97" s="167"/>
      <c r="SHL97" s="167"/>
      <c r="SHM97" s="167"/>
      <c r="SHN97" s="167"/>
      <c r="SHO97" s="167"/>
      <c r="SHP97" s="167"/>
      <c r="SHQ97" s="167"/>
      <c r="SHR97" s="167"/>
      <c r="SHS97" s="167"/>
      <c r="SHT97" s="167"/>
      <c r="SHU97" s="167"/>
      <c r="SHV97" s="167"/>
      <c r="SHW97" s="167"/>
      <c r="SHX97" s="167"/>
      <c r="SHY97" s="167"/>
      <c r="SHZ97" s="167"/>
      <c r="SIA97" s="167"/>
      <c r="SIB97" s="167"/>
      <c r="SIC97" s="167"/>
      <c r="SID97" s="167"/>
      <c r="SIE97" s="167"/>
      <c r="SIF97" s="167"/>
      <c r="SIG97" s="167"/>
      <c r="SIH97" s="167"/>
      <c r="SII97" s="167"/>
      <c r="SIJ97" s="167"/>
      <c r="SIK97" s="167"/>
      <c r="SIL97" s="167"/>
      <c r="SIM97" s="167"/>
      <c r="SIN97" s="167"/>
      <c r="SIO97" s="167"/>
      <c r="SIP97" s="167"/>
      <c r="SIQ97" s="167"/>
      <c r="SIR97" s="167"/>
      <c r="SIS97" s="167"/>
      <c r="SIT97" s="167"/>
      <c r="SIU97" s="167"/>
      <c r="SIV97" s="167"/>
      <c r="SIW97" s="167"/>
      <c r="SIX97" s="167"/>
      <c r="SIY97" s="167"/>
      <c r="SIZ97" s="167"/>
      <c r="SJA97" s="167"/>
      <c r="SJB97" s="167"/>
      <c r="SJC97" s="167"/>
      <c r="SJD97" s="167"/>
      <c r="SJE97" s="167"/>
      <c r="SJF97" s="167"/>
      <c r="SJG97" s="167"/>
      <c r="SJH97" s="167"/>
      <c r="SJI97" s="167"/>
      <c r="SJJ97" s="167"/>
      <c r="SJK97" s="167"/>
      <c r="SJL97" s="167"/>
      <c r="SJM97" s="167"/>
      <c r="SJN97" s="167"/>
      <c r="SJO97" s="167"/>
      <c r="SJP97" s="167"/>
      <c r="SJQ97" s="167"/>
      <c r="SJR97" s="167"/>
      <c r="SJS97" s="167"/>
      <c r="SJT97" s="167"/>
      <c r="SJU97" s="167"/>
      <c r="SJV97" s="167"/>
      <c r="SJW97" s="167"/>
      <c r="SJX97" s="167"/>
      <c r="SJY97" s="167"/>
      <c r="SJZ97" s="167"/>
      <c r="SKA97" s="167"/>
      <c r="SKB97" s="167"/>
      <c r="SKC97" s="167"/>
      <c r="SKD97" s="167"/>
      <c r="SKE97" s="167"/>
      <c r="SKF97" s="167"/>
      <c r="SKG97" s="167"/>
      <c r="SKH97" s="167"/>
      <c r="SKI97" s="167"/>
      <c r="SKJ97" s="167"/>
      <c r="SKK97" s="167"/>
      <c r="SKL97" s="167"/>
      <c r="SKM97" s="167"/>
      <c r="SKN97" s="167"/>
      <c r="SKO97" s="167"/>
      <c r="SKP97" s="167"/>
      <c r="SKQ97" s="167"/>
      <c r="SKR97" s="167"/>
      <c r="SKS97" s="167"/>
      <c r="SKT97" s="167"/>
      <c r="SKU97" s="167"/>
      <c r="SKV97" s="167"/>
      <c r="SKW97" s="167"/>
      <c r="SKX97" s="167"/>
      <c r="SKY97" s="167"/>
      <c r="SKZ97" s="167"/>
      <c r="SLA97" s="167"/>
      <c r="SLB97" s="167"/>
      <c r="SLC97" s="167"/>
      <c r="SLD97" s="167"/>
      <c r="SLE97" s="167"/>
      <c r="SLF97" s="167"/>
      <c r="SLG97" s="167"/>
      <c r="SLH97" s="167"/>
      <c r="SLI97" s="167"/>
      <c r="SLJ97" s="167"/>
      <c r="SLK97" s="167"/>
      <c r="SLL97" s="167"/>
      <c r="SLM97" s="167"/>
      <c r="SLN97" s="167"/>
      <c r="SLO97" s="167"/>
      <c r="SLP97" s="167"/>
      <c r="SLQ97" s="167"/>
      <c r="SLR97" s="167"/>
      <c r="SLS97" s="167"/>
      <c r="SLT97" s="167"/>
      <c r="SLU97" s="167"/>
      <c r="SLV97" s="167"/>
      <c r="SLW97" s="167"/>
      <c r="SLX97" s="167"/>
      <c r="SLY97" s="167"/>
      <c r="SLZ97" s="167"/>
      <c r="SMA97" s="167"/>
      <c r="SMB97" s="167"/>
      <c r="SMC97" s="167"/>
      <c r="SMD97" s="167"/>
      <c r="SME97" s="167"/>
      <c r="SMF97" s="167"/>
      <c r="SMG97" s="167"/>
      <c r="SMH97" s="167"/>
      <c r="SMI97" s="167"/>
      <c r="SMJ97" s="167"/>
      <c r="SMK97" s="167"/>
      <c r="SML97" s="167"/>
      <c r="SMM97" s="167"/>
      <c r="SMN97" s="167"/>
      <c r="SMO97" s="167"/>
      <c r="SMP97" s="167"/>
      <c r="SMQ97" s="167"/>
      <c r="SMR97" s="167"/>
      <c r="SMS97" s="167"/>
      <c r="SMT97" s="167"/>
      <c r="SMU97" s="167"/>
      <c r="SMV97" s="167"/>
      <c r="SMW97" s="167"/>
      <c r="SMX97" s="167"/>
      <c r="SMY97" s="167"/>
      <c r="SMZ97" s="167"/>
      <c r="SNA97" s="167"/>
      <c r="SNB97" s="167"/>
      <c r="SNC97" s="167"/>
      <c r="SND97" s="167"/>
      <c r="SNE97" s="167"/>
      <c r="SNF97" s="167"/>
      <c r="SNG97" s="167"/>
      <c r="SNH97" s="167"/>
      <c r="SNI97" s="167"/>
      <c r="SNJ97" s="167"/>
      <c r="SNK97" s="167"/>
      <c r="SNL97" s="167"/>
      <c r="SNM97" s="167"/>
      <c r="SNN97" s="167"/>
      <c r="SNO97" s="167"/>
      <c r="SNP97" s="167"/>
      <c r="SNQ97" s="167"/>
      <c r="SNR97" s="167"/>
      <c r="SNS97" s="167"/>
      <c r="SNT97" s="167"/>
      <c r="SNU97" s="167"/>
      <c r="SNV97" s="167"/>
      <c r="SNW97" s="167"/>
      <c r="SNX97" s="167"/>
      <c r="SNY97" s="167"/>
      <c r="SNZ97" s="167"/>
      <c r="SOA97" s="167"/>
      <c r="SOB97" s="167"/>
      <c r="SOC97" s="167"/>
      <c r="SOD97" s="167"/>
      <c r="SOE97" s="167"/>
      <c r="SOF97" s="167"/>
      <c r="SOG97" s="167"/>
      <c r="SOH97" s="167"/>
      <c r="SOI97" s="167"/>
      <c r="SOJ97" s="167"/>
      <c r="SOK97" s="167"/>
      <c r="SOL97" s="167"/>
      <c r="SOM97" s="167"/>
      <c r="SON97" s="167"/>
      <c r="SOO97" s="167"/>
      <c r="SOP97" s="167"/>
      <c r="SOQ97" s="167"/>
      <c r="SOR97" s="167"/>
      <c r="SOS97" s="167"/>
      <c r="SOT97" s="167"/>
      <c r="SOU97" s="167"/>
      <c r="SOV97" s="167"/>
      <c r="SOW97" s="167"/>
      <c r="SOX97" s="167"/>
      <c r="SOY97" s="167"/>
      <c r="SOZ97" s="167"/>
      <c r="SPA97" s="167"/>
      <c r="SPB97" s="167"/>
      <c r="SPC97" s="167"/>
      <c r="SPD97" s="167"/>
      <c r="SPE97" s="167"/>
      <c r="SPF97" s="167"/>
      <c r="SPG97" s="167"/>
      <c r="SPH97" s="167"/>
      <c r="SPI97" s="167"/>
      <c r="SPJ97" s="167"/>
      <c r="SPK97" s="167"/>
      <c r="SPL97" s="167"/>
      <c r="SPM97" s="167"/>
      <c r="SPN97" s="167"/>
      <c r="SPO97" s="167"/>
      <c r="SPP97" s="167"/>
      <c r="SPQ97" s="167"/>
      <c r="SPR97" s="167"/>
      <c r="SPS97" s="167"/>
      <c r="SPT97" s="167"/>
      <c r="SPU97" s="167"/>
      <c r="SPV97" s="167"/>
      <c r="SPW97" s="167"/>
      <c r="SPX97" s="167"/>
      <c r="SPY97" s="167"/>
      <c r="SPZ97" s="167"/>
      <c r="SQA97" s="167"/>
      <c r="SQB97" s="167"/>
      <c r="SQC97" s="167"/>
      <c r="SQD97" s="167"/>
      <c r="SQE97" s="167"/>
      <c r="SQF97" s="167"/>
      <c r="SQG97" s="167"/>
      <c r="SQH97" s="167"/>
      <c r="SQI97" s="167"/>
      <c r="SQJ97" s="167"/>
      <c r="SQK97" s="167"/>
      <c r="SQL97" s="167"/>
      <c r="SQM97" s="167"/>
      <c r="SQN97" s="167"/>
      <c r="SQO97" s="167"/>
      <c r="SQP97" s="167"/>
      <c r="SQQ97" s="167"/>
      <c r="SQR97" s="167"/>
      <c r="SQS97" s="167"/>
      <c r="SQT97" s="167"/>
      <c r="SQU97" s="167"/>
      <c r="SQV97" s="167"/>
      <c r="SQW97" s="167"/>
      <c r="SQX97" s="167"/>
      <c r="SQY97" s="167"/>
      <c r="SQZ97" s="167"/>
      <c r="SRA97" s="167"/>
      <c r="SRB97" s="167"/>
      <c r="SRC97" s="167"/>
      <c r="SRD97" s="167"/>
      <c r="SRE97" s="167"/>
      <c r="SRF97" s="167"/>
      <c r="SRG97" s="167"/>
      <c r="SRH97" s="167"/>
      <c r="SRI97" s="167"/>
      <c r="SRJ97" s="167"/>
      <c r="SRK97" s="167"/>
      <c r="SRL97" s="167"/>
      <c r="SRM97" s="167"/>
      <c r="SRN97" s="167"/>
      <c r="SRO97" s="167"/>
      <c r="SRP97" s="167"/>
      <c r="SRQ97" s="167"/>
      <c r="SRR97" s="167"/>
      <c r="SRS97" s="167"/>
      <c r="SRT97" s="167"/>
      <c r="SRU97" s="167"/>
      <c r="SRV97" s="167"/>
      <c r="SRW97" s="167"/>
      <c r="SRX97" s="167"/>
      <c r="SRY97" s="167"/>
      <c r="SRZ97" s="167"/>
      <c r="SSA97" s="167"/>
      <c r="SSB97" s="167"/>
      <c r="SSC97" s="167"/>
      <c r="SSD97" s="167"/>
      <c r="SSE97" s="167"/>
      <c r="SSF97" s="167"/>
      <c r="SSG97" s="167"/>
      <c r="SSH97" s="167"/>
      <c r="SSI97" s="167"/>
      <c r="SSJ97" s="167"/>
      <c r="SSK97" s="167"/>
      <c r="SSL97" s="167"/>
      <c r="SSM97" s="167"/>
      <c r="SSN97" s="167"/>
      <c r="SSO97" s="167"/>
      <c r="SSP97" s="167"/>
      <c r="SSQ97" s="167"/>
      <c r="SSR97" s="167"/>
      <c r="SSS97" s="167"/>
      <c r="SST97" s="167"/>
      <c r="SSU97" s="167"/>
      <c r="SSV97" s="167"/>
      <c r="SSW97" s="167"/>
      <c r="SSX97" s="167"/>
      <c r="SSY97" s="167"/>
      <c r="SSZ97" s="167"/>
      <c r="STA97" s="167"/>
      <c r="STB97" s="167"/>
      <c r="STC97" s="167"/>
      <c r="STD97" s="167"/>
      <c r="STE97" s="167"/>
      <c r="STF97" s="167"/>
      <c r="STG97" s="167"/>
      <c r="STH97" s="167"/>
      <c r="STI97" s="167"/>
      <c r="STJ97" s="167"/>
      <c r="STK97" s="167"/>
      <c r="STL97" s="167"/>
      <c r="STM97" s="167"/>
      <c r="STN97" s="167"/>
      <c r="STO97" s="167"/>
      <c r="STP97" s="167"/>
      <c r="STQ97" s="167"/>
      <c r="STR97" s="167"/>
      <c r="STS97" s="167"/>
      <c r="STT97" s="167"/>
      <c r="STU97" s="167"/>
      <c r="STV97" s="167"/>
      <c r="STW97" s="167"/>
      <c r="STX97" s="167"/>
      <c r="STY97" s="167"/>
      <c r="STZ97" s="167"/>
      <c r="SUA97" s="167"/>
      <c r="SUB97" s="167"/>
      <c r="SUC97" s="167"/>
      <c r="SUD97" s="167"/>
      <c r="SUE97" s="167"/>
      <c r="SUF97" s="167"/>
      <c r="SUG97" s="167"/>
      <c r="SUH97" s="167"/>
      <c r="SUI97" s="167"/>
      <c r="SUJ97" s="167"/>
      <c r="SUK97" s="167"/>
      <c r="SUL97" s="167"/>
      <c r="SUM97" s="167"/>
      <c r="SUN97" s="167"/>
      <c r="SUO97" s="167"/>
      <c r="SUP97" s="167"/>
      <c r="SUQ97" s="167"/>
      <c r="SUR97" s="167"/>
      <c r="SUS97" s="167"/>
      <c r="SUT97" s="167"/>
      <c r="SUU97" s="167"/>
      <c r="SUV97" s="167"/>
      <c r="SUW97" s="167"/>
      <c r="SUX97" s="167"/>
      <c r="SUY97" s="167"/>
      <c r="SUZ97" s="167"/>
      <c r="SVA97" s="167"/>
      <c r="SVB97" s="167"/>
      <c r="SVC97" s="167"/>
      <c r="SVD97" s="167"/>
      <c r="SVE97" s="167"/>
      <c r="SVF97" s="167"/>
      <c r="SVG97" s="167"/>
      <c r="SVH97" s="167"/>
      <c r="SVI97" s="167"/>
      <c r="SVJ97" s="167"/>
      <c r="SVK97" s="167"/>
      <c r="SVL97" s="167"/>
      <c r="SVM97" s="167"/>
      <c r="SVN97" s="167"/>
      <c r="SVO97" s="167"/>
      <c r="SVP97" s="167"/>
      <c r="SVQ97" s="167"/>
      <c r="SVR97" s="167"/>
      <c r="SVS97" s="167"/>
      <c r="SVT97" s="167"/>
      <c r="SVU97" s="167"/>
      <c r="SVV97" s="167"/>
      <c r="SVW97" s="167"/>
      <c r="SVX97" s="167"/>
      <c r="SVY97" s="167"/>
      <c r="SVZ97" s="167"/>
      <c r="SWA97" s="167"/>
      <c r="SWB97" s="167"/>
      <c r="SWC97" s="167"/>
      <c r="SWD97" s="167"/>
      <c r="SWE97" s="167"/>
      <c r="SWF97" s="167"/>
      <c r="SWG97" s="167"/>
      <c r="SWH97" s="167"/>
      <c r="SWI97" s="167"/>
      <c r="SWJ97" s="167"/>
      <c r="SWK97" s="167"/>
      <c r="SWL97" s="167"/>
      <c r="SWM97" s="167"/>
      <c r="SWN97" s="167"/>
      <c r="SWO97" s="167"/>
      <c r="SWP97" s="167"/>
      <c r="SWQ97" s="167"/>
      <c r="SWR97" s="167"/>
      <c r="SWS97" s="167"/>
      <c r="SWT97" s="167"/>
      <c r="SWU97" s="167"/>
      <c r="SWV97" s="167"/>
      <c r="SWW97" s="167"/>
      <c r="SWX97" s="167"/>
      <c r="SWY97" s="167"/>
      <c r="SWZ97" s="167"/>
      <c r="SXA97" s="167"/>
      <c r="SXB97" s="167"/>
      <c r="SXC97" s="167"/>
      <c r="SXD97" s="167"/>
      <c r="SXE97" s="167"/>
      <c r="SXF97" s="167"/>
      <c r="SXG97" s="167"/>
      <c r="SXH97" s="167"/>
      <c r="SXI97" s="167"/>
      <c r="SXJ97" s="167"/>
      <c r="SXK97" s="167"/>
      <c r="SXL97" s="167"/>
      <c r="SXM97" s="167"/>
      <c r="SXN97" s="167"/>
      <c r="SXO97" s="167"/>
      <c r="SXP97" s="167"/>
      <c r="SXQ97" s="167"/>
      <c r="SXR97" s="167"/>
      <c r="SXS97" s="167"/>
      <c r="SXT97" s="167"/>
      <c r="SXU97" s="167"/>
      <c r="SXV97" s="167"/>
      <c r="SXW97" s="167"/>
      <c r="SXX97" s="167"/>
      <c r="SXY97" s="167"/>
      <c r="SXZ97" s="167"/>
      <c r="SYA97" s="167"/>
      <c r="SYB97" s="167"/>
      <c r="SYC97" s="167"/>
      <c r="SYD97" s="167"/>
      <c r="SYE97" s="167"/>
      <c r="SYF97" s="167"/>
      <c r="SYG97" s="167"/>
      <c r="SYH97" s="167"/>
      <c r="SYI97" s="167"/>
      <c r="SYJ97" s="167"/>
      <c r="SYK97" s="167"/>
      <c r="SYL97" s="167"/>
      <c r="SYM97" s="167"/>
      <c r="SYN97" s="167"/>
      <c r="SYO97" s="167"/>
      <c r="SYP97" s="167"/>
      <c r="SYQ97" s="167"/>
      <c r="SYR97" s="167"/>
      <c r="SYS97" s="167"/>
      <c r="SYT97" s="167"/>
      <c r="SYU97" s="167"/>
      <c r="SYV97" s="167"/>
      <c r="SYW97" s="167"/>
      <c r="SYX97" s="167"/>
      <c r="SYY97" s="167"/>
      <c r="SYZ97" s="167"/>
      <c r="SZA97" s="167"/>
      <c r="SZB97" s="167"/>
      <c r="SZC97" s="167"/>
      <c r="SZD97" s="167"/>
      <c r="SZE97" s="167"/>
      <c r="SZF97" s="167"/>
      <c r="SZG97" s="167"/>
      <c r="SZH97" s="167"/>
      <c r="SZI97" s="167"/>
      <c r="SZJ97" s="167"/>
      <c r="SZK97" s="167"/>
      <c r="SZL97" s="167"/>
      <c r="SZM97" s="167"/>
      <c r="SZN97" s="167"/>
      <c r="SZO97" s="167"/>
      <c r="SZP97" s="167"/>
      <c r="SZQ97" s="167"/>
      <c r="SZR97" s="167"/>
      <c r="SZS97" s="167"/>
      <c r="SZT97" s="167"/>
      <c r="SZU97" s="167"/>
      <c r="SZV97" s="167"/>
      <c r="SZW97" s="167"/>
      <c r="SZX97" s="167"/>
      <c r="SZY97" s="167"/>
      <c r="SZZ97" s="167"/>
      <c r="TAA97" s="167"/>
      <c r="TAB97" s="167"/>
      <c r="TAC97" s="167"/>
      <c r="TAD97" s="167"/>
      <c r="TAE97" s="167"/>
      <c r="TAF97" s="167"/>
      <c r="TAG97" s="167"/>
      <c r="TAH97" s="167"/>
      <c r="TAI97" s="167"/>
      <c r="TAJ97" s="167"/>
      <c r="TAK97" s="167"/>
      <c r="TAL97" s="167"/>
      <c r="TAM97" s="167"/>
      <c r="TAN97" s="167"/>
      <c r="TAO97" s="167"/>
      <c r="TAP97" s="167"/>
      <c r="TAQ97" s="167"/>
      <c r="TAR97" s="167"/>
      <c r="TAS97" s="167"/>
      <c r="TAT97" s="167"/>
      <c r="TAU97" s="167"/>
      <c r="TAV97" s="167"/>
      <c r="TAW97" s="167"/>
      <c r="TAX97" s="167"/>
      <c r="TAY97" s="167"/>
      <c r="TAZ97" s="167"/>
      <c r="TBA97" s="167"/>
      <c r="TBB97" s="167"/>
      <c r="TBC97" s="167"/>
      <c r="TBD97" s="167"/>
      <c r="TBE97" s="167"/>
      <c r="TBF97" s="167"/>
      <c r="TBG97" s="167"/>
      <c r="TBH97" s="167"/>
      <c r="TBI97" s="167"/>
      <c r="TBJ97" s="167"/>
      <c r="TBK97" s="167"/>
      <c r="TBL97" s="167"/>
      <c r="TBM97" s="167"/>
      <c r="TBN97" s="167"/>
      <c r="TBO97" s="167"/>
      <c r="TBP97" s="167"/>
      <c r="TBQ97" s="167"/>
      <c r="TBR97" s="167"/>
      <c r="TBS97" s="167"/>
      <c r="TBT97" s="167"/>
      <c r="TBU97" s="167"/>
      <c r="TBV97" s="167"/>
      <c r="TBW97" s="167"/>
      <c r="TBX97" s="167"/>
      <c r="TBY97" s="167"/>
      <c r="TBZ97" s="167"/>
      <c r="TCA97" s="167"/>
      <c r="TCB97" s="167"/>
      <c r="TCC97" s="167"/>
      <c r="TCD97" s="167"/>
      <c r="TCE97" s="167"/>
      <c r="TCF97" s="167"/>
      <c r="TCG97" s="167"/>
      <c r="TCH97" s="167"/>
      <c r="TCI97" s="167"/>
      <c r="TCJ97" s="167"/>
      <c r="TCK97" s="167"/>
      <c r="TCL97" s="167"/>
      <c r="TCM97" s="167"/>
      <c r="TCN97" s="167"/>
      <c r="TCO97" s="167"/>
      <c r="TCP97" s="167"/>
      <c r="TCQ97" s="167"/>
      <c r="TCR97" s="167"/>
      <c r="TCS97" s="167"/>
      <c r="TCT97" s="167"/>
      <c r="TCU97" s="167"/>
      <c r="TCV97" s="167"/>
      <c r="TCW97" s="167"/>
      <c r="TCX97" s="167"/>
      <c r="TCY97" s="167"/>
      <c r="TCZ97" s="167"/>
      <c r="TDA97" s="167"/>
      <c r="TDB97" s="167"/>
      <c r="TDC97" s="167"/>
      <c r="TDD97" s="167"/>
      <c r="TDE97" s="167"/>
      <c r="TDF97" s="167"/>
      <c r="TDG97" s="167"/>
      <c r="TDH97" s="167"/>
      <c r="TDI97" s="167"/>
      <c r="TDJ97" s="167"/>
      <c r="TDK97" s="167"/>
      <c r="TDL97" s="167"/>
      <c r="TDM97" s="167"/>
      <c r="TDN97" s="167"/>
      <c r="TDO97" s="167"/>
      <c r="TDP97" s="167"/>
      <c r="TDQ97" s="167"/>
      <c r="TDR97" s="167"/>
      <c r="TDS97" s="167"/>
      <c r="TDT97" s="167"/>
      <c r="TDU97" s="167"/>
      <c r="TDV97" s="167"/>
      <c r="TDW97" s="167"/>
      <c r="TDX97" s="167"/>
      <c r="TDY97" s="167"/>
      <c r="TDZ97" s="167"/>
      <c r="TEA97" s="167"/>
      <c r="TEB97" s="167"/>
      <c r="TEC97" s="167"/>
      <c r="TED97" s="167"/>
      <c r="TEE97" s="167"/>
      <c r="TEF97" s="167"/>
      <c r="TEG97" s="167"/>
      <c r="TEH97" s="167"/>
      <c r="TEI97" s="167"/>
      <c r="TEJ97" s="167"/>
      <c r="TEK97" s="167"/>
      <c r="TEL97" s="167"/>
      <c r="TEM97" s="167"/>
      <c r="TEN97" s="167"/>
      <c r="TEO97" s="167"/>
      <c r="TEP97" s="167"/>
      <c r="TEQ97" s="167"/>
      <c r="TER97" s="167"/>
      <c r="TES97" s="167"/>
      <c r="TET97" s="167"/>
      <c r="TEU97" s="167"/>
      <c r="TEV97" s="167"/>
      <c r="TEW97" s="167"/>
      <c r="TEX97" s="167"/>
      <c r="TEY97" s="167"/>
      <c r="TEZ97" s="167"/>
      <c r="TFA97" s="167"/>
      <c r="TFB97" s="167"/>
      <c r="TFC97" s="167"/>
      <c r="TFD97" s="167"/>
      <c r="TFE97" s="167"/>
      <c r="TFF97" s="167"/>
      <c r="TFG97" s="167"/>
      <c r="TFH97" s="167"/>
      <c r="TFI97" s="167"/>
      <c r="TFJ97" s="167"/>
      <c r="TFK97" s="167"/>
      <c r="TFL97" s="167"/>
      <c r="TFM97" s="167"/>
      <c r="TFN97" s="167"/>
      <c r="TFO97" s="167"/>
      <c r="TFP97" s="167"/>
      <c r="TFQ97" s="167"/>
      <c r="TFR97" s="167"/>
      <c r="TFS97" s="167"/>
      <c r="TFT97" s="167"/>
      <c r="TFU97" s="167"/>
      <c r="TFV97" s="167"/>
      <c r="TFW97" s="167"/>
      <c r="TFX97" s="167"/>
      <c r="TFY97" s="167"/>
      <c r="TFZ97" s="167"/>
      <c r="TGA97" s="167"/>
      <c r="TGB97" s="167"/>
      <c r="TGC97" s="167"/>
      <c r="TGD97" s="167"/>
      <c r="TGE97" s="167"/>
      <c r="TGF97" s="167"/>
      <c r="TGG97" s="167"/>
      <c r="TGH97" s="167"/>
      <c r="TGI97" s="167"/>
      <c r="TGJ97" s="167"/>
      <c r="TGK97" s="167"/>
      <c r="TGL97" s="167"/>
      <c r="TGM97" s="167"/>
      <c r="TGN97" s="167"/>
      <c r="TGO97" s="167"/>
      <c r="TGP97" s="167"/>
      <c r="TGQ97" s="167"/>
      <c r="TGR97" s="167"/>
      <c r="TGS97" s="167"/>
      <c r="TGT97" s="167"/>
      <c r="TGU97" s="167"/>
      <c r="TGV97" s="167"/>
      <c r="TGW97" s="167"/>
      <c r="TGX97" s="167"/>
      <c r="TGY97" s="167"/>
      <c r="TGZ97" s="167"/>
      <c r="THA97" s="167"/>
      <c r="THB97" s="167"/>
      <c r="THC97" s="167"/>
      <c r="THD97" s="167"/>
      <c r="THE97" s="167"/>
      <c r="THF97" s="167"/>
      <c r="THG97" s="167"/>
      <c r="THH97" s="167"/>
      <c r="THI97" s="167"/>
      <c r="THJ97" s="167"/>
      <c r="THK97" s="167"/>
      <c r="THL97" s="167"/>
      <c r="THM97" s="167"/>
      <c r="THN97" s="167"/>
      <c r="THO97" s="167"/>
      <c r="THP97" s="167"/>
      <c r="THQ97" s="167"/>
      <c r="THR97" s="167"/>
      <c r="THS97" s="167"/>
      <c r="THT97" s="167"/>
      <c r="THU97" s="167"/>
      <c r="THV97" s="167"/>
      <c r="THW97" s="167"/>
      <c r="THX97" s="167"/>
      <c r="THY97" s="167"/>
      <c r="THZ97" s="167"/>
      <c r="TIA97" s="167"/>
      <c r="TIB97" s="167"/>
      <c r="TIC97" s="167"/>
      <c r="TID97" s="167"/>
      <c r="TIE97" s="167"/>
      <c r="TIF97" s="167"/>
      <c r="TIG97" s="167"/>
      <c r="TIH97" s="167"/>
      <c r="TII97" s="167"/>
      <c r="TIJ97" s="167"/>
      <c r="TIK97" s="167"/>
      <c r="TIL97" s="167"/>
      <c r="TIM97" s="167"/>
      <c r="TIN97" s="167"/>
      <c r="TIO97" s="167"/>
      <c r="TIP97" s="167"/>
      <c r="TIQ97" s="167"/>
      <c r="TIR97" s="167"/>
      <c r="TIS97" s="167"/>
      <c r="TIT97" s="167"/>
      <c r="TIU97" s="167"/>
      <c r="TIV97" s="167"/>
      <c r="TIW97" s="167"/>
      <c r="TIX97" s="167"/>
      <c r="TIY97" s="167"/>
      <c r="TIZ97" s="167"/>
      <c r="TJA97" s="167"/>
      <c r="TJB97" s="167"/>
      <c r="TJC97" s="167"/>
      <c r="TJD97" s="167"/>
      <c r="TJE97" s="167"/>
      <c r="TJF97" s="167"/>
      <c r="TJG97" s="167"/>
      <c r="TJH97" s="167"/>
      <c r="TJI97" s="167"/>
      <c r="TJJ97" s="167"/>
      <c r="TJK97" s="167"/>
      <c r="TJL97" s="167"/>
      <c r="TJM97" s="167"/>
      <c r="TJN97" s="167"/>
      <c r="TJO97" s="167"/>
      <c r="TJP97" s="167"/>
      <c r="TJQ97" s="167"/>
      <c r="TJR97" s="167"/>
      <c r="TJS97" s="167"/>
      <c r="TJT97" s="167"/>
      <c r="TJU97" s="167"/>
      <c r="TJV97" s="167"/>
      <c r="TJW97" s="167"/>
      <c r="TJX97" s="167"/>
      <c r="TJY97" s="167"/>
      <c r="TJZ97" s="167"/>
      <c r="TKA97" s="167"/>
      <c r="TKB97" s="167"/>
      <c r="TKC97" s="167"/>
      <c r="TKD97" s="167"/>
      <c r="TKE97" s="167"/>
      <c r="TKF97" s="167"/>
      <c r="TKG97" s="167"/>
      <c r="TKH97" s="167"/>
      <c r="TKI97" s="167"/>
      <c r="TKJ97" s="167"/>
      <c r="TKK97" s="167"/>
      <c r="TKL97" s="167"/>
      <c r="TKM97" s="167"/>
      <c r="TKN97" s="167"/>
      <c r="TKO97" s="167"/>
      <c r="TKP97" s="167"/>
      <c r="TKQ97" s="167"/>
      <c r="TKR97" s="167"/>
      <c r="TKS97" s="167"/>
      <c r="TKT97" s="167"/>
      <c r="TKU97" s="167"/>
      <c r="TKV97" s="167"/>
      <c r="TKW97" s="167"/>
      <c r="TKX97" s="167"/>
      <c r="TKY97" s="167"/>
      <c r="TKZ97" s="167"/>
      <c r="TLA97" s="167"/>
      <c r="TLB97" s="167"/>
      <c r="TLC97" s="167"/>
      <c r="TLD97" s="167"/>
      <c r="TLE97" s="167"/>
      <c r="TLF97" s="167"/>
      <c r="TLG97" s="167"/>
      <c r="TLH97" s="167"/>
      <c r="TLI97" s="167"/>
      <c r="TLJ97" s="167"/>
      <c r="TLK97" s="167"/>
      <c r="TLL97" s="167"/>
      <c r="TLM97" s="167"/>
      <c r="TLN97" s="167"/>
      <c r="TLO97" s="167"/>
      <c r="TLP97" s="167"/>
      <c r="TLQ97" s="167"/>
      <c r="TLR97" s="167"/>
      <c r="TLS97" s="167"/>
      <c r="TLT97" s="167"/>
      <c r="TLU97" s="167"/>
      <c r="TLV97" s="167"/>
      <c r="TLW97" s="167"/>
      <c r="TLX97" s="167"/>
      <c r="TLY97" s="167"/>
      <c r="TLZ97" s="167"/>
      <c r="TMA97" s="167"/>
      <c r="TMB97" s="167"/>
      <c r="TMC97" s="167"/>
      <c r="TMD97" s="167"/>
      <c r="TME97" s="167"/>
      <c r="TMF97" s="167"/>
      <c r="TMG97" s="167"/>
      <c r="TMH97" s="167"/>
      <c r="TMI97" s="167"/>
      <c r="TMJ97" s="167"/>
      <c r="TMK97" s="167"/>
      <c r="TML97" s="167"/>
      <c r="TMM97" s="167"/>
      <c r="TMN97" s="167"/>
      <c r="TMO97" s="167"/>
      <c r="TMP97" s="167"/>
      <c r="TMQ97" s="167"/>
      <c r="TMR97" s="167"/>
      <c r="TMS97" s="167"/>
      <c r="TMT97" s="167"/>
      <c r="TMU97" s="167"/>
      <c r="TMV97" s="167"/>
      <c r="TMW97" s="167"/>
      <c r="TMX97" s="167"/>
      <c r="TMY97" s="167"/>
      <c r="TMZ97" s="167"/>
      <c r="TNA97" s="167"/>
      <c r="TNB97" s="167"/>
      <c r="TNC97" s="167"/>
      <c r="TND97" s="167"/>
      <c r="TNE97" s="167"/>
      <c r="TNF97" s="167"/>
      <c r="TNG97" s="167"/>
      <c r="TNH97" s="167"/>
      <c r="TNI97" s="167"/>
      <c r="TNJ97" s="167"/>
      <c r="TNK97" s="167"/>
      <c r="TNL97" s="167"/>
      <c r="TNM97" s="167"/>
      <c r="TNN97" s="167"/>
      <c r="TNO97" s="167"/>
      <c r="TNP97" s="167"/>
      <c r="TNQ97" s="167"/>
      <c r="TNR97" s="167"/>
      <c r="TNS97" s="167"/>
      <c r="TNT97" s="167"/>
      <c r="TNU97" s="167"/>
      <c r="TNV97" s="167"/>
      <c r="TNW97" s="167"/>
      <c r="TNX97" s="167"/>
      <c r="TNY97" s="167"/>
      <c r="TNZ97" s="167"/>
      <c r="TOA97" s="167"/>
      <c r="TOB97" s="167"/>
      <c r="TOC97" s="167"/>
      <c r="TOD97" s="167"/>
      <c r="TOE97" s="167"/>
      <c r="TOF97" s="167"/>
      <c r="TOG97" s="167"/>
      <c r="TOH97" s="167"/>
      <c r="TOI97" s="167"/>
      <c r="TOJ97" s="167"/>
      <c r="TOK97" s="167"/>
      <c r="TOL97" s="167"/>
      <c r="TOM97" s="167"/>
      <c r="TON97" s="167"/>
      <c r="TOO97" s="167"/>
      <c r="TOP97" s="167"/>
      <c r="TOQ97" s="167"/>
      <c r="TOR97" s="167"/>
      <c r="TOS97" s="167"/>
      <c r="TOT97" s="167"/>
      <c r="TOU97" s="167"/>
      <c r="TOV97" s="167"/>
      <c r="TOW97" s="167"/>
      <c r="TOX97" s="167"/>
      <c r="TOY97" s="167"/>
      <c r="TOZ97" s="167"/>
      <c r="TPA97" s="167"/>
      <c r="TPB97" s="167"/>
      <c r="TPC97" s="167"/>
      <c r="TPD97" s="167"/>
      <c r="TPE97" s="167"/>
      <c r="TPF97" s="167"/>
      <c r="TPG97" s="167"/>
      <c r="TPH97" s="167"/>
      <c r="TPI97" s="167"/>
      <c r="TPJ97" s="167"/>
      <c r="TPK97" s="167"/>
      <c r="TPL97" s="167"/>
      <c r="TPM97" s="167"/>
      <c r="TPN97" s="167"/>
      <c r="TPO97" s="167"/>
      <c r="TPP97" s="167"/>
      <c r="TPQ97" s="167"/>
      <c r="TPR97" s="167"/>
      <c r="TPS97" s="167"/>
      <c r="TPT97" s="167"/>
      <c r="TPU97" s="167"/>
      <c r="TPV97" s="167"/>
      <c r="TPW97" s="167"/>
      <c r="TPX97" s="167"/>
      <c r="TPY97" s="167"/>
      <c r="TPZ97" s="167"/>
      <c r="TQA97" s="167"/>
      <c r="TQB97" s="167"/>
      <c r="TQC97" s="167"/>
      <c r="TQD97" s="167"/>
      <c r="TQE97" s="167"/>
      <c r="TQF97" s="167"/>
      <c r="TQG97" s="167"/>
      <c r="TQH97" s="167"/>
      <c r="TQI97" s="167"/>
      <c r="TQJ97" s="167"/>
      <c r="TQK97" s="167"/>
      <c r="TQL97" s="167"/>
      <c r="TQM97" s="167"/>
      <c r="TQN97" s="167"/>
      <c r="TQO97" s="167"/>
      <c r="TQP97" s="167"/>
      <c r="TQQ97" s="167"/>
      <c r="TQR97" s="167"/>
      <c r="TQS97" s="167"/>
      <c r="TQT97" s="167"/>
      <c r="TQU97" s="167"/>
      <c r="TQV97" s="167"/>
      <c r="TQW97" s="167"/>
      <c r="TQX97" s="167"/>
      <c r="TQY97" s="167"/>
      <c r="TQZ97" s="167"/>
      <c r="TRA97" s="167"/>
      <c r="TRB97" s="167"/>
      <c r="TRC97" s="167"/>
      <c r="TRD97" s="167"/>
      <c r="TRE97" s="167"/>
      <c r="TRF97" s="167"/>
      <c r="TRG97" s="167"/>
      <c r="TRH97" s="167"/>
      <c r="TRI97" s="167"/>
      <c r="TRJ97" s="167"/>
      <c r="TRK97" s="167"/>
      <c r="TRL97" s="167"/>
      <c r="TRM97" s="167"/>
      <c r="TRN97" s="167"/>
      <c r="TRO97" s="167"/>
      <c r="TRP97" s="167"/>
      <c r="TRQ97" s="167"/>
      <c r="TRR97" s="167"/>
      <c r="TRS97" s="167"/>
      <c r="TRT97" s="167"/>
      <c r="TRU97" s="167"/>
      <c r="TRV97" s="167"/>
      <c r="TRW97" s="167"/>
      <c r="TRX97" s="167"/>
      <c r="TRY97" s="167"/>
      <c r="TRZ97" s="167"/>
      <c r="TSA97" s="167"/>
      <c r="TSB97" s="167"/>
      <c r="TSC97" s="167"/>
      <c r="TSD97" s="167"/>
      <c r="TSE97" s="167"/>
      <c r="TSF97" s="167"/>
      <c r="TSG97" s="167"/>
      <c r="TSH97" s="167"/>
      <c r="TSI97" s="167"/>
      <c r="TSJ97" s="167"/>
      <c r="TSK97" s="167"/>
      <c r="TSL97" s="167"/>
      <c r="TSM97" s="167"/>
      <c r="TSN97" s="167"/>
      <c r="TSO97" s="167"/>
      <c r="TSP97" s="167"/>
      <c r="TSQ97" s="167"/>
      <c r="TSR97" s="167"/>
      <c r="TSS97" s="167"/>
      <c r="TST97" s="167"/>
      <c r="TSU97" s="167"/>
      <c r="TSV97" s="167"/>
      <c r="TSW97" s="167"/>
      <c r="TSX97" s="167"/>
      <c r="TSY97" s="167"/>
      <c r="TSZ97" s="167"/>
      <c r="TTA97" s="167"/>
      <c r="TTB97" s="167"/>
      <c r="TTC97" s="167"/>
      <c r="TTD97" s="167"/>
      <c r="TTE97" s="167"/>
      <c r="TTF97" s="167"/>
      <c r="TTG97" s="167"/>
      <c r="TTH97" s="167"/>
      <c r="TTI97" s="167"/>
      <c r="TTJ97" s="167"/>
      <c r="TTK97" s="167"/>
      <c r="TTL97" s="167"/>
      <c r="TTM97" s="167"/>
      <c r="TTN97" s="167"/>
      <c r="TTO97" s="167"/>
      <c r="TTP97" s="167"/>
      <c r="TTQ97" s="167"/>
      <c r="TTR97" s="167"/>
      <c r="TTS97" s="167"/>
      <c r="TTT97" s="167"/>
      <c r="TTU97" s="167"/>
      <c r="TTV97" s="167"/>
      <c r="TTW97" s="167"/>
      <c r="TTX97" s="167"/>
      <c r="TTY97" s="167"/>
      <c r="TTZ97" s="167"/>
      <c r="TUA97" s="167"/>
      <c r="TUB97" s="167"/>
      <c r="TUC97" s="167"/>
      <c r="TUD97" s="167"/>
      <c r="TUE97" s="167"/>
      <c r="TUF97" s="167"/>
      <c r="TUG97" s="167"/>
      <c r="TUH97" s="167"/>
      <c r="TUI97" s="167"/>
      <c r="TUJ97" s="167"/>
      <c r="TUK97" s="167"/>
      <c r="TUL97" s="167"/>
      <c r="TUM97" s="167"/>
      <c r="TUN97" s="167"/>
      <c r="TUO97" s="167"/>
      <c r="TUP97" s="167"/>
      <c r="TUQ97" s="167"/>
      <c r="TUR97" s="167"/>
      <c r="TUS97" s="167"/>
      <c r="TUT97" s="167"/>
      <c r="TUU97" s="167"/>
      <c r="TUV97" s="167"/>
      <c r="TUW97" s="167"/>
      <c r="TUX97" s="167"/>
      <c r="TUY97" s="167"/>
      <c r="TUZ97" s="167"/>
      <c r="TVA97" s="167"/>
      <c r="TVB97" s="167"/>
      <c r="TVC97" s="167"/>
      <c r="TVD97" s="167"/>
      <c r="TVE97" s="167"/>
      <c r="TVF97" s="167"/>
      <c r="TVG97" s="167"/>
      <c r="TVH97" s="167"/>
      <c r="TVI97" s="167"/>
      <c r="TVJ97" s="167"/>
      <c r="TVK97" s="167"/>
      <c r="TVL97" s="167"/>
      <c r="TVM97" s="167"/>
      <c r="TVN97" s="167"/>
      <c r="TVO97" s="167"/>
      <c r="TVP97" s="167"/>
      <c r="TVQ97" s="167"/>
      <c r="TVR97" s="167"/>
      <c r="TVS97" s="167"/>
      <c r="TVT97" s="167"/>
      <c r="TVU97" s="167"/>
      <c r="TVV97" s="167"/>
      <c r="TVW97" s="167"/>
      <c r="TVX97" s="167"/>
      <c r="TVY97" s="167"/>
      <c r="TVZ97" s="167"/>
      <c r="TWA97" s="167"/>
      <c r="TWB97" s="167"/>
      <c r="TWC97" s="167"/>
      <c r="TWD97" s="167"/>
      <c r="TWE97" s="167"/>
      <c r="TWF97" s="167"/>
      <c r="TWG97" s="167"/>
      <c r="TWH97" s="167"/>
      <c r="TWI97" s="167"/>
      <c r="TWJ97" s="167"/>
      <c r="TWK97" s="167"/>
      <c r="TWL97" s="167"/>
      <c r="TWM97" s="167"/>
      <c r="TWN97" s="167"/>
      <c r="TWO97" s="167"/>
      <c r="TWP97" s="167"/>
      <c r="TWQ97" s="167"/>
      <c r="TWR97" s="167"/>
      <c r="TWS97" s="167"/>
      <c r="TWT97" s="167"/>
      <c r="TWU97" s="167"/>
      <c r="TWV97" s="167"/>
      <c r="TWW97" s="167"/>
      <c r="TWX97" s="167"/>
      <c r="TWY97" s="167"/>
      <c r="TWZ97" s="167"/>
      <c r="TXA97" s="167"/>
      <c r="TXB97" s="167"/>
      <c r="TXC97" s="167"/>
      <c r="TXD97" s="167"/>
      <c r="TXE97" s="167"/>
      <c r="TXF97" s="167"/>
      <c r="TXG97" s="167"/>
      <c r="TXH97" s="167"/>
      <c r="TXI97" s="167"/>
      <c r="TXJ97" s="167"/>
      <c r="TXK97" s="167"/>
      <c r="TXL97" s="167"/>
      <c r="TXM97" s="167"/>
      <c r="TXN97" s="167"/>
      <c r="TXO97" s="167"/>
      <c r="TXP97" s="167"/>
      <c r="TXQ97" s="167"/>
      <c r="TXR97" s="167"/>
      <c r="TXS97" s="167"/>
      <c r="TXT97" s="167"/>
      <c r="TXU97" s="167"/>
      <c r="TXV97" s="167"/>
      <c r="TXW97" s="167"/>
      <c r="TXX97" s="167"/>
      <c r="TXY97" s="167"/>
      <c r="TXZ97" s="167"/>
      <c r="TYA97" s="167"/>
      <c r="TYB97" s="167"/>
      <c r="TYC97" s="167"/>
      <c r="TYD97" s="167"/>
      <c r="TYE97" s="167"/>
      <c r="TYF97" s="167"/>
      <c r="TYG97" s="167"/>
      <c r="TYH97" s="167"/>
      <c r="TYI97" s="167"/>
      <c r="TYJ97" s="167"/>
      <c r="TYK97" s="167"/>
      <c r="TYL97" s="167"/>
      <c r="TYM97" s="167"/>
      <c r="TYN97" s="167"/>
      <c r="TYO97" s="167"/>
      <c r="TYP97" s="167"/>
      <c r="TYQ97" s="167"/>
      <c r="TYR97" s="167"/>
      <c r="TYS97" s="167"/>
      <c r="TYT97" s="167"/>
      <c r="TYU97" s="167"/>
      <c r="TYV97" s="167"/>
      <c r="TYW97" s="167"/>
      <c r="TYX97" s="167"/>
      <c r="TYY97" s="167"/>
      <c r="TYZ97" s="167"/>
      <c r="TZA97" s="167"/>
      <c r="TZB97" s="167"/>
      <c r="TZC97" s="167"/>
      <c r="TZD97" s="167"/>
      <c r="TZE97" s="167"/>
      <c r="TZF97" s="167"/>
      <c r="TZG97" s="167"/>
      <c r="TZH97" s="167"/>
      <c r="TZI97" s="167"/>
      <c r="TZJ97" s="167"/>
      <c r="TZK97" s="167"/>
      <c r="TZL97" s="167"/>
      <c r="TZM97" s="167"/>
      <c r="TZN97" s="167"/>
      <c r="TZO97" s="167"/>
      <c r="TZP97" s="167"/>
      <c r="TZQ97" s="167"/>
      <c r="TZR97" s="167"/>
      <c r="TZS97" s="167"/>
      <c r="TZT97" s="167"/>
      <c r="TZU97" s="167"/>
      <c r="TZV97" s="167"/>
      <c r="TZW97" s="167"/>
      <c r="TZX97" s="167"/>
      <c r="TZY97" s="167"/>
      <c r="TZZ97" s="167"/>
      <c r="UAA97" s="167"/>
      <c r="UAB97" s="167"/>
      <c r="UAC97" s="167"/>
      <c r="UAD97" s="167"/>
      <c r="UAE97" s="167"/>
      <c r="UAF97" s="167"/>
      <c r="UAG97" s="167"/>
      <c r="UAH97" s="167"/>
      <c r="UAI97" s="167"/>
      <c r="UAJ97" s="167"/>
      <c r="UAK97" s="167"/>
      <c r="UAL97" s="167"/>
      <c r="UAM97" s="167"/>
      <c r="UAN97" s="167"/>
      <c r="UAO97" s="167"/>
      <c r="UAP97" s="167"/>
      <c r="UAQ97" s="167"/>
      <c r="UAR97" s="167"/>
      <c r="UAS97" s="167"/>
      <c r="UAT97" s="167"/>
      <c r="UAU97" s="167"/>
      <c r="UAV97" s="167"/>
      <c r="UAW97" s="167"/>
      <c r="UAX97" s="167"/>
      <c r="UAY97" s="167"/>
      <c r="UAZ97" s="167"/>
      <c r="UBA97" s="167"/>
      <c r="UBB97" s="167"/>
      <c r="UBC97" s="167"/>
      <c r="UBD97" s="167"/>
      <c r="UBE97" s="167"/>
      <c r="UBF97" s="167"/>
      <c r="UBG97" s="167"/>
      <c r="UBH97" s="167"/>
      <c r="UBI97" s="167"/>
      <c r="UBJ97" s="167"/>
      <c r="UBK97" s="167"/>
      <c r="UBL97" s="167"/>
      <c r="UBM97" s="167"/>
      <c r="UBN97" s="167"/>
      <c r="UBO97" s="167"/>
      <c r="UBP97" s="167"/>
      <c r="UBQ97" s="167"/>
      <c r="UBR97" s="167"/>
      <c r="UBS97" s="167"/>
      <c r="UBT97" s="167"/>
      <c r="UBU97" s="167"/>
      <c r="UBV97" s="167"/>
      <c r="UBW97" s="167"/>
      <c r="UBX97" s="167"/>
      <c r="UBY97" s="167"/>
      <c r="UBZ97" s="167"/>
      <c r="UCA97" s="167"/>
      <c r="UCB97" s="167"/>
      <c r="UCC97" s="167"/>
      <c r="UCD97" s="167"/>
      <c r="UCE97" s="167"/>
      <c r="UCF97" s="167"/>
      <c r="UCG97" s="167"/>
      <c r="UCH97" s="167"/>
      <c r="UCI97" s="167"/>
      <c r="UCJ97" s="167"/>
      <c r="UCK97" s="167"/>
      <c r="UCL97" s="167"/>
      <c r="UCM97" s="167"/>
      <c r="UCN97" s="167"/>
      <c r="UCO97" s="167"/>
      <c r="UCP97" s="167"/>
      <c r="UCQ97" s="167"/>
      <c r="UCR97" s="167"/>
      <c r="UCS97" s="167"/>
      <c r="UCT97" s="167"/>
      <c r="UCU97" s="167"/>
      <c r="UCV97" s="167"/>
      <c r="UCW97" s="167"/>
      <c r="UCX97" s="167"/>
      <c r="UCY97" s="167"/>
      <c r="UCZ97" s="167"/>
      <c r="UDA97" s="167"/>
      <c r="UDB97" s="167"/>
      <c r="UDC97" s="167"/>
      <c r="UDD97" s="167"/>
      <c r="UDE97" s="167"/>
      <c r="UDF97" s="167"/>
      <c r="UDG97" s="167"/>
      <c r="UDH97" s="167"/>
      <c r="UDI97" s="167"/>
      <c r="UDJ97" s="167"/>
      <c r="UDK97" s="167"/>
      <c r="UDL97" s="167"/>
      <c r="UDM97" s="167"/>
      <c r="UDN97" s="167"/>
      <c r="UDO97" s="167"/>
      <c r="UDP97" s="167"/>
      <c r="UDQ97" s="167"/>
      <c r="UDR97" s="167"/>
      <c r="UDS97" s="167"/>
      <c r="UDT97" s="167"/>
      <c r="UDU97" s="167"/>
      <c r="UDV97" s="167"/>
      <c r="UDW97" s="167"/>
      <c r="UDX97" s="167"/>
      <c r="UDY97" s="167"/>
      <c r="UDZ97" s="167"/>
      <c r="UEA97" s="167"/>
      <c r="UEB97" s="167"/>
      <c r="UEC97" s="167"/>
      <c r="UED97" s="167"/>
      <c r="UEE97" s="167"/>
      <c r="UEF97" s="167"/>
      <c r="UEG97" s="167"/>
      <c r="UEH97" s="167"/>
      <c r="UEI97" s="167"/>
      <c r="UEJ97" s="167"/>
      <c r="UEK97" s="167"/>
      <c r="UEL97" s="167"/>
      <c r="UEM97" s="167"/>
      <c r="UEN97" s="167"/>
      <c r="UEO97" s="167"/>
      <c r="UEP97" s="167"/>
      <c r="UEQ97" s="167"/>
      <c r="UER97" s="167"/>
      <c r="UES97" s="167"/>
      <c r="UET97" s="167"/>
      <c r="UEU97" s="167"/>
      <c r="UEV97" s="167"/>
      <c r="UEW97" s="167"/>
      <c r="UEX97" s="167"/>
      <c r="UEY97" s="167"/>
      <c r="UEZ97" s="167"/>
      <c r="UFA97" s="167"/>
      <c r="UFB97" s="167"/>
      <c r="UFC97" s="167"/>
      <c r="UFD97" s="167"/>
      <c r="UFE97" s="167"/>
      <c r="UFF97" s="167"/>
      <c r="UFG97" s="167"/>
      <c r="UFH97" s="167"/>
      <c r="UFI97" s="167"/>
      <c r="UFJ97" s="167"/>
      <c r="UFK97" s="167"/>
      <c r="UFL97" s="167"/>
      <c r="UFM97" s="167"/>
      <c r="UFN97" s="167"/>
      <c r="UFO97" s="167"/>
      <c r="UFP97" s="167"/>
      <c r="UFQ97" s="167"/>
      <c r="UFR97" s="167"/>
      <c r="UFS97" s="167"/>
      <c r="UFT97" s="167"/>
      <c r="UFU97" s="167"/>
      <c r="UFV97" s="167"/>
      <c r="UFW97" s="167"/>
      <c r="UFX97" s="167"/>
      <c r="UFY97" s="167"/>
      <c r="UFZ97" s="167"/>
      <c r="UGA97" s="167"/>
      <c r="UGB97" s="167"/>
      <c r="UGC97" s="167"/>
      <c r="UGD97" s="167"/>
      <c r="UGE97" s="167"/>
      <c r="UGF97" s="167"/>
      <c r="UGG97" s="167"/>
      <c r="UGH97" s="167"/>
      <c r="UGI97" s="167"/>
      <c r="UGJ97" s="167"/>
      <c r="UGK97" s="167"/>
      <c r="UGL97" s="167"/>
      <c r="UGM97" s="167"/>
      <c r="UGN97" s="167"/>
      <c r="UGO97" s="167"/>
      <c r="UGP97" s="167"/>
      <c r="UGQ97" s="167"/>
      <c r="UGR97" s="167"/>
      <c r="UGS97" s="167"/>
      <c r="UGT97" s="167"/>
      <c r="UGU97" s="167"/>
      <c r="UGV97" s="167"/>
      <c r="UGW97" s="167"/>
      <c r="UGX97" s="167"/>
      <c r="UGY97" s="167"/>
      <c r="UGZ97" s="167"/>
      <c r="UHA97" s="167"/>
      <c r="UHB97" s="167"/>
      <c r="UHC97" s="167"/>
      <c r="UHD97" s="167"/>
      <c r="UHE97" s="167"/>
      <c r="UHF97" s="167"/>
      <c r="UHG97" s="167"/>
      <c r="UHH97" s="167"/>
      <c r="UHI97" s="167"/>
      <c r="UHJ97" s="167"/>
      <c r="UHK97" s="167"/>
      <c r="UHL97" s="167"/>
      <c r="UHM97" s="167"/>
      <c r="UHN97" s="167"/>
      <c r="UHO97" s="167"/>
      <c r="UHP97" s="167"/>
      <c r="UHQ97" s="167"/>
      <c r="UHR97" s="167"/>
      <c r="UHS97" s="167"/>
      <c r="UHT97" s="167"/>
      <c r="UHU97" s="167"/>
      <c r="UHV97" s="167"/>
      <c r="UHW97" s="167"/>
      <c r="UHX97" s="167"/>
      <c r="UHY97" s="167"/>
      <c r="UHZ97" s="167"/>
      <c r="UIA97" s="167"/>
      <c r="UIB97" s="167"/>
      <c r="UIC97" s="167"/>
      <c r="UID97" s="167"/>
      <c r="UIE97" s="167"/>
      <c r="UIF97" s="167"/>
      <c r="UIG97" s="167"/>
      <c r="UIH97" s="167"/>
      <c r="UII97" s="167"/>
      <c r="UIJ97" s="167"/>
      <c r="UIK97" s="167"/>
      <c r="UIL97" s="167"/>
      <c r="UIM97" s="167"/>
      <c r="UIN97" s="167"/>
      <c r="UIO97" s="167"/>
      <c r="UIP97" s="167"/>
      <c r="UIQ97" s="167"/>
      <c r="UIR97" s="167"/>
      <c r="UIS97" s="167"/>
      <c r="UIT97" s="167"/>
      <c r="UIU97" s="167"/>
      <c r="UIV97" s="167"/>
      <c r="UIW97" s="167"/>
      <c r="UIX97" s="167"/>
      <c r="UIY97" s="167"/>
      <c r="UIZ97" s="167"/>
      <c r="UJA97" s="167"/>
      <c r="UJB97" s="167"/>
      <c r="UJC97" s="167"/>
      <c r="UJD97" s="167"/>
      <c r="UJE97" s="167"/>
      <c r="UJF97" s="167"/>
      <c r="UJG97" s="167"/>
      <c r="UJH97" s="167"/>
      <c r="UJI97" s="167"/>
      <c r="UJJ97" s="167"/>
      <c r="UJK97" s="167"/>
      <c r="UJL97" s="167"/>
      <c r="UJM97" s="167"/>
      <c r="UJN97" s="167"/>
      <c r="UJO97" s="167"/>
      <c r="UJP97" s="167"/>
      <c r="UJQ97" s="167"/>
      <c r="UJR97" s="167"/>
      <c r="UJS97" s="167"/>
      <c r="UJT97" s="167"/>
      <c r="UJU97" s="167"/>
      <c r="UJV97" s="167"/>
      <c r="UJW97" s="167"/>
      <c r="UJX97" s="167"/>
      <c r="UJY97" s="167"/>
      <c r="UJZ97" s="167"/>
      <c r="UKA97" s="167"/>
      <c r="UKB97" s="167"/>
      <c r="UKC97" s="167"/>
      <c r="UKD97" s="167"/>
      <c r="UKE97" s="167"/>
      <c r="UKF97" s="167"/>
      <c r="UKG97" s="167"/>
      <c r="UKH97" s="167"/>
      <c r="UKI97" s="167"/>
      <c r="UKJ97" s="167"/>
      <c r="UKK97" s="167"/>
      <c r="UKL97" s="167"/>
      <c r="UKM97" s="167"/>
      <c r="UKN97" s="167"/>
      <c r="UKO97" s="167"/>
      <c r="UKP97" s="167"/>
      <c r="UKQ97" s="167"/>
      <c r="UKR97" s="167"/>
      <c r="UKS97" s="167"/>
      <c r="UKT97" s="167"/>
      <c r="UKU97" s="167"/>
      <c r="UKV97" s="167"/>
      <c r="UKW97" s="167"/>
      <c r="UKX97" s="167"/>
      <c r="UKY97" s="167"/>
      <c r="UKZ97" s="167"/>
      <c r="ULA97" s="167"/>
      <c r="ULB97" s="167"/>
      <c r="ULC97" s="167"/>
      <c r="ULD97" s="167"/>
      <c r="ULE97" s="167"/>
      <c r="ULF97" s="167"/>
      <c r="ULG97" s="167"/>
      <c r="ULH97" s="167"/>
      <c r="ULI97" s="167"/>
      <c r="ULJ97" s="167"/>
      <c r="ULK97" s="167"/>
      <c r="ULL97" s="167"/>
      <c r="ULM97" s="167"/>
      <c r="ULN97" s="167"/>
      <c r="ULO97" s="167"/>
      <c r="ULP97" s="167"/>
      <c r="ULQ97" s="167"/>
      <c r="ULR97" s="167"/>
      <c r="ULS97" s="167"/>
      <c r="ULT97" s="167"/>
      <c r="ULU97" s="167"/>
      <c r="ULV97" s="167"/>
      <c r="ULW97" s="167"/>
      <c r="ULX97" s="167"/>
      <c r="ULY97" s="167"/>
      <c r="ULZ97" s="167"/>
      <c r="UMA97" s="167"/>
      <c r="UMB97" s="167"/>
      <c r="UMC97" s="167"/>
      <c r="UMD97" s="167"/>
      <c r="UME97" s="167"/>
      <c r="UMF97" s="167"/>
      <c r="UMG97" s="167"/>
      <c r="UMH97" s="167"/>
      <c r="UMI97" s="167"/>
      <c r="UMJ97" s="167"/>
      <c r="UMK97" s="167"/>
      <c r="UML97" s="167"/>
      <c r="UMM97" s="167"/>
      <c r="UMN97" s="167"/>
      <c r="UMO97" s="167"/>
      <c r="UMP97" s="167"/>
      <c r="UMQ97" s="167"/>
      <c r="UMR97" s="167"/>
      <c r="UMS97" s="167"/>
      <c r="UMT97" s="167"/>
      <c r="UMU97" s="167"/>
      <c r="UMV97" s="167"/>
      <c r="UMW97" s="167"/>
      <c r="UMX97" s="167"/>
      <c r="UMY97" s="167"/>
      <c r="UMZ97" s="167"/>
      <c r="UNA97" s="167"/>
      <c r="UNB97" s="167"/>
      <c r="UNC97" s="167"/>
      <c r="UND97" s="167"/>
      <c r="UNE97" s="167"/>
      <c r="UNF97" s="167"/>
      <c r="UNG97" s="167"/>
      <c r="UNH97" s="167"/>
      <c r="UNI97" s="167"/>
      <c r="UNJ97" s="167"/>
      <c r="UNK97" s="167"/>
      <c r="UNL97" s="167"/>
      <c r="UNM97" s="167"/>
      <c r="UNN97" s="167"/>
      <c r="UNO97" s="167"/>
      <c r="UNP97" s="167"/>
      <c r="UNQ97" s="167"/>
      <c r="UNR97" s="167"/>
      <c r="UNS97" s="167"/>
      <c r="UNT97" s="167"/>
      <c r="UNU97" s="167"/>
      <c r="UNV97" s="167"/>
      <c r="UNW97" s="167"/>
      <c r="UNX97" s="167"/>
      <c r="UNY97" s="167"/>
      <c r="UNZ97" s="167"/>
      <c r="UOA97" s="167"/>
      <c r="UOB97" s="167"/>
      <c r="UOC97" s="167"/>
      <c r="UOD97" s="167"/>
      <c r="UOE97" s="167"/>
      <c r="UOF97" s="167"/>
      <c r="UOG97" s="167"/>
      <c r="UOH97" s="167"/>
      <c r="UOI97" s="167"/>
      <c r="UOJ97" s="167"/>
      <c r="UOK97" s="167"/>
      <c r="UOL97" s="167"/>
      <c r="UOM97" s="167"/>
      <c r="UON97" s="167"/>
      <c r="UOO97" s="167"/>
      <c r="UOP97" s="167"/>
      <c r="UOQ97" s="167"/>
      <c r="UOR97" s="167"/>
      <c r="UOS97" s="167"/>
      <c r="UOT97" s="167"/>
      <c r="UOU97" s="167"/>
      <c r="UOV97" s="167"/>
      <c r="UOW97" s="167"/>
      <c r="UOX97" s="167"/>
      <c r="UOY97" s="167"/>
      <c r="UOZ97" s="167"/>
      <c r="UPA97" s="167"/>
      <c r="UPB97" s="167"/>
      <c r="UPC97" s="167"/>
      <c r="UPD97" s="167"/>
      <c r="UPE97" s="167"/>
      <c r="UPF97" s="167"/>
      <c r="UPG97" s="167"/>
      <c r="UPH97" s="167"/>
      <c r="UPI97" s="167"/>
      <c r="UPJ97" s="167"/>
      <c r="UPK97" s="167"/>
      <c r="UPL97" s="167"/>
      <c r="UPM97" s="167"/>
      <c r="UPN97" s="167"/>
      <c r="UPO97" s="167"/>
      <c r="UPP97" s="167"/>
      <c r="UPQ97" s="167"/>
      <c r="UPR97" s="167"/>
      <c r="UPS97" s="167"/>
      <c r="UPT97" s="167"/>
      <c r="UPU97" s="167"/>
      <c r="UPV97" s="167"/>
      <c r="UPW97" s="167"/>
      <c r="UPX97" s="167"/>
      <c r="UPY97" s="167"/>
      <c r="UPZ97" s="167"/>
      <c r="UQA97" s="167"/>
      <c r="UQB97" s="167"/>
      <c r="UQC97" s="167"/>
      <c r="UQD97" s="167"/>
      <c r="UQE97" s="167"/>
      <c r="UQF97" s="167"/>
      <c r="UQG97" s="167"/>
      <c r="UQH97" s="167"/>
      <c r="UQI97" s="167"/>
      <c r="UQJ97" s="167"/>
      <c r="UQK97" s="167"/>
      <c r="UQL97" s="167"/>
      <c r="UQM97" s="167"/>
      <c r="UQN97" s="167"/>
      <c r="UQO97" s="167"/>
      <c r="UQP97" s="167"/>
      <c r="UQQ97" s="167"/>
      <c r="UQR97" s="167"/>
      <c r="UQS97" s="167"/>
      <c r="UQT97" s="167"/>
      <c r="UQU97" s="167"/>
      <c r="UQV97" s="167"/>
      <c r="UQW97" s="167"/>
      <c r="UQX97" s="167"/>
      <c r="UQY97" s="167"/>
      <c r="UQZ97" s="167"/>
      <c r="URA97" s="167"/>
      <c r="URB97" s="167"/>
      <c r="URC97" s="167"/>
      <c r="URD97" s="167"/>
      <c r="URE97" s="167"/>
      <c r="URF97" s="167"/>
      <c r="URG97" s="167"/>
      <c r="URH97" s="167"/>
      <c r="URI97" s="167"/>
      <c r="URJ97" s="167"/>
      <c r="URK97" s="167"/>
      <c r="URL97" s="167"/>
      <c r="URM97" s="167"/>
      <c r="URN97" s="167"/>
      <c r="URO97" s="167"/>
      <c r="URP97" s="167"/>
      <c r="URQ97" s="167"/>
      <c r="URR97" s="167"/>
      <c r="URS97" s="167"/>
      <c r="URT97" s="167"/>
      <c r="URU97" s="167"/>
      <c r="URV97" s="167"/>
      <c r="URW97" s="167"/>
      <c r="URX97" s="167"/>
      <c r="URY97" s="167"/>
      <c r="URZ97" s="167"/>
      <c r="USA97" s="167"/>
      <c r="USB97" s="167"/>
      <c r="USC97" s="167"/>
      <c r="USD97" s="167"/>
      <c r="USE97" s="167"/>
      <c r="USF97" s="167"/>
      <c r="USG97" s="167"/>
      <c r="USH97" s="167"/>
      <c r="USI97" s="167"/>
      <c r="USJ97" s="167"/>
      <c r="USK97" s="167"/>
      <c r="USL97" s="167"/>
      <c r="USM97" s="167"/>
      <c r="USN97" s="167"/>
      <c r="USO97" s="167"/>
      <c r="USP97" s="167"/>
      <c r="USQ97" s="167"/>
      <c r="USR97" s="167"/>
      <c r="USS97" s="167"/>
      <c r="UST97" s="167"/>
      <c r="USU97" s="167"/>
      <c r="USV97" s="167"/>
      <c r="USW97" s="167"/>
      <c r="USX97" s="167"/>
      <c r="USY97" s="167"/>
      <c r="USZ97" s="167"/>
      <c r="UTA97" s="167"/>
      <c r="UTB97" s="167"/>
      <c r="UTC97" s="167"/>
      <c r="UTD97" s="167"/>
      <c r="UTE97" s="167"/>
      <c r="UTF97" s="167"/>
      <c r="UTG97" s="167"/>
      <c r="UTH97" s="167"/>
      <c r="UTI97" s="167"/>
      <c r="UTJ97" s="167"/>
      <c r="UTK97" s="167"/>
      <c r="UTL97" s="167"/>
      <c r="UTM97" s="167"/>
      <c r="UTN97" s="167"/>
      <c r="UTO97" s="167"/>
      <c r="UTP97" s="167"/>
      <c r="UTQ97" s="167"/>
      <c r="UTR97" s="167"/>
      <c r="UTS97" s="167"/>
      <c r="UTT97" s="167"/>
      <c r="UTU97" s="167"/>
      <c r="UTV97" s="167"/>
      <c r="UTW97" s="167"/>
      <c r="UTX97" s="167"/>
      <c r="UTY97" s="167"/>
      <c r="UTZ97" s="167"/>
      <c r="UUA97" s="167"/>
      <c r="UUB97" s="167"/>
      <c r="UUC97" s="167"/>
      <c r="UUD97" s="167"/>
      <c r="UUE97" s="167"/>
      <c r="UUF97" s="167"/>
      <c r="UUG97" s="167"/>
      <c r="UUH97" s="167"/>
      <c r="UUI97" s="167"/>
      <c r="UUJ97" s="167"/>
      <c r="UUK97" s="167"/>
      <c r="UUL97" s="167"/>
      <c r="UUM97" s="167"/>
      <c r="UUN97" s="167"/>
      <c r="UUO97" s="167"/>
      <c r="UUP97" s="167"/>
      <c r="UUQ97" s="167"/>
      <c r="UUR97" s="167"/>
      <c r="UUS97" s="167"/>
      <c r="UUT97" s="167"/>
      <c r="UUU97" s="167"/>
      <c r="UUV97" s="167"/>
      <c r="UUW97" s="167"/>
      <c r="UUX97" s="167"/>
      <c r="UUY97" s="167"/>
      <c r="UUZ97" s="167"/>
      <c r="UVA97" s="167"/>
      <c r="UVB97" s="167"/>
      <c r="UVC97" s="167"/>
      <c r="UVD97" s="167"/>
      <c r="UVE97" s="167"/>
      <c r="UVF97" s="167"/>
      <c r="UVG97" s="167"/>
      <c r="UVH97" s="167"/>
      <c r="UVI97" s="167"/>
      <c r="UVJ97" s="167"/>
      <c r="UVK97" s="167"/>
      <c r="UVL97" s="167"/>
      <c r="UVM97" s="167"/>
      <c r="UVN97" s="167"/>
      <c r="UVO97" s="167"/>
      <c r="UVP97" s="167"/>
      <c r="UVQ97" s="167"/>
      <c r="UVR97" s="167"/>
      <c r="UVS97" s="167"/>
      <c r="UVT97" s="167"/>
      <c r="UVU97" s="167"/>
      <c r="UVV97" s="167"/>
      <c r="UVW97" s="167"/>
      <c r="UVX97" s="167"/>
      <c r="UVY97" s="167"/>
      <c r="UVZ97" s="167"/>
      <c r="UWA97" s="167"/>
      <c r="UWB97" s="167"/>
      <c r="UWC97" s="167"/>
      <c r="UWD97" s="167"/>
      <c r="UWE97" s="167"/>
      <c r="UWF97" s="167"/>
      <c r="UWG97" s="167"/>
      <c r="UWH97" s="167"/>
      <c r="UWI97" s="167"/>
      <c r="UWJ97" s="167"/>
      <c r="UWK97" s="167"/>
      <c r="UWL97" s="167"/>
      <c r="UWM97" s="167"/>
      <c r="UWN97" s="167"/>
      <c r="UWO97" s="167"/>
      <c r="UWP97" s="167"/>
      <c r="UWQ97" s="167"/>
      <c r="UWR97" s="167"/>
      <c r="UWS97" s="167"/>
      <c r="UWT97" s="167"/>
      <c r="UWU97" s="167"/>
      <c r="UWV97" s="167"/>
      <c r="UWW97" s="167"/>
      <c r="UWX97" s="167"/>
      <c r="UWY97" s="167"/>
      <c r="UWZ97" s="167"/>
      <c r="UXA97" s="167"/>
      <c r="UXB97" s="167"/>
      <c r="UXC97" s="167"/>
      <c r="UXD97" s="167"/>
      <c r="UXE97" s="167"/>
      <c r="UXF97" s="167"/>
      <c r="UXG97" s="167"/>
      <c r="UXH97" s="167"/>
      <c r="UXI97" s="167"/>
      <c r="UXJ97" s="167"/>
      <c r="UXK97" s="167"/>
      <c r="UXL97" s="167"/>
      <c r="UXM97" s="167"/>
      <c r="UXN97" s="167"/>
      <c r="UXO97" s="167"/>
      <c r="UXP97" s="167"/>
      <c r="UXQ97" s="167"/>
      <c r="UXR97" s="167"/>
      <c r="UXS97" s="167"/>
      <c r="UXT97" s="167"/>
      <c r="UXU97" s="167"/>
      <c r="UXV97" s="167"/>
      <c r="UXW97" s="167"/>
      <c r="UXX97" s="167"/>
      <c r="UXY97" s="167"/>
      <c r="UXZ97" s="167"/>
      <c r="UYA97" s="167"/>
      <c r="UYB97" s="167"/>
      <c r="UYC97" s="167"/>
      <c r="UYD97" s="167"/>
      <c r="UYE97" s="167"/>
      <c r="UYF97" s="167"/>
      <c r="UYG97" s="167"/>
      <c r="UYH97" s="167"/>
      <c r="UYI97" s="167"/>
      <c r="UYJ97" s="167"/>
      <c r="UYK97" s="167"/>
      <c r="UYL97" s="167"/>
      <c r="UYM97" s="167"/>
      <c r="UYN97" s="167"/>
      <c r="UYO97" s="167"/>
      <c r="UYP97" s="167"/>
      <c r="UYQ97" s="167"/>
      <c r="UYR97" s="167"/>
      <c r="UYS97" s="167"/>
      <c r="UYT97" s="167"/>
      <c r="UYU97" s="167"/>
      <c r="UYV97" s="167"/>
      <c r="UYW97" s="167"/>
      <c r="UYX97" s="167"/>
      <c r="UYY97" s="167"/>
      <c r="UYZ97" s="167"/>
      <c r="UZA97" s="167"/>
      <c r="UZB97" s="167"/>
      <c r="UZC97" s="167"/>
      <c r="UZD97" s="167"/>
      <c r="UZE97" s="167"/>
      <c r="UZF97" s="167"/>
      <c r="UZG97" s="167"/>
      <c r="UZH97" s="167"/>
      <c r="UZI97" s="167"/>
      <c r="UZJ97" s="167"/>
      <c r="UZK97" s="167"/>
      <c r="UZL97" s="167"/>
      <c r="UZM97" s="167"/>
      <c r="UZN97" s="167"/>
      <c r="UZO97" s="167"/>
      <c r="UZP97" s="167"/>
      <c r="UZQ97" s="167"/>
      <c r="UZR97" s="167"/>
      <c r="UZS97" s="167"/>
      <c r="UZT97" s="167"/>
      <c r="UZU97" s="167"/>
      <c r="UZV97" s="167"/>
      <c r="UZW97" s="167"/>
      <c r="UZX97" s="167"/>
      <c r="UZY97" s="167"/>
      <c r="UZZ97" s="167"/>
      <c r="VAA97" s="167"/>
      <c r="VAB97" s="167"/>
      <c r="VAC97" s="167"/>
      <c r="VAD97" s="167"/>
      <c r="VAE97" s="167"/>
      <c r="VAF97" s="167"/>
      <c r="VAG97" s="167"/>
      <c r="VAH97" s="167"/>
      <c r="VAI97" s="167"/>
      <c r="VAJ97" s="167"/>
      <c r="VAK97" s="167"/>
      <c r="VAL97" s="167"/>
      <c r="VAM97" s="167"/>
      <c r="VAN97" s="167"/>
      <c r="VAO97" s="167"/>
      <c r="VAP97" s="167"/>
      <c r="VAQ97" s="167"/>
      <c r="VAR97" s="167"/>
      <c r="VAS97" s="167"/>
      <c r="VAT97" s="167"/>
      <c r="VAU97" s="167"/>
      <c r="VAV97" s="167"/>
      <c r="VAW97" s="167"/>
      <c r="VAX97" s="167"/>
      <c r="VAY97" s="167"/>
      <c r="VAZ97" s="167"/>
      <c r="VBA97" s="167"/>
      <c r="VBB97" s="167"/>
      <c r="VBC97" s="167"/>
      <c r="VBD97" s="167"/>
      <c r="VBE97" s="167"/>
      <c r="VBF97" s="167"/>
      <c r="VBG97" s="167"/>
      <c r="VBH97" s="167"/>
      <c r="VBI97" s="167"/>
      <c r="VBJ97" s="167"/>
      <c r="VBK97" s="167"/>
      <c r="VBL97" s="167"/>
      <c r="VBM97" s="167"/>
      <c r="VBN97" s="167"/>
      <c r="VBO97" s="167"/>
      <c r="VBP97" s="167"/>
      <c r="VBQ97" s="167"/>
      <c r="VBR97" s="167"/>
      <c r="VBS97" s="167"/>
      <c r="VBT97" s="167"/>
      <c r="VBU97" s="167"/>
      <c r="VBV97" s="167"/>
      <c r="VBW97" s="167"/>
      <c r="VBX97" s="167"/>
      <c r="VBY97" s="167"/>
      <c r="VBZ97" s="167"/>
      <c r="VCA97" s="167"/>
      <c r="VCB97" s="167"/>
      <c r="VCC97" s="167"/>
      <c r="VCD97" s="167"/>
      <c r="VCE97" s="167"/>
      <c r="VCF97" s="167"/>
      <c r="VCG97" s="167"/>
      <c r="VCH97" s="167"/>
      <c r="VCI97" s="167"/>
      <c r="VCJ97" s="167"/>
      <c r="VCK97" s="167"/>
      <c r="VCL97" s="167"/>
      <c r="VCM97" s="167"/>
      <c r="VCN97" s="167"/>
      <c r="VCO97" s="167"/>
      <c r="VCP97" s="167"/>
      <c r="VCQ97" s="167"/>
      <c r="VCR97" s="167"/>
      <c r="VCS97" s="167"/>
      <c r="VCT97" s="167"/>
      <c r="VCU97" s="167"/>
      <c r="VCV97" s="167"/>
      <c r="VCW97" s="167"/>
      <c r="VCX97" s="167"/>
      <c r="VCY97" s="167"/>
      <c r="VCZ97" s="167"/>
      <c r="VDA97" s="167"/>
      <c r="VDB97" s="167"/>
      <c r="VDC97" s="167"/>
      <c r="VDD97" s="167"/>
      <c r="VDE97" s="167"/>
      <c r="VDF97" s="167"/>
      <c r="VDG97" s="167"/>
      <c r="VDH97" s="167"/>
      <c r="VDI97" s="167"/>
      <c r="VDJ97" s="167"/>
      <c r="VDK97" s="167"/>
      <c r="VDL97" s="167"/>
      <c r="VDM97" s="167"/>
      <c r="VDN97" s="167"/>
      <c r="VDO97" s="167"/>
      <c r="VDP97" s="167"/>
      <c r="VDQ97" s="167"/>
      <c r="VDR97" s="167"/>
      <c r="VDS97" s="167"/>
      <c r="VDT97" s="167"/>
      <c r="VDU97" s="167"/>
      <c r="VDV97" s="167"/>
      <c r="VDW97" s="167"/>
      <c r="VDX97" s="167"/>
      <c r="VDY97" s="167"/>
      <c r="VDZ97" s="167"/>
      <c r="VEA97" s="167"/>
      <c r="VEB97" s="167"/>
      <c r="VEC97" s="167"/>
      <c r="VED97" s="167"/>
      <c r="VEE97" s="167"/>
      <c r="VEF97" s="167"/>
      <c r="VEG97" s="167"/>
      <c r="VEH97" s="167"/>
      <c r="VEI97" s="167"/>
      <c r="VEJ97" s="167"/>
      <c r="VEK97" s="167"/>
      <c r="VEL97" s="167"/>
      <c r="VEM97" s="167"/>
      <c r="VEN97" s="167"/>
      <c r="VEO97" s="167"/>
      <c r="VEP97" s="167"/>
      <c r="VEQ97" s="167"/>
      <c r="VER97" s="167"/>
      <c r="VES97" s="167"/>
      <c r="VET97" s="167"/>
      <c r="VEU97" s="167"/>
      <c r="VEV97" s="167"/>
      <c r="VEW97" s="167"/>
      <c r="VEX97" s="167"/>
      <c r="VEY97" s="167"/>
      <c r="VEZ97" s="167"/>
      <c r="VFA97" s="167"/>
      <c r="VFB97" s="167"/>
      <c r="VFC97" s="167"/>
      <c r="VFD97" s="167"/>
      <c r="VFE97" s="167"/>
      <c r="VFF97" s="167"/>
      <c r="VFG97" s="167"/>
      <c r="VFH97" s="167"/>
      <c r="VFI97" s="167"/>
      <c r="VFJ97" s="167"/>
      <c r="VFK97" s="167"/>
      <c r="VFL97" s="167"/>
      <c r="VFM97" s="167"/>
      <c r="VFN97" s="167"/>
      <c r="VFO97" s="167"/>
      <c r="VFP97" s="167"/>
      <c r="VFQ97" s="167"/>
      <c r="VFR97" s="167"/>
      <c r="VFS97" s="167"/>
      <c r="VFT97" s="167"/>
      <c r="VFU97" s="167"/>
      <c r="VFV97" s="167"/>
      <c r="VFW97" s="167"/>
      <c r="VFX97" s="167"/>
      <c r="VFY97" s="167"/>
      <c r="VFZ97" s="167"/>
      <c r="VGA97" s="167"/>
      <c r="VGB97" s="167"/>
      <c r="VGC97" s="167"/>
      <c r="VGD97" s="167"/>
      <c r="VGE97" s="167"/>
      <c r="VGF97" s="167"/>
      <c r="VGG97" s="167"/>
      <c r="VGH97" s="167"/>
      <c r="VGI97" s="167"/>
      <c r="VGJ97" s="167"/>
      <c r="VGK97" s="167"/>
      <c r="VGL97" s="167"/>
      <c r="VGM97" s="167"/>
      <c r="VGN97" s="167"/>
      <c r="VGO97" s="167"/>
      <c r="VGP97" s="167"/>
      <c r="VGQ97" s="167"/>
      <c r="VGR97" s="167"/>
      <c r="VGS97" s="167"/>
      <c r="VGT97" s="167"/>
      <c r="VGU97" s="167"/>
      <c r="VGV97" s="167"/>
      <c r="VGW97" s="167"/>
      <c r="VGX97" s="167"/>
      <c r="VGY97" s="167"/>
      <c r="VGZ97" s="167"/>
      <c r="VHA97" s="167"/>
      <c r="VHB97" s="167"/>
      <c r="VHC97" s="167"/>
      <c r="VHD97" s="167"/>
      <c r="VHE97" s="167"/>
      <c r="VHF97" s="167"/>
      <c r="VHG97" s="167"/>
      <c r="VHH97" s="167"/>
      <c r="VHI97" s="167"/>
      <c r="VHJ97" s="167"/>
      <c r="VHK97" s="167"/>
      <c r="VHL97" s="167"/>
      <c r="VHM97" s="167"/>
      <c r="VHN97" s="167"/>
      <c r="VHO97" s="167"/>
      <c r="VHP97" s="167"/>
      <c r="VHQ97" s="167"/>
      <c r="VHR97" s="167"/>
      <c r="VHS97" s="167"/>
      <c r="VHT97" s="167"/>
      <c r="VHU97" s="167"/>
      <c r="VHV97" s="167"/>
      <c r="VHW97" s="167"/>
      <c r="VHX97" s="167"/>
      <c r="VHY97" s="167"/>
      <c r="VHZ97" s="167"/>
      <c r="VIA97" s="167"/>
      <c r="VIB97" s="167"/>
      <c r="VIC97" s="167"/>
      <c r="VID97" s="167"/>
      <c r="VIE97" s="167"/>
      <c r="VIF97" s="167"/>
      <c r="VIG97" s="167"/>
      <c r="VIH97" s="167"/>
      <c r="VII97" s="167"/>
      <c r="VIJ97" s="167"/>
      <c r="VIK97" s="167"/>
      <c r="VIL97" s="167"/>
      <c r="VIM97" s="167"/>
      <c r="VIN97" s="167"/>
      <c r="VIO97" s="167"/>
      <c r="VIP97" s="167"/>
      <c r="VIQ97" s="167"/>
      <c r="VIR97" s="167"/>
      <c r="VIS97" s="167"/>
      <c r="VIT97" s="167"/>
      <c r="VIU97" s="167"/>
      <c r="VIV97" s="167"/>
      <c r="VIW97" s="167"/>
      <c r="VIX97" s="167"/>
      <c r="VIY97" s="167"/>
      <c r="VIZ97" s="167"/>
      <c r="VJA97" s="167"/>
      <c r="VJB97" s="167"/>
      <c r="VJC97" s="167"/>
      <c r="VJD97" s="167"/>
      <c r="VJE97" s="167"/>
      <c r="VJF97" s="167"/>
      <c r="VJG97" s="167"/>
      <c r="VJH97" s="167"/>
      <c r="VJI97" s="167"/>
      <c r="VJJ97" s="167"/>
      <c r="VJK97" s="167"/>
      <c r="VJL97" s="167"/>
      <c r="VJM97" s="167"/>
      <c r="VJN97" s="167"/>
      <c r="VJO97" s="167"/>
      <c r="VJP97" s="167"/>
      <c r="VJQ97" s="167"/>
      <c r="VJR97" s="167"/>
      <c r="VJS97" s="167"/>
      <c r="VJT97" s="167"/>
      <c r="VJU97" s="167"/>
      <c r="VJV97" s="167"/>
      <c r="VJW97" s="167"/>
      <c r="VJX97" s="167"/>
      <c r="VJY97" s="167"/>
      <c r="VJZ97" s="167"/>
      <c r="VKA97" s="167"/>
      <c r="VKB97" s="167"/>
      <c r="VKC97" s="167"/>
      <c r="VKD97" s="167"/>
      <c r="VKE97" s="167"/>
      <c r="VKF97" s="167"/>
      <c r="VKG97" s="167"/>
      <c r="VKH97" s="167"/>
      <c r="VKI97" s="167"/>
      <c r="VKJ97" s="167"/>
      <c r="VKK97" s="167"/>
      <c r="VKL97" s="167"/>
      <c r="VKM97" s="167"/>
      <c r="VKN97" s="167"/>
      <c r="VKO97" s="167"/>
      <c r="VKP97" s="167"/>
      <c r="VKQ97" s="167"/>
      <c r="VKR97" s="167"/>
      <c r="VKS97" s="167"/>
      <c r="VKT97" s="167"/>
      <c r="VKU97" s="167"/>
      <c r="VKV97" s="167"/>
      <c r="VKW97" s="167"/>
      <c r="VKX97" s="167"/>
      <c r="VKY97" s="167"/>
      <c r="VKZ97" s="167"/>
      <c r="VLA97" s="167"/>
      <c r="VLB97" s="167"/>
      <c r="VLC97" s="167"/>
      <c r="VLD97" s="167"/>
      <c r="VLE97" s="167"/>
      <c r="VLF97" s="167"/>
      <c r="VLG97" s="167"/>
      <c r="VLH97" s="167"/>
      <c r="VLI97" s="167"/>
      <c r="VLJ97" s="167"/>
      <c r="VLK97" s="167"/>
      <c r="VLL97" s="167"/>
      <c r="VLM97" s="167"/>
      <c r="VLN97" s="167"/>
      <c r="VLO97" s="167"/>
      <c r="VLP97" s="167"/>
      <c r="VLQ97" s="167"/>
      <c r="VLR97" s="167"/>
      <c r="VLS97" s="167"/>
      <c r="VLT97" s="167"/>
      <c r="VLU97" s="167"/>
      <c r="VLV97" s="167"/>
      <c r="VLW97" s="167"/>
      <c r="VLX97" s="167"/>
      <c r="VLY97" s="167"/>
      <c r="VLZ97" s="167"/>
      <c r="VMA97" s="167"/>
      <c r="VMB97" s="167"/>
      <c r="VMC97" s="167"/>
      <c r="VMD97" s="167"/>
      <c r="VME97" s="167"/>
      <c r="VMF97" s="167"/>
      <c r="VMG97" s="167"/>
      <c r="VMH97" s="167"/>
      <c r="VMI97" s="167"/>
      <c r="VMJ97" s="167"/>
      <c r="VMK97" s="167"/>
      <c r="VML97" s="167"/>
      <c r="VMM97" s="167"/>
      <c r="VMN97" s="167"/>
      <c r="VMO97" s="167"/>
      <c r="VMP97" s="167"/>
      <c r="VMQ97" s="167"/>
      <c r="VMR97" s="167"/>
      <c r="VMS97" s="167"/>
      <c r="VMT97" s="167"/>
      <c r="VMU97" s="167"/>
      <c r="VMV97" s="167"/>
      <c r="VMW97" s="167"/>
      <c r="VMX97" s="167"/>
      <c r="VMY97" s="167"/>
      <c r="VMZ97" s="167"/>
      <c r="VNA97" s="167"/>
      <c r="VNB97" s="167"/>
      <c r="VNC97" s="167"/>
      <c r="VND97" s="167"/>
      <c r="VNE97" s="167"/>
      <c r="VNF97" s="167"/>
      <c r="VNG97" s="167"/>
      <c r="VNH97" s="167"/>
      <c r="VNI97" s="167"/>
      <c r="VNJ97" s="167"/>
      <c r="VNK97" s="167"/>
      <c r="VNL97" s="167"/>
      <c r="VNM97" s="167"/>
      <c r="VNN97" s="167"/>
      <c r="VNO97" s="167"/>
      <c r="VNP97" s="167"/>
      <c r="VNQ97" s="167"/>
      <c r="VNR97" s="167"/>
      <c r="VNS97" s="167"/>
      <c r="VNT97" s="167"/>
      <c r="VNU97" s="167"/>
      <c r="VNV97" s="167"/>
      <c r="VNW97" s="167"/>
      <c r="VNX97" s="167"/>
      <c r="VNY97" s="167"/>
      <c r="VNZ97" s="167"/>
      <c r="VOA97" s="167"/>
      <c r="VOB97" s="167"/>
      <c r="VOC97" s="167"/>
      <c r="VOD97" s="167"/>
      <c r="VOE97" s="167"/>
      <c r="VOF97" s="167"/>
      <c r="VOG97" s="167"/>
      <c r="VOH97" s="167"/>
      <c r="VOI97" s="167"/>
      <c r="VOJ97" s="167"/>
      <c r="VOK97" s="167"/>
      <c r="VOL97" s="167"/>
      <c r="VOM97" s="167"/>
      <c r="VON97" s="167"/>
      <c r="VOO97" s="167"/>
      <c r="VOP97" s="167"/>
      <c r="VOQ97" s="167"/>
      <c r="VOR97" s="167"/>
      <c r="VOS97" s="167"/>
      <c r="VOT97" s="167"/>
      <c r="VOU97" s="167"/>
      <c r="VOV97" s="167"/>
      <c r="VOW97" s="167"/>
      <c r="VOX97" s="167"/>
      <c r="VOY97" s="167"/>
      <c r="VOZ97" s="167"/>
      <c r="VPA97" s="167"/>
      <c r="VPB97" s="167"/>
      <c r="VPC97" s="167"/>
      <c r="VPD97" s="167"/>
      <c r="VPE97" s="167"/>
      <c r="VPF97" s="167"/>
      <c r="VPG97" s="167"/>
      <c r="VPH97" s="167"/>
      <c r="VPI97" s="167"/>
      <c r="VPJ97" s="167"/>
      <c r="VPK97" s="167"/>
      <c r="VPL97" s="167"/>
      <c r="VPM97" s="167"/>
      <c r="VPN97" s="167"/>
      <c r="VPO97" s="167"/>
      <c r="VPP97" s="167"/>
      <c r="VPQ97" s="167"/>
      <c r="VPR97" s="167"/>
      <c r="VPS97" s="167"/>
      <c r="VPT97" s="167"/>
      <c r="VPU97" s="167"/>
      <c r="VPV97" s="167"/>
      <c r="VPW97" s="167"/>
      <c r="VPX97" s="167"/>
      <c r="VPY97" s="167"/>
      <c r="VPZ97" s="167"/>
      <c r="VQA97" s="167"/>
      <c r="VQB97" s="167"/>
      <c r="VQC97" s="167"/>
      <c r="VQD97" s="167"/>
      <c r="VQE97" s="167"/>
      <c r="VQF97" s="167"/>
      <c r="VQG97" s="167"/>
      <c r="VQH97" s="167"/>
      <c r="VQI97" s="167"/>
      <c r="VQJ97" s="167"/>
      <c r="VQK97" s="167"/>
      <c r="VQL97" s="167"/>
      <c r="VQM97" s="167"/>
      <c r="VQN97" s="167"/>
      <c r="VQO97" s="167"/>
      <c r="VQP97" s="167"/>
      <c r="VQQ97" s="167"/>
      <c r="VQR97" s="167"/>
      <c r="VQS97" s="167"/>
      <c r="VQT97" s="167"/>
      <c r="VQU97" s="167"/>
      <c r="VQV97" s="167"/>
      <c r="VQW97" s="167"/>
      <c r="VQX97" s="167"/>
      <c r="VQY97" s="167"/>
      <c r="VQZ97" s="167"/>
      <c r="VRA97" s="167"/>
      <c r="VRB97" s="167"/>
      <c r="VRC97" s="167"/>
      <c r="VRD97" s="167"/>
      <c r="VRE97" s="167"/>
      <c r="VRF97" s="167"/>
      <c r="VRG97" s="167"/>
      <c r="VRH97" s="167"/>
      <c r="VRI97" s="167"/>
      <c r="VRJ97" s="167"/>
      <c r="VRK97" s="167"/>
      <c r="VRL97" s="167"/>
      <c r="VRM97" s="167"/>
      <c r="VRN97" s="167"/>
      <c r="VRO97" s="167"/>
      <c r="VRP97" s="167"/>
      <c r="VRQ97" s="167"/>
      <c r="VRR97" s="167"/>
      <c r="VRS97" s="167"/>
      <c r="VRT97" s="167"/>
      <c r="VRU97" s="167"/>
      <c r="VRV97" s="167"/>
      <c r="VRW97" s="167"/>
      <c r="VRX97" s="167"/>
      <c r="VRY97" s="167"/>
      <c r="VRZ97" s="167"/>
      <c r="VSA97" s="167"/>
      <c r="VSB97" s="167"/>
      <c r="VSC97" s="167"/>
      <c r="VSD97" s="167"/>
      <c r="VSE97" s="167"/>
      <c r="VSF97" s="167"/>
      <c r="VSG97" s="167"/>
      <c r="VSH97" s="167"/>
      <c r="VSI97" s="167"/>
      <c r="VSJ97" s="167"/>
      <c r="VSK97" s="167"/>
      <c r="VSL97" s="167"/>
      <c r="VSM97" s="167"/>
      <c r="VSN97" s="167"/>
      <c r="VSO97" s="167"/>
      <c r="VSP97" s="167"/>
      <c r="VSQ97" s="167"/>
      <c r="VSR97" s="167"/>
      <c r="VSS97" s="167"/>
      <c r="VST97" s="167"/>
      <c r="VSU97" s="167"/>
      <c r="VSV97" s="167"/>
      <c r="VSW97" s="167"/>
      <c r="VSX97" s="167"/>
      <c r="VSY97" s="167"/>
      <c r="VSZ97" s="167"/>
      <c r="VTA97" s="167"/>
      <c r="VTB97" s="167"/>
      <c r="VTC97" s="167"/>
      <c r="VTD97" s="167"/>
      <c r="VTE97" s="167"/>
      <c r="VTF97" s="167"/>
      <c r="VTG97" s="167"/>
      <c r="VTH97" s="167"/>
      <c r="VTI97" s="167"/>
      <c r="VTJ97" s="167"/>
      <c r="VTK97" s="167"/>
      <c r="VTL97" s="167"/>
      <c r="VTM97" s="167"/>
      <c r="VTN97" s="167"/>
      <c r="VTO97" s="167"/>
      <c r="VTP97" s="167"/>
      <c r="VTQ97" s="167"/>
      <c r="VTR97" s="167"/>
      <c r="VTS97" s="167"/>
      <c r="VTT97" s="167"/>
      <c r="VTU97" s="167"/>
      <c r="VTV97" s="167"/>
      <c r="VTW97" s="167"/>
      <c r="VTX97" s="167"/>
      <c r="VTY97" s="167"/>
      <c r="VTZ97" s="167"/>
      <c r="VUA97" s="167"/>
      <c r="VUB97" s="167"/>
      <c r="VUC97" s="167"/>
      <c r="VUD97" s="167"/>
      <c r="VUE97" s="167"/>
      <c r="VUF97" s="167"/>
      <c r="VUG97" s="167"/>
      <c r="VUH97" s="167"/>
      <c r="VUI97" s="167"/>
      <c r="VUJ97" s="167"/>
      <c r="VUK97" s="167"/>
      <c r="VUL97" s="167"/>
      <c r="VUM97" s="167"/>
      <c r="VUN97" s="167"/>
      <c r="VUO97" s="167"/>
      <c r="VUP97" s="167"/>
      <c r="VUQ97" s="167"/>
      <c r="VUR97" s="167"/>
      <c r="VUS97" s="167"/>
      <c r="VUT97" s="167"/>
      <c r="VUU97" s="167"/>
      <c r="VUV97" s="167"/>
      <c r="VUW97" s="167"/>
      <c r="VUX97" s="167"/>
      <c r="VUY97" s="167"/>
      <c r="VUZ97" s="167"/>
      <c r="VVA97" s="167"/>
      <c r="VVB97" s="167"/>
      <c r="VVC97" s="167"/>
      <c r="VVD97" s="167"/>
      <c r="VVE97" s="167"/>
      <c r="VVF97" s="167"/>
      <c r="VVG97" s="167"/>
      <c r="VVH97" s="167"/>
      <c r="VVI97" s="167"/>
      <c r="VVJ97" s="167"/>
      <c r="VVK97" s="167"/>
      <c r="VVL97" s="167"/>
      <c r="VVM97" s="167"/>
      <c r="VVN97" s="167"/>
      <c r="VVO97" s="167"/>
      <c r="VVP97" s="167"/>
      <c r="VVQ97" s="167"/>
      <c r="VVR97" s="167"/>
      <c r="VVS97" s="167"/>
      <c r="VVT97" s="167"/>
      <c r="VVU97" s="167"/>
      <c r="VVV97" s="167"/>
      <c r="VVW97" s="167"/>
      <c r="VVX97" s="167"/>
      <c r="VVY97" s="167"/>
      <c r="VVZ97" s="167"/>
      <c r="VWA97" s="167"/>
      <c r="VWB97" s="167"/>
      <c r="VWC97" s="167"/>
      <c r="VWD97" s="167"/>
      <c r="VWE97" s="167"/>
      <c r="VWF97" s="167"/>
      <c r="VWG97" s="167"/>
      <c r="VWH97" s="167"/>
      <c r="VWI97" s="167"/>
      <c r="VWJ97" s="167"/>
      <c r="VWK97" s="167"/>
      <c r="VWL97" s="167"/>
      <c r="VWM97" s="167"/>
      <c r="VWN97" s="167"/>
      <c r="VWO97" s="167"/>
      <c r="VWP97" s="167"/>
      <c r="VWQ97" s="167"/>
      <c r="VWR97" s="167"/>
      <c r="VWS97" s="167"/>
      <c r="VWT97" s="167"/>
      <c r="VWU97" s="167"/>
      <c r="VWV97" s="167"/>
      <c r="VWW97" s="167"/>
      <c r="VWX97" s="167"/>
      <c r="VWY97" s="167"/>
      <c r="VWZ97" s="167"/>
      <c r="VXA97" s="167"/>
      <c r="VXB97" s="167"/>
      <c r="VXC97" s="167"/>
      <c r="VXD97" s="167"/>
      <c r="VXE97" s="167"/>
      <c r="VXF97" s="167"/>
      <c r="VXG97" s="167"/>
      <c r="VXH97" s="167"/>
      <c r="VXI97" s="167"/>
      <c r="VXJ97" s="167"/>
      <c r="VXK97" s="167"/>
      <c r="VXL97" s="167"/>
      <c r="VXM97" s="167"/>
      <c r="VXN97" s="167"/>
      <c r="VXO97" s="167"/>
      <c r="VXP97" s="167"/>
      <c r="VXQ97" s="167"/>
      <c r="VXR97" s="167"/>
      <c r="VXS97" s="167"/>
      <c r="VXT97" s="167"/>
      <c r="VXU97" s="167"/>
      <c r="VXV97" s="167"/>
      <c r="VXW97" s="167"/>
      <c r="VXX97" s="167"/>
      <c r="VXY97" s="167"/>
      <c r="VXZ97" s="167"/>
      <c r="VYA97" s="167"/>
      <c r="VYB97" s="167"/>
      <c r="VYC97" s="167"/>
      <c r="VYD97" s="167"/>
      <c r="VYE97" s="167"/>
      <c r="VYF97" s="167"/>
      <c r="VYG97" s="167"/>
      <c r="VYH97" s="167"/>
      <c r="VYI97" s="167"/>
      <c r="VYJ97" s="167"/>
      <c r="VYK97" s="167"/>
      <c r="VYL97" s="167"/>
      <c r="VYM97" s="167"/>
      <c r="VYN97" s="167"/>
      <c r="VYO97" s="167"/>
      <c r="VYP97" s="167"/>
      <c r="VYQ97" s="167"/>
      <c r="VYR97" s="167"/>
      <c r="VYS97" s="167"/>
      <c r="VYT97" s="167"/>
      <c r="VYU97" s="167"/>
      <c r="VYV97" s="167"/>
      <c r="VYW97" s="167"/>
      <c r="VYX97" s="167"/>
      <c r="VYY97" s="167"/>
      <c r="VYZ97" s="167"/>
      <c r="VZA97" s="167"/>
      <c r="VZB97" s="167"/>
      <c r="VZC97" s="167"/>
      <c r="VZD97" s="167"/>
      <c r="VZE97" s="167"/>
      <c r="VZF97" s="167"/>
      <c r="VZG97" s="167"/>
      <c r="VZH97" s="167"/>
      <c r="VZI97" s="167"/>
      <c r="VZJ97" s="167"/>
      <c r="VZK97" s="167"/>
      <c r="VZL97" s="167"/>
      <c r="VZM97" s="167"/>
      <c r="VZN97" s="167"/>
      <c r="VZO97" s="167"/>
      <c r="VZP97" s="167"/>
      <c r="VZQ97" s="167"/>
      <c r="VZR97" s="167"/>
      <c r="VZS97" s="167"/>
      <c r="VZT97" s="167"/>
      <c r="VZU97" s="167"/>
      <c r="VZV97" s="167"/>
      <c r="VZW97" s="167"/>
      <c r="VZX97" s="167"/>
      <c r="VZY97" s="167"/>
      <c r="VZZ97" s="167"/>
      <c r="WAA97" s="167"/>
      <c r="WAB97" s="167"/>
      <c r="WAC97" s="167"/>
      <c r="WAD97" s="167"/>
      <c r="WAE97" s="167"/>
      <c r="WAF97" s="167"/>
      <c r="WAG97" s="167"/>
      <c r="WAH97" s="167"/>
      <c r="WAI97" s="167"/>
      <c r="WAJ97" s="167"/>
      <c r="WAK97" s="167"/>
      <c r="WAL97" s="167"/>
      <c r="WAM97" s="167"/>
      <c r="WAN97" s="167"/>
      <c r="WAO97" s="167"/>
      <c r="WAP97" s="167"/>
      <c r="WAQ97" s="167"/>
      <c r="WAR97" s="167"/>
      <c r="WAS97" s="167"/>
      <c r="WAT97" s="167"/>
      <c r="WAU97" s="167"/>
      <c r="WAV97" s="167"/>
      <c r="WAW97" s="167"/>
      <c r="WAX97" s="167"/>
      <c r="WAY97" s="167"/>
      <c r="WAZ97" s="167"/>
      <c r="WBA97" s="167"/>
      <c r="WBB97" s="167"/>
      <c r="WBC97" s="167"/>
      <c r="WBD97" s="167"/>
      <c r="WBE97" s="167"/>
      <c r="WBF97" s="167"/>
      <c r="WBG97" s="167"/>
      <c r="WBH97" s="167"/>
      <c r="WBI97" s="167"/>
      <c r="WBJ97" s="167"/>
      <c r="WBK97" s="167"/>
      <c r="WBL97" s="167"/>
      <c r="WBM97" s="167"/>
      <c r="WBN97" s="167"/>
      <c r="WBO97" s="167"/>
      <c r="WBP97" s="167"/>
      <c r="WBQ97" s="167"/>
      <c r="WBR97" s="167"/>
      <c r="WBS97" s="167"/>
      <c r="WBT97" s="167"/>
      <c r="WBU97" s="167"/>
      <c r="WBV97" s="167"/>
      <c r="WBW97" s="167"/>
      <c r="WBX97" s="167"/>
      <c r="WBY97" s="167"/>
      <c r="WBZ97" s="167"/>
      <c r="WCA97" s="167"/>
      <c r="WCB97" s="167"/>
      <c r="WCC97" s="167"/>
      <c r="WCD97" s="167"/>
      <c r="WCE97" s="167"/>
      <c r="WCF97" s="167"/>
      <c r="WCG97" s="167"/>
      <c r="WCH97" s="167"/>
      <c r="WCI97" s="167"/>
      <c r="WCJ97" s="167"/>
      <c r="WCK97" s="167"/>
      <c r="WCL97" s="167"/>
      <c r="WCM97" s="167"/>
      <c r="WCN97" s="167"/>
      <c r="WCO97" s="167"/>
      <c r="WCP97" s="167"/>
      <c r="WCQ97" s="167"/>
      <c r="WCR97" s="167"/>
      <c r="WCS97" s="167"/>
      <c r="WCT97" s="167"/>
      <c r="WCU97" s="167"/>
      <c r="WCV97" s="167"/>
      <c r="WCW97" s="167"/>
      <c r="WCX97" s="167"/>
      <c r="WCY97" s="167"/>
      <c r="WCZ97" s="167"/>
      <c r="WDA97" s="167"/>
      <c r="WDB97" s="167"/>
      <c r="WDC97" s="167"/>
      <c r="WDD97" s="167"/>
      <c r="WDE97" s="167"/>
      <c r="WDF97" s="167"/>
      <c r="WDG97" s="167"/>
      <c r="WDH97" s="167"/>
      <c r="WDI97" s="167"/>
      <c r="WDJ97" s="167"/>
      <c r="WDK97" s="167"/>
      <c r="WDL97" s="167"/>
      <c r="WDM97" s="167"/>
      <c r="WDN97" s="167"/>
      <c r="WDO97" s="167"/>
      <c r="WDP97" s="167"/>
      <c r="WDQ97" s="167"/>
      <c r="WDR97" s="167"/>
      <c r="WDS97" s="167"/>
      <c r="WDT97" s="167"/>
      <c r="WDU97" s="167"/>
      <c r="WDV97" s="167"/>
      <c r="WDW97" s="167"/>
      <c r="WDX97" s="167"/>
      <c r="WDY97" s="167"/>
      <c r="WDZ97" s="167"/>
      <c r="WEA97" s="167"/>
      <c r="WEB97" s="167"/>
      <c r="WEC97" s="167"/>
      <c r="WED97" s="167"/>
      <c r="WEE97" s="167"/>
      <c r="WEF97" s="167"/>
      <c r="WEG97" s="167"/>
      <c r="WEH97" s="167"/>
      <c r="WEI97" s="167"/>
      <c r="WEJ97" s="167"/>
      <c r="WEK97" s="167"/>
      <c r="WEL97" s="167"/>
      <c r="WEM97" s="167"/>
      <c r="WEN97" s="167"/>
      <c r="WEO97" s="167"/>
      <c r="WEP97" s="167"/>
      <c r="WEQ97" s="167"/>
      <c r="WER97" s="167"/>
      <c r="WES97" s="167"/>
      <c r="WET97" s="167"/>
      <c r="WEU97" s="167"/>
      <c r="WEV97" s="167"/>
      <c r="WEW97" s="167"/>
      <c r="WEX97" s="167"/>
      <c r="WEY97" s="167"/>
      <c r="WEZ97" s="167"/>
      <c r="WFA97" s="167"/>
      <c r="WFB97" s="167"/>
      <c r="WFC97" s="167"/>
      <c r="WFD97" s="167"/>
      <c r="WFE97" s="167"/>
      <c r="WFF97" s="167"/>
      <c r="WFG97" s="167"/>
      <c r="WFH97" s="167"/>
      <c r="WFI97" s="167"/>
      <c r="WFJ97" s="167"/>
      <c r="WFK97" s="167"/>
      <c r="WFL97" s="167"/>
      <c r="WFM97" s="167"/>
      <c r="WFN97" s="167"/>
      <c r="WFO97" s="167"/>
      <c r="WFP97" s="167"/>
      <c r="WFQ97" s="167"/>
      <c r="WFR97" s="167"/>
      <c r="WFS97" s="167"/>
      <c r="WFT97" s="167"/>
      <c r="WFU97" s="167"/>
      <c r="WFV97" s="167"/>
      <c r="WFW97" s="167"/>
      <c r="WFX97" s="167"/>
      <c r="WFY97" s="167"/>
      <c r="WFZ97" s="167"/>
      <c r="WGA97" s="167"/>
      <c r="WGB97" s="167"/>
      <c r="WGC97" s="167"/>
      <c r="WGD97" s="167"/>
      <c r="WGE97" s="167"/>
      <c r="WGF97" s="167"/>
      <c r="WGG97" s="167"/>
      <c r="WGH97" s="167"/>
      <c r="WGI97" s="167"/>
      <c r="WGJ97" s="167"/>
      <c r="WGK97" s="167"/>
      <c r="WGL97" s="167"/>
      <c r="WGM97" s="167"/>
      <c r="WGN97" s="167"/>
      <c r="WGO97" s="167"/>
      <c r="WGP97" s="167"/>
      <c r="WGQ97" s="167"/>
      <c r="WGR97" s="167"/>
      <c r="WGS97" s="167"/>
      <c r="WGT97" s="167"/>
      <c r="WGU97" s="167"/>
      <c r="WGV97" s="167"/>
      <c r="WGW97" s="167"/>
      <c r="WGX97" s="167"/>
      <c r="WGY97" s="167"/>
      <c r="WGZ97" s="167"/>
      <c r="WHA97" s="167"/>
      <c r="WHB97" s="167"/>
      <c r="WHC97" s="167"/>
      <c r="WHD97" s="167"/>
      <c r="WHE97" s="167"/>
      <c r="WHF97" s="167"/>
      <c r="WHG97" s="167"/>
      <c r="WHH97" s="167"/>
      <c r="WHI97" s="167"/>
      <c r="WHJ97" s="167"/>
      <c r="WHK97" s="167"/>
      <c r="WHL97" s="167"/>
      <c r="WHM97" s="167"/>
      <c r="WHN97" s="167"/>
      <c r="WHO97" s="167"/>
      <c r="WHP97" s="167"/>
      <c r="WHQ97" s="167"/>
      <c r="WHR97" s="167"/>
      <c r="WHS97" s="167"/>
      <c r="WHT97" s="167"/>
      <c r="WHU97" s="167"/>
      <c r="WHV97" s="167"/>
      <c r="WHW97" s="167"/>
      <c r="WHX97" s="167"/>
      <c r="WHY97" s="167"/>
      <c r="WHZ97" s="167"/>
      <c r="WIA97" s="167"/>
      <c r="WIB97" s="167"/>
      <c r="WIC97" s="167"/>
      <c r="WID97" s="167"/>
      <c r="WIE97" s="167"/>
      <c r="WIF97" s="167"/>
      <c r="WIG97" s="167"/>
      <c r="WIH97" s="167"/>
      <c r="WII97" s="167"/>
      <c r="WIJ97" s="167"/>
      <c r="WIK97" s="167"/>
      <c r="WIL97" s="167"/>
      <c r="WIM97" s="167"/>
      <c r="WIN97" s="167"/>
      <c r="WIO97" s="167"/>
      <c r="WIP97" s="167"/>
      <c r="WIQ97" s="167"/>
      <c r="WIR97" s="167"/>
      <c r="WIS97" s="167"/>
      <c r="WIT97" s="167"/>
      <c r="WIU97" s="167"/>
      <c r="WIV97" s="167"/>
      <c r="WIW97" s="167"/>
      <c r="WIX97" s="167"/>
      <c r="WIY97" s="167"/>
      <c r="WIZ97" s="167"/>
      <c r="WJA97" s="167"/>
      <c r="WJB97" s="167"/>
      <c r="WJC97" s="167"/>
      <c r="WJD97" s="167"/>
      <c r="WJE97" s="167"/>
      <c r="WJF97" s="167"/>
      <c r="WJG97" s="167"/>
      <c r="WJH97" s="167"/>
      <c r="WJI97" s="167"/>
      <c r="WJJ97" s="167"/>
      <c r="WJK97" s="167"/>
      <c r="WJL97" s="167"/>
      <c r="WJM97" s="167"/>
      <c r="WJN97" s="167"/>
      <c r="WJO97" s="167"/>
      <c r="WJP97" s="167"/>
      <c r="WJQ97" s="167"/>
      <c r="WJR97" s="167"/>
      <c r="WJS97" s="167"/>
      <c r="WJT97" s="167"/>
      <c r="WJU97" s="167"/>
      <c r="WJV97" s="167"/>
      <c r="WJW97" s="167"/>
      <c r="WJX97" s="167"/>
      <c r="WJY97" s="167"/>
      <c r="WJZ97" s="167"/>
      <c r="WKA97" s="167"/>
      <c r="WKB97" s="167"/>
      <c r="WKC97" s="167"/>
      <c r="WKD97" s="167"/>
      <c r="WKE97" s="167"/>
      <c r="WKF97" s="167"/>
      <c r="WKG97" s="167"/>
      <c r="WKH97" s="167"/>
      <c r="WKI97" s="167"/>
      <c r="WKJ97" s="167"/>
      <c r="WKK97" s="167"/>
      <c r="WKL97" s="167"/>
      <c r="WKM97" s="167"/>
      <c r="WKN97" s="167"/>
      <c r="WKO97" s="167"/>
      <c r="WKP97" s="167"/>
      <c r="WKQ97" s="167"/>
      <c r="WKR97" s="167"/>
      <c r="WKS97" s="167"/>
      <c r="WKT97" s="167"/>
      <c r="WKU97" s="167"/>
      <c r="WKV97" s="167"/>
      <c r="WKW97" s="167"/>
      <c r="WKX97" s="167"/>
      <c r="WKY97" s="167"/>
      <c r="WKZ97" s="167"/>
      <c r="WLA97" s="167"/>
      <c r="WLB97" s="167"/>
      <c r="WLC97" s="167"/>
      <c r="WLD97" s="167"/>
      <c r="WLE97" s="167"/>
      <c r="WLF97" s="167"/>
      <c r="WLG97" s="167"/>
      <c r="WLH97" s="167"/>
      <c r="WLI97" s="167"/>
      <c r="WLJ97" s="167"/>
      <c r="WLK97" s="167"/>
      <c r="WLL97" s="167"/>
      <c r="WLM97" s="167"/>
      <c r="WLN97" s="167"/>
      <c r="WLO97" s="167"/>
      <c r="WLP97" s="167"/>
      <c r="WLQ97" s="167"/>
      <c r="WLR97" s="167"/>
      <c r="WLS97" s="167"/>
      <c r="WLT97" s="167"/>
      <c r="WLU97" s="167"/>
      <c r="WLV97" s="167"/>
      <c r="WLW97" s="167"/>
      <c r="WLX97" s="167"/>
      <c r="WLY97" s="167"/>
      <c r="WLZ97" s="167"/>
      <c r="WMA97" s="167"/>
      <c r="WMB97" s="167"/>
      <c r="WMC97" s="167"/>
      <c r="WMD97" s="167"/>
      <c r="WME97" s="167"/>
      <c r="WMF97" s="167"/>
      <c r="WMG97" s="167"/>
      <c r="WMH97" s="167"/>
      <c r="WMI97" s="167"/>
      <c r="WMJ97" s="167"/>
      <c r="WMK97" s="167"/>
      <c r="WML97" s="167"/>
      <c r="WMM97" s="167"/>
      <c r="WMN97" s="167"/>
      <c r="WMO97" s="167"/>
      <c r="WMP97" s="167"/>
      <c r="WMQ97" s="167"/>
      <c r="WMR97" s="167"/>
      <c r="WMS97" s="167"/>
      <c r="WMT97" s="167"/>
      <c r="WMU97" s="167"/>
      <c r="WMV97" s="167"/>
      <c r="WMW97" s="167"/>
      <c r="WMX97" s="167"/>
      <c r="WMY97" s="167"/>
      <c r="WMZ97" s="167"/>
      <c r="WNA97" s="167"/>
      <c r="WNB97" s="167"/>
      <c r="WNC97" s="167"/>
      <c r="WND97" s="167"/>
      <c r="WNE97" s="167"/>
      <c r="WNF97" s="167"/>
      <c r="WNG97" s="167"/>
      <c r="WNH97" s="167"/>
      <c r="WNI97" s="167"/>
      <c r="WNJ97" s="167"/>
      <c r="WNK97" s="167"/>
      <c r="WNL97" s="167"/>
      <c r="WNM97" s="167"/>
      <c r="WNN97" s="167"/>
      <c r="WNO97" s="167"/>
      <c r="WNP97" s="167"/>
      <c r="WNQ97" s="167"/>
      <c r="WNR97" s="167"/>
      <c r="WNS97" s="167"/>
      <c r="WNT97" s="167"/>
      <c r="WNU97" s="167"/>
      <c r="WNV97" s="167"/>
      <c r="WNW97" s="167"/>
      <c r="WNX97" s="167"/>
      <c r="WNY97" s="167"/>
      <c r="WNZ97" s="167"/>
      <c r="WOA97" s="167"/>
      <c r="WOB97" s="167"/>
      <c r="WOC97" s="167"/>
      <c r="WOD97" s="167"/>
      <c r="WOE97" s="167"/>
      <c r="WOF97" s="167"/>
      <c r="WOG97" s="167"/>
      <c r="WOH97" s="167"/>
      <c r="WOI97" s="167"/>
      <c r="WOJ97" s="167"/>
      <c r="WOK97" s="167"/>
      <c r="WOL97" s="167"/>
      <c r="WOM97" s="167"/>
      <c r="WON97" s="167"/>
      <c r="WOO97" s="167"/>
      <c r="WOP97" s="167"/>
      <c r="WOQ97" s="167"/>
      <c r="WOR97" s="167"/>
      <c r="WOS97" s="167"/>
      <c r="WOT97" s="167"/>
      <c r="WOU97" s="167"/>
      <c r="WOV97" s="167"/>
      <c r="WOW97" s="167"/>
      <c r="WOX97" s="167"/>
      <c r="WOY97" s="167"/>
      <c r="WOZ97" s="167"/>
      <c r="WPA97" s="167"/>
      <c r="WPB97" s="167"/>
      <c r="WPC97" s="167"/>
      <c r="WPD97" s="167"/>
      <c r="WPE97" s="167"/>
      <c r="WPF97" s="167"/>
      <c r="WPG97" s="167"/>
      <c r="WPH97" s="167"/>
      <c r="WPI97" s="167"/>
      <c r="WPJ97" s="167"/>
      <c r="WPK97" s="167"/>
      <c r="WPL97" s="167"/>
      <c r="WPM97" s="167"/>
      <c r="WPN97" s="167"/>
      <c r="WPO97" s="167"/>
      <c r="WPP97" s="167"/>
      <c r="WPQ97" s="167"/>
      <c r="WPR97" s="167"/>
      <c r="WPS97" s="167"/>
      <c r="WPT97" s="167"/>
      <c r="WPU97" s="167"/>
      <c r="WPV97" s="167"/>
      <c r="WPW97" s="167"/>
      <c r="WPX97" s="167"/>
      <c r="WPY97" s="167"/>
      <c r="WPZ97" s="167"/>
      <c r="WQA97" s="167"/>
      <c r="WQB97" s="167"/>
      <c r="WQC97" s="167"/>
      <c r="WQD97" s="167"/>
      <c r="WQE97" s="167"/>
      <c r="WQF97" s="167"/>
      <c r="WQG97" s="167"/>
      <c r="WQH97" s="167"/>
      <c r="WQI97" s="167"/>
      <c r="WQJ97" s="167"/>
      <c r="WQK97" s="167"/>
      <c r="WQL97" s="167"/>
      <c r="WQM97" s="167"/>
      <c r="WQN97" s="167"/>
      <c r="WQO97" s="167"/>
      <c r="WQP97" s="167"/>
      <c r="WQQ97" s="167"/>
      <c r="WQR97" s="167"/>
      <c r="WQS97" s="167"/>
      <c r="WQT97" s="167"/>
      <c r="WQU97" s="167"/>
      <c r="WQV97" s="167"/>
      <c r="WQW97" s="167"/>
      <c r="WQX97" s="167"/>
      <c r="WQY97" s="167"/>
      <c r="WQZ97" s="167"/>
      <c r="WRA97" s="167"/>
      <c r="WRB97" s="167"/>
      <c r="WRC97" s="167"/>
      <c r="WRD97" s="167"/>
      <c r="WRE97" s="167"/>
      <c r="WRF97" s="167"/>
      <c r="WRG97" s="167"/>
      <c r="WRH97" s="167"/>
      <c r="WRI97" s="167"/>
      <c r="WRJ97" s="167"/>
      <c r="WRK97" s="167"/>
      <c r="WRL97" s="167"/>
      <c r="WRM97" s="167"/>
      <c r="WRN97" s="167"/>
      <c r="WRO97" s="167"/>
      <c r="WRP97" s="167"/>
      <c r="WRQ97" s="167"/>
      <c r="WRR97" s="167"/>
      <c r="WRS97" s="167"/>
      <c r="WRT97" s="167"/>
      <c r="WRU97" s="167"/>
      <c r="WRV97" s="167"/>
      <c r="WRW97" s="167"/>
      <c r="WRX97" s="167"/>
      <c r="WRY97" s="167"/>
      <c r="WRZ97" s="167"/>
      <c r="WSA97" s="167"/>
      <c r="WSB97" s="167"/>
      <c r="WSC97" s="167"/>
      <c r="WSD97" s="167"/>
      <c r="WSE97" s="167"/>
      <c r="WSF97" s="167"/>
      <c r="WSG97" s="167"/>
      <c r="WSH97" s="167"/>
      <c r="WSI97" s="167"/>
      <c r="WSJ97" s="167"/>
      <c r="WSK97" s="167"/>
      <c r="WSL97" s="167"/>
      <c r="WSM97" s="167"/>
      <c r="WSN97" s="167"/>
      <c r="WSO97" s="167"/>
      <c r="WSP97" s="167"/>
      <c r="WSQ97" s="167"/>
      <c r="WSR97" s="167"/>
      <c r="WSS97" s="167"/>
      <c r="WST97" s="167"/>
      <c r="WSU97" s="167"/>
      <c r="WSV97" s="167"/>
      <c r="WSW97" s="167"/>
      <c r="WSX97" s="167"/>
      <c r="WSY97" s="167"/>
      <c r="WSZ97" s="167"/>
      <c r="WTA97" s="167"/>
      <c r="WTB97" s="167"/>
      <c r="WTC97" s="167"/>
      <c r="WTD97" s="167"/>
      <c r="WTE97" s="167"/>
      <c r="WTF97" s="167"/>
      <c r="WTG97" s="167"/>
      <c r="WTH97" s="167"/>
      <c r="WTI97" s="167"/>
      <c r="WTJ97" s="167"/>
      <c r="WTK97" s="167"/>
      <c r="WTL97" s="167"/>
      <c r="WTM97" s="167"/>
      <c r="WTN97" s="167"/>
      <c r="WTO97" s="167"/>
      <c r="WTP97" s="167"/>
      <c r="WTQ97" s="167"/>
      <c r="WTR97" s="167"/>
      <c r="WTS97" s="167"/>
      <c r="WTT97" s="167"/>
      <c r="WTU97" s="167"/>
      <c r="WTV97" s="167"/>
      <c r="WTW97" s="167"/>
      <c r="WTX97" s="167"/>
      <c r="WTY97" s="167"/>
      <c r="WTZ97" s="167"/>
      <c r="WUA97" s="167"/>
      <c r="WUB97" s="167"/>
      <c r="WUC97" s="167"/>
      <c r="WUD97" s="167"/>
      <c r="WUE97" s="167"/>
      <c r="WUF97" s="167"/>
      <c r="WUG97" s="167"/>
      <c r="WUH97" s="167"/>
      <c r="WUI97" s="167"/>
      <c r="WUJ97" s="167"/>
      <c r="WUK97" s="167"/>
      <c r="WUL97" s="167"/>
      <c r="WUM97" s="167"/>
      <c r="WUN97" s="167"/>
      <c r="WUO97" s="167"/>
      <c r="WUP97" s="167"/>
      <c r="WUQ97" s="167"/>
      <c r="WUR97" s="167"/>
      <c r="WUS97" s="167"/>
      <c r="WUT97" s="167"/>
      <c r="WUU97" s="167"/>
      <c r="WUV97" s="167"/>
      <c r="WUW97" s="167"/>
      <c r="WUX97" s="167"/>
      <c r="WUY97" s="167"/>
      <c r="WUZ97" s="167"/>
      <c r="WVA97" s="167"/>
      <c r="WVB97" s="167"/>
      <c r="WVC97" s="167"/>
      <c r="WVD97" s="167"/>
      <c r="WVE97" s="167"/>
      <c r="WVF97" s="167"/>
      <c r="WVG97" s="167"/>
      <c r="WVH97" s="167"/>
      <c r="WVI97" s="167"/>
      <c r="WVJ97" s="167"/>
      <c r="WVK97" s="167"/>
      <c r="WVL97" s="167"/>
      <c r="WVM97" s="167"/>
      <c r="WVN97" s="167"/>
      <c r="WVO97" s="167"/>
      <c r="WVP97" s="167"/>
      <c r="WVQ97" s="167"/>
      <c r="WVR97" s="167"/>
      <c r="WVS97" s="167"/>
      <c r="WVT97" s="167"/>
      <c r="WVU97" s="167"/>
      <c r="WVV97" s="167"/>
      <c r="WVW97" s="167"/>
      <c r="WVX97" s="167"/>
      <c r="WVY97" s="167"/>
      <c r="WVZ97" s="167"/>
      <c r="WWA97" s="167"/>
      <c r="WWB97" s="167"/>
      <c r="WWC97" s="167"/>
      <c r="WWD97" s="167"/>
      <c r="WWE97" s="167"/>
      <c r="WWF97" s="167"/>
      <c r="WWG97" s="167"/>
      <c r="WWH97" s="167"/>
      <c r="WWI97" s="167"/>
      <c r="WWJ97" s="167"/>
      <c r="WWK97" s="167"/>
      <c r="WWL97" s="167"/>
      <c r="WWM97" s="167"/>
      <c r="WWN97" s="167"/>
      <c r="WWO97" s="167"/>
      <c r="WWP97" s="167"/>
      <c r="WWQ97" s="167"/>
      <c r="WWR97" s="167"/>
      <c r="WWS97" s="167"/>
      <c r="WWT97" s="167"/>
      <c r="WWU97" s="167"/>
      <c r="WWV97" s="167"/>
      <c r="WWW97" s="167"/>
      <c r="WWX97" s="167"/>
      <c r="WWY97" s="167"/>
      <c r="WWZ97" s="167"/>
      <c r="WXA97" s="167"/>
      <c r="WXB97" s="167"/>
      <c r="WXC97" s="167"/>
      <c r="WXD97" s="167"/>
      <c r="WXE97" s="167"/>
      <c r="WXF97" s="167"/>
      <c r="WXG97" s="167"/>
      <c r="WXH97" s="167"/>
      <c r="WXI97" s="167"/>
      <c r="WXJ97" s="167"/>
      <c r="WXK97" s="167"/>
      <c r="WXL97" s="167"/>
      <c r="WXM97" s="167"/>
      <c r="WXN97" s="167"/>
      <c r="WXO97" s="167"/>
      <c r="WXP97" s="167"/>
      <c r="WXQ97" s="167"/>
      <c r="WXR97" s="167"/>
      <c r="WXS97" s="167"/>
      <c r="WXT97" s="167"/>
      <c r="WXU97" s="167"/>
      <c r="WXV97" s="167"/>
      <c r="WXW97" s="167"/>
      <c r="WXX97" s="167"/>
      <c r="WXY97" s="167"/>
      <c r="WXZ97" s="167"/>
      <c r="WYA97" s="167"/>
      <c r="WYB97" s="167"/>
      <c r="WYC97" s="167"/>
      <c r="WYD97" s="167"/>
      <c r="WYE97" s="167"/>
      <c r="WYF97" s="167"/>
      <c r="WYG97" s="167"/>
      <c r="WYH97" s="167"/>
      <c r="WYI97" s="167"/>
      <c r="WYJ97" s="167"/>
      <c r="WYK97" s="167"/>
      <c r="WYL97" s="167"/>
      <c r="WYM97" s="167"/>
      <c r="WYN97" s="167"/>
      <c r="WYO97" s="167"/>
      <c r="WYP97" s="167"/>
      <c r="WYQ97" s="167"/>
      <c r="WYR97" s="167"/>
      <c r="WYS97" s="167"/>
      <c r="WYT97" s="167"/>
      <c r="WYU97" s="167"/>
      <c r="WYV97" s="167"/>
      <c r="WYW97" s="167"/>
      <c r="WYX97" s="167"/>
      <c r="WYY97" s="167"/>
      <c r="WYZ97" s="167"/>
      <c r="WZA97" s="167"/>
      <c r="WZB97" s="167"/>
      <c r="WZC97" s="167"/>
      <c r="WZD97" s="167"/>
      <c r="WZE97" s="167"/>
      <c r="WZF97" s="167"/>
      <c r="WZG97" s="167"/>
      <c r="WZH97" s="167"/>
      <c r="WZI97" s="167"/>
      <c r="WZJ97" s="167"/>
      <c r="WZK97" s="167"/>
      <c r="WZL97" s="167"/>
      <c r="WZM97" s="167"/>
      <c r="WZN97" s="167"/>
      <c r="WZO97" s="167"/>
      <c r="WZP97" s="167"/>
      <c r="WZQ97" s="167"/>
      <c r="WZR97" s="167"/>
      <c r="WZS97" s="167"/>
      <c r="WZT97" s="167"/>
      <c r="WZU97" s="167"/>
      <c r="WZV97" s="167"/>
      <c r="WZW97" s="167"/>
      <c r="WZX97" s="167"/>
      <c r="WZY97" s="167"/>
      <c r="WZZ97" s="167"/>
      <c r="XAA97" s="167"/>
      <c r="XAB97" s="167"/>
      <c r="XAC97" s="167"/>
      <c r="XAD97" s="167"/>
      <c r="XAE97" s="167"/>
      <c r="XAF97" s="167"/>
      <c r="XAG97" s="167"/>
      <c r="XAH97" s="167"/>
      <c r="XAI97" s="167"/>
      <c r="XAJ97" s="167"/>
      <c r="XAK97" s="167"/>
      <c r="XAL97" s="167"/>
      <c r="XAM97" s="167"/>
      <c r="XAN97" s="167"/>
      <c r="XAO97" s="167"/>
      <c r="XAP97" s="167"/>
      <c r="XAQ97" s="167"/>
      <c r="XAR97" s="167"/>
      <c r="XAS97" s="167"/>
      <c r="XAT97" s="167"/>
      <c r="XAU97" s="167"/>
      <c r="XAV97" s="167"/>
      <c r="XAW97" s="167"/>
      <c r="XAX97" s="167"/>
      <c r="XAY97" s="167"/>
      <c r="XAZ97" s="167"/>
      <c r="XBA97" s="167"/>
      <c r="XBB97" s="167"/>
      <c r="XBC97" s="167"/>
      <c r="XBD97" s="167"/>
      <c r="XBE97" s="167"/>
      <c r="XBF97" s="167"/>
      <c r="XBG97" s="167"/>
      <c r="XBH97" s="167"/>
      <c r="XBI97" s="167"/>
      <c r="XBJ97" s="167"/>
      <c r="XBK97" s="167"/>
      <c r="XBL97" s="167"/>
      <c r="XBM97" s="167"/>
      <c r="XBN97" s="167"/>
      <c r="XBO97" s="167"/>
      <c r="XBP97" s="167"/>
      <c r="XBQ97" s="167"/>
      <c r="XBR97" s="167"/>
      <c r="XBS97" s="167"/>
      <c r="XBT97" s="167"/>
      <c r="XBU97" s="167"/>
      <c r="XBV97" s="167"/>
      <c r="XBW97" s="167"/>
      <c r="XBX97" s="167"/>
      <c r="XBY97" s="167"/>
      <c r="XBZ97" s="167"/>
      <c r="XCA97" s="167"/>
      <c r="XCB97" s="167"/>
      <c r="XCC97" s="167"/>
      <c r="XCD97" s="167"/>
      <c r="XCE97" s="167"/>
      <c r="XCF97" s="167"/>
      <c r="XCG97" s="167"/>
      <c r="XCH97" s="167"/>
      <c r="XCI97" s="167"/>
      <c r="XCJ97" s="167"/>
      <c r="XCK97" s="167"/>
      <c r="XCL97" s="167"/>
      <c r="XCM97" s="167"/>
      <c r="XCN97" s="167"/>
      <c r="XCO97" s="167"/>
      <c r="XCP97" s="167"/>
      <c r="XCQ97" s="167"/>
      <c r="XCR97" s="167"/>
      <c r="XCS97" s="167"/>
      <c r="XCT97" s="167"/>
      <c r="XCU97" s="167"/>
      <c r="XCV97" s="167"/>
      <c r="XCW97" s="167"/>
      <c r="XCX97" s="167"/>
      <c r="XCY97" s="167"/>
      <c r="XCZ97" s="167"/>
      <c r="XDA97" s="167"/>
      <c r="XDB97" s="167"/>
      <c r="XDC97" s="167"/>
      <c r="XDD97" s="167"/>
      <c r="XDE97" s="167"/>
      <c r="XDF97" s="167"/>
      <c r="XDG97" s="167"/>
      <c r="XDH97" s="167"/>
      <c r="XDI97" s="167"/>
      <c r="XDJ97" s="167"/>
      <c r="XDK97" s="167"/>
      <c r="XDL97" s="167"/>
      <c r="XDM97" s="167"/>
      <c r="XDN97" s="167"/>
      <c r="XDO97" s="167"/>
      <c r="XDP97" s="167"/>
      <c r="XDQ97" s="167"/>
      <c r="XDR97" s="167"/>
      <c r="XDS97" s="167"/>
      <c r="XDT97" s="167"/>
      <c r="XDU97" s="167"/>
      <c r="XDV97" s="167"/>
      <c r="XDW97" s="167"/>
      <c r="XDX97" s="167"/>
      <c r="XDY97" s="167"/>
      <c r="XDZ97" s="167"/>
      <c r="XEA97" s="167"/>
      <c r="XEB97" s="167"/>
      <c r="XEC97" s="167"/>
      <c r="XED97" s="167"/>
      <c r="XEE97" s="167"/>
      <c r="XEF97" s="167"/>
      <c r="XEG97" s="167"/>
      <c r="XEH97" s="167"/>
      <c r="XEI97" s="167"/>
      <c r="XEJ97" s="167"/>
      <c r="XEK97" s="167"/>
      <c r="XEL97" s="167"/>
      <c r="XEM97" s="167"/>
      <c r="XEN97" s="167"/>
      <c r="XEO97" s="167"/>
      <c r="XEP97" s="167"/>
      <c r="XEQ97" s="167"/>
      <c r="XER97" s="167"/>
      <c r="XES97" s="167"/>
      <c r="XET97" s="167"/>
      <c r="XEU97" s="167"/>
      <c r="XEV97" s="167"/>
      <c r="XEW97" s="167"/>
      <c r="XEX97" s="167"/>
      <c r="XEY97" s="167"/>
      <c r="XEZ97" s="167"/>
      <c r="XFA97" s="167"/>
      <c r="XFB97" s="167"/>
      <c r="XFC97" s="167"/>
    </row>
    <row r="98" spans="1:16383">
      <c r="A98" s="111"/>
      <c r="B98" s="260" t="s">
        <v>148</v>
      </c>
      <c r="C98" s="261"/>
      <c r="D98" s="261"/>
      <c r="E98" s="261"/>
      <c r="F98" s="261"/>
      <c r="G98" s="261"/>
      <c r="H98" s="261"/>
      <c r="I98" s="261"/>
      <c r="J98" s="262"/>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c r="CT98" s="167"/>
      <c r="CU98" s="167"/>
      <c r="CV98" s="167"/>
      <c r="CW98" s="167"/>
      <c r="CX98" s="167"/>
      <c r="CY98" s="167"/>
      <c r="CZ98" s="167"/>
      <c r="DA98" s="167"/>
      <c r="DB98" s="167"/>
      <c r="DC98" s="167"/>
      <c r="DD98" s="167"/>
      <c r="DE98" s="167"/>
      <c r="DF98" s="167"/>
      <c r="DG98" s="167"/>
      <c r="DH98" s="167"/>
      <c r="DI98" s="167"/>
      <c r="DJ98" s="167"/>
      <c r="DK98" s="167"/>
      <c r="DL98" s="167"/>
      <c r="DM98" s="167"/>
      <c r="DN98" s="167"/>
      <c r="DO98" s="167"/>
      <c r="DP98" s="167"/>
      <c r="DQ98" s="167"/>
      <c r="DR98" s="167"/>
      <c r="DS98" s="167"/>
      <c r="DT98" s="167"/>
      <c r="DU98" s="167"/>
      <c r="DV98" s="167"/>
      <c r="DW98" s="167"/>
      <c r="DX98" s="167"/>
      <c r="DY98" s="167"/>
      <c r="DZ98" s="167"/>
      <c r="EA98" s="167"/>
      <c r="EB98" s="167"/>
      <c r="EC98" s="167"/>
      <c r="ED98" s="167"/>
      <c r="EE98" s="167"/>
      <c r="EF98" s="167"/>
      <c r="EG98" s="167"/>
      <c r="EH98" s="167"/>
      <c r="EI98" s="167"/>
      <c r="EJ98" s="167"/>
      <c r="EK98" s="167"/>
      <c r="EL98" s="167"/>
      <c r="EM98" s="167"/>
      <c r="EN98" s="167"/>
      <c r="EO98" s="167"/>
      <c r="EP98" s="167"/>
      <c r="EQ98" s="167"/>
      <c r="ER98" s="167"/>
      <c r="ES98" s="167"/>
      <c r="ET98" s="167"/>
      <c r="EU98" s="167"/>
      <c r="EV98" s="167"/>
      <c r="EW98" s="167"/>
      <c r="EX98" s="167"/>
      <c r="EY98" s="167"/>
      <c r="EZ98" s="167"/>
      <c r="FA98" s="167"/>
      <c r="FB98" s="167"/>
      <c r="FC98" s="167"/>
      <c r="FD98" s="167"/>
      <c r="FE98" s="167"/>
      <c r="FF98" s="167"/>
      <c r="FG98" s="167"/>
      <c r="FH98" s="167"/>
      <c r="FI98" s="167"/>
      <c r="FJ98" s="167"/>
      <c r="FK98" s="167"/>
      <c r="FL98" s="167"/>
      <c r="FM98" s="167"/>
      <c r="FN98" s="167"/>
      <c r="FO98" s="167"/>
      <c r="FP98" s="167"/>
      <c r="FQ98" s="167"/>
      <c r="FR98" s="167"/>
      <c r="FS98" s="167"/>
      <c r="FT98" s="167"/>
      <c r="FU98" s="167"/>
      <c r="FV98" s="167"/>
      <c r="FW98" s="167"/>
      <c r="FX98" s="167"/>
      <c r="FY98" s="167"/>
      <c r="FZ98" s="167"/>
      <c r="GA98" s="167"/>
      <c r="GB98" s="167"/>
      <c r="GC98" s="167"/>
      <c r="GD98" s="167"/>
      <c r="GE98" s="167"/>
      <c r="GF98" s="167"/>
      <c r="GG98" s="167"/>
      <c r="GH98" s="167"/>
      <c r="GI98" s="167"/>
      <c r="GJ98" s="167"/>
      <c r="GK98" s="167"/>
      <c r="GL98" s="167"/>
      <c r="GM98" s="167"/>
      <c r="GN98" s="167"/>
      <c r="GO98" s="167"/>
      <c r="GP98" s="167"/>
      <c r="GQ98" s="167"/>
      <c r="GR98" s="167"/>
      <c r="GS98" s="167"/>
      <c r="GT98" s="167"/>
      <c r="GU98" s="167"/>
      <c r="GV98" s="167"/>
      <c r="GW98" s="167"/>
      <c r="GX98" s="167"/>
      <c r="GY98" s="167"/>
      <c r="GZ98" s="167"/>
      <c r="HA98" s="167"/>
      <c r="HB98" s="167"/>
      <c r="HC98" s="167"/>
      <c r="HD98" s="167"/>
      <c r="HE98" s="167"/>
      <c r="HF98" s="167"/>
      <c r="HG98" s="167"/>
      <c r="HH98" s="167"/>
      <c r="HI98" s="167"/>
      <c r="HJ98" s="167"/>
      <c r="HK98" s="167"/>
      <c r="HL98" s="167"/>
      <c r="HM98" s="167"/>
      <c r="HN98" s="167"/>
      <c r="HO98" s="167"/>
      <c r="HP98" s="167"/>
      <c r="HQ98" s="167"/>
      <c r="HR98" s="167"/>
      <c r="HS98" s="167"/>
      <c r="HT98" s="167"/>
      <c r="HU98" s="167"/>
      <c r="HV98" s="167"/>
      <c r="HW98" s="167"/>
      <c r="HX98" s="167"/>
      <c r="HY98" s="167"/>
      <c r="HZ98" s="167"/>
      <c r="IA98" s="167"/>
      <c r="IB98" s="167"/>
      <c r="IC98" s="167"/>
      <c r="ID98" s="167"/>
      <c r="IE98" s="167"/>
      <c r="IF98" s="167"/>
      <c r="IG98" s="167"/>
      <c r="IH98" s="167"/>
      <c r="II98" s="167"/>
      <c r="IJ98" s="167"/>
      <c r="IK98" s="167"/>
      <c r="IL98" s="167"/>
      <c r="IM98" s="167"/>
      <c r="IN98" s="167"/>
      <c r="IO98" s="167"/>
      <c r="IP98" s="167"/>
      <c r="IQ98" s="167"/>
      <c r="IR98" s="167"/>
      <c r="IS98" s="167"/>
      <c r="IT98" s="167"/>
      <c r="IU98" s="167"/>
      <c r="IV98" s="167"/>
      <c r="IW98" s="167"/>
      <c r="IX98" s="167"/>
      <c r="IY98" s="167"/>
      <c r="IZ98" s="167"/>
      <c r="JA98" s="167"/>
      <c r="JB98" s="167"/>
      <c r="JC98" s="167"/>
      <c r="JD98" s="167"/>
      <c r="JE98" s="167"/>
      <c r="JF98" s="167"/>
      <c r="JG98" s="167"/>
      <c r="JH98" s="167"/>
      <c r="JI98" s="167"/>
      <c r="JJ98" s="167"/>
      <c r="JK98" s="167"/>
      <c r="JL98" s="167"/>
      <c r="JM98" s="167"/>
      <c r="JN98" s="167"/>
      <c r="JO98" s="167"/>
      <c r="JP98" s="167"/>
      <c r="JQ98" s="167"/>
      <c r="JR98" s="167"/>
      <c r="JS98" s="167"/>
      <c r="JT98" s="167"/>
      <c r="JU98" s="167"/>
      <c r="JV98" s="167"/>
      <c r="JW98" s="167"/>
      <c r="JX98" s="167"/>
      <c r="JY98" s="167"/>
      <c r="JZ98" s="167"/>
      <c r="KA98" s="167"/>
      <c r="KB98" s="167"/>
      <c r="KC98" s="167"/>
      <c r="KD98" s="167"/>
      <c r="KE98" s="167"/>
      <c r="KF98" s="167"/>
      <c r="KG98" s="167"/>
      <c r="KH98" s="167"/>
      <c r="KI98" s="167"/>
      <c r="KJ98" s="167"/>
      <c r="KK98" s="167"/>
      <c r="KL98" s="167"/>
      <c r="KM98" s="167"/>
      <c r="KN98" s="167"/>
      <c r="KO98" s="167"/>
      <c r="KP98" s="167"/>
      <c r="KQ98" s="167"/>
      <c r="KR98" s="167"/>
      <c r="KS98" s="167"/>
      <c r="KT98" s="167"/>
      <c r="KU98" s="167"/>
      <c r="KV98" s="167"/>
      <c r="KW98" s="167"/>
      <c r="KX98" s="167"/>
      <c r="KY98" s="167"/>
      <c r="KZ98" s="167"/>
      <c r="LA98" s="167"/>
      <c r="LB98" s="167"/>
      <c r="LC98" s="167"/>
      <c r="LD98" s="167"/>
      <c r="LE98" s="167"/>
      <c r="LF98" s="167"/>
      <c r="LG98" s="167"/>
      <c r="LH98" s="167"/>
      <c r="LI98" s="167"/>
      <c r="LJ98" s="167"/>
      <c r="LK98" s="167"/>
      <c r="LL98" s="167"/>
      <c r="LM98" s="167"/>
      <c r="LN98" s="167"/>
      <c r="LO98" s="167"/>
      <c r="LP98" s="167"/>
      <c r="LQ98" s="167"/>
      <c r="LR98" s="167"/>
      <c r="LS98" s="167"/>
      <c r="LT98" s="167"/>
      <c r="LU98" s="167"/>
      <c r="LV98" s="167"/>
      <c r="LW98" s="167"/>
      <c r="LX98" s="167"/>
      <c r="LY98" s="167"/>
      <c r="LZ98" s="167"/>
      <c r="MA98" s="167"/>
      <c r="MB98" s="167"/>
      <c r="MC98" s="167"/>
      <c r="MD98" s="167"/>
      <c r="ME98" s="167"/>
      <c r="MF98" s="167"/>
      <c r="MG98" s="167"/>
      <c r="MH98" s="167"/>
      <c r="MI98" s="167"/>
      <c r="MJ98" s="167"/>
      <c r="MK98" s="167"/>
      <c r="ML98" s="167"/>
      <c r="MM98" s="167"/>
      <c r="MN98" s="167"/>
      <c r="MO98" s="167"/>
      <c r="MP98" s="167"/>
      <c r="MQ98" s="167"/>
      <c r="MR98" s="167"/>
      <c r="MS98" s="167"/>
      <c r="MT98" s="167"/>
      <c r="MU98" s="167"/>
      <c r="MV98" s="167"/>
      <c r="MW98" s="167"/>
      <c r="MX98" s="167"/>
      <c r="MY98" s="167"/>
      <c r="MZ98" s="167"/>
      <c r="NA98" s="167"/>
      <c r="NB98" s="167"/>
      <c r="NC98" s="167"/>
      <c r="ND98" s="167"/>
      <c r="NE98" s="167"/>
      <c r="NF98" s="167"/>
      <c r="NG98" s="167"/>
      <c r="NH98" s="167"/>
      <c r="NI98" s="167"/>
      <c r="NJ98" s="167"/>
      <c r="NK98" s="167"/>
      <c r="NL98" s="167"/>
      <c r="NM98" s="167"/>
      <c r="NN98" s="167"/>
      <c r="NO98" s="167"/>
      <c r="NP98" s="167"/>
      <c r="NQ98" s="167"/>
      <c r="NR98" s="167"/>
      <c r="NS98" s="167"/>
      <c r="NT98" s="167"/>
      <c r="NU98" s="167"/>
      <c r="NV98" s="167"/>
      <c r="NW98" s="167"/>
      <c r="NX98" s="167"/>
      <c r="NY98" s="167"/>
      <c r="NZ98" s="167"/>
      <c r="OA98" s="167"/>
      <c r="OB98" s="167"/>
      <c r="OC98" s="167"/>
      <c r="OD98" s="167"/>
      <c r="OE98" s="167"/>
      <c r="OF98" s="167"/>
      <c r="OG98" s="167"/>
      <c r="OH98" s="167"/>
      <c r="OI98" s="167"/>
      <c r="OJ98" s="167"/>
      <c r="OK98" s="167"/>
      <c r="OL98" s="167"/>
      <c r="OM98" s="167"/>
      <c r="ON98" s="167"/>
      <c r="OO98" s="167"/>
      <c r="OP98" s="167"/>
      <c r="OQ98" s="167"/>
      <c r="OR98" s="167"/>
      <c r="OS98" s="167"/>
      <c r="OT98" s="167"/>
      <c r="OU98" s="167"/>
      <c r="OV98" s="167"/>
      <c r="OW98" s="167"/>
      <c r="OX98" s="167"/>
      <c r="OY98" s="167"/>
      <c r="OZ98" s="167"/>
      <c r="PA98" s="167"/>
      <c r="PB98" s="167"/>
      <c r="PC98" s="167"/>
      <c r="PD98" s="167"/>
      <c r="PE98" s="167"/>
      <c r="PF98" s="167"/>
      <c r="PG98" s="167"/>
      <c r="PH98" s="167"/>
      <c r="PI98" s="167"/>
      <c r="PJ98" s="167"/>
      <c r="PK98" s="167"/>
      <c r="PL98" s="167"/>
      <c r="PM98" s="167"/>
      <c r="PN98" s="167"/>
      <c r="PO98" s="167"/>
      <c r="PP98" s="167"/>
      <c r="PQ98" s="167"/>
      <c r="PR98" s="167"/>
      <c r="PS98" s="167"/>
      <c r="PT98" s="167"/>
      <c r="PU98" s="167"/>
      <c r="PV98" s="167"/>
      <c r="PW98" s="167"/>
      <c r="PX98" s="167"/>
      <c r="PY98" s="167"/>
      <c r="PZ98" s="167"/>
      <c r="QA98" s="167"/>
      <c r="QB98" s="167"/>
      <c r="QC98" s="167"/>
      <c r="QD98" s="167"/>
      <c r="QE98" s="167"/>
      <c r="QF98" s="167"/>
      <c r="QG98" s="167"/>
      <c r="QH98" s="167"/>
      <c r="QI98" s="167"/>
      <c r="QJ98" s="167"/>
      <c r="QK98" s="167"/>
      <c r="QL98" s="167"/>
      <c r="QM98" s="167"/>
      <c r="QN98" s="167"/>
      <c r="QO98" s="167"/>
      <c r="QP98" s="167"/>
      <c r="QQ98" s="167"/>
      <c r="QR98" s="167"/>
      <c r="QS98" s="167"/>
      <c r="QT98" s="167"/>
      <c r="QU98" s="167"/>
      <c r="QV98" s="167"/>
      <c r="QW98" s="167"/>
      <c r="QX98" s="167"/>
      <c r="QY98" s="167"/>
      <c r="QZ98" s="167"/>
      <c r="RA98" s="167"/>
      <c r="RB98" s="167"/>
      <c r="RC98" s="167"/>
      <c r="RD98" s="167"/>
      <c r="RE98" s="167"/>
      <c r="RF98" s="167"/>
      <c r="RG98" s="167"/>
      <c r="RH98" s="167"/>
      <c r="RI98" s="167"/>
      <c r="RJ98" s="167"/>
      <c r="RK98" s="167"/>
      <c r="RL98" s="167"/>
      <c r="RM98" s="167"/>
      <c r="RN98" s="167"/>
      <c r="RO98" s="167"/>
      <c r="RP98" s="167"/>
      <c r="RQ98" s="167"/>
      <c r="RR98" s="167"/>
      <c r="RS98" s="167"/>
      <c r="RT98" s="167"/>
      <c r="RU98" s="167"/>
      <c r="RV98" s="167"/>
      <c r="RW98" s="167"/>
      <c r="RX98" s="167"/>
      <c r="RY98" s="167"/>
      <c r="RZ98" s="167"/>
      <c r="SA98" s="167"/>
      <c r="SB98" s="167"/>
      <c r="SC98" s="167"/>
      <c r="SD98" s="167"/>
      <c r="SE98" s="167"/>
      <c r="SF98" s="167"/>
      <c r="SG98" s="167"/>
      <c r="SH98" s="167"/>
      <c r="SI98" s="167"/>
      <c r="SJ98" s="167"/>
      <c r="SK98" s="167"/>
      <c r="SL98" s="167"/>
      <c r="SM98" s="167"/>
      <c r="SN98" s="167"/>
      <c r="SO98" s="167"/>
      <c r="SP98" s="167"/>
      <c r="SQ98" s="167"/>
      <c r="SR98" s="167"/>
      <c r="SS98" s="167"/>
      <c r="ST98" s="167"/>
      <c r="SU98" s="167"/>
      <c r="SV98" s="167"/>
      <c r="SW98" s="167"/>
      <c r="SX98" s="167"/>
      <c r="SY98" s="167"/>
      <c r="SZ98" s="167"/>
      <c r="TA98" s="167"/>
      <c r="TB98" s="167"/>
      <c r="TC98" s="167"/>
      <c r="TD98" s="167"/>
      <c r="TE98" s="167"/>
      <c r="TF98" s="167"/>
      <c r="TG98" s="167"/>
      <c r="TH98" s="167"/>
      <c r="TI98" s="167"/>
      <c r="TJ98" s="167"/>
      <c r="TK98" s="167"/>
      <c r="TL98" s="167"/>
      <c r="TM98" s="167"/>
      <c r="TN98" s="167"/>
      <c r="TO98" s="167"/>
      <c r="TP98" s="167"/>
      <c r="TQ98" s="167"/>
      <c r="TR98" s="167"/>
      <c r="TS98" s="167"/>
      <c r="TT98" s="167"/>
      <c r="TU98" s="167"/>
      <c r="TV98" s="167"/>
      <c r="TW98" s="167"/>
      <c r="TX98" s="167"/>
      <c r="TY98" s="167"/>
      <c r="TZ98" s="167"/>
      <c r="UA98" s="167"/>
      <c r="UB98" s="167"/>
      <c r="UC98" s="167"/>
      <c r="UD98" s="167"/>
      <c r="UE98" s="167"/>
      <c r="UF98" s="167"/>
      <c r="UG98" s="167"/>
      <c r="UH98" s="167"/>
      <c r="UI98" s="167"/>
      <c r="UJ98" s="167"/>
      <c r="UK98" s="167"/>
      <c r="UL98" s="167"/>
      <c r="UM98" s="167"/>
      <c r="UN98" s="167"/>
      <c r="UO98" s="167"/>
      <c r="UP98" s="167"/>
      <c r="UQ98" s="167"/>
      <c r="UR98" s="167"/>
      <c r="US98" s="167"/>
      <c r="UT98" s="167"/>
      <c r="UU98" s="167"/>
      <c r="UV98" s="167"/>
      <c r="UW98" s="167"/>
      <c r="UX98" s="167"/>
      <c r="UY98" s="167"/>
      <c r="UZ98" s="167"/>
      <c r="VA98" s="167"/>
      <c r="VB98" s="167"/>
      <c r="VC98" s="167"/>
      <c r="VD98" s="167"/>
      <c r="VE98" s="167"/>
      <c r="VF98" s="167"/>
      <c r="VG98" s="167"/>
      <c r="VH98" s="167"/>
      <c r="VI98" s="167"/>
      <c r="VJ98" s="167"/>
      <c r="VK98" s="167"/>
      <c r="VL98" s="167"/>
      <c r="VM98" s="167"/>
      <c r="VN98" s="167"/>
      <c r="VO98" s="167"/>
      <c r="VP98" s="167"/>
      <c r="VQ98" s="167"/>
      <c r="VR98" s="167"/>
      <c r="VS98" s="167"/>
      <c r="VT98" s="167"/>
      <c r="VU98" s="167"/>
      <c r="VV98" s="167"/>
      <c r="VW98" s="167"/>
      <c r="VX98" s="167"/>
      <c r="VY98" s="167"/>
      <c r="VZ98" s="167"/>
      <c r="WA98" s="167"/>
      <c r="WB98" s="167"/>
      <c r="WC98" s="167"/>
      <c r="WD98" s="167"/>
      <c r="WE98" s="167"/>
      <c r="WF98" s="167"/>
      <c r="WG98" s="167"/>
      <c r="WH98" s="167"/>
      <c r="WI98" s="167"/>
      <c r="WJ98" s="167"/>
      <c r="WK98" s="167"/>
      <c r="WL98" s="167"/>
      <c r="WM98" s="167"/>
      <c r="WN98" s="167"/>
      <c r="WO98" s="167"/>
      <c r="WP98" s="167"/>
      <c r="WQ98" s="167"/>
      <c r="WR98" s="167"/>
      <c r="WS98" s="167"/>
      <c r="WT98" s="167"/>
      <c r="WU98" s="167"/>
      <c r="WV98" s="167"/>
      <c r="WW98" s="167"/>
      <c r="WX98" s="167"/>
      <c r="WY98" s="167"/>
      <c r="WZ98" s="167"/>
      <c r="XA98" s="167"/>
      <c r="XB98" s="167"/>
      <c r="XC98" s="167"/>
      <c r="XD98" s="167"/>
      <c r="XE98" s="167"/>
      <c r="XF98" s="167"/>
      <c r="XG98" s="167"/>
      <c r="XH98" s="167"/>
      <c r="XI98" s="167"/>
      <c r="XJ98" s="167"/>
      <c r="XK98" s="167"/>
      <c r="XL98" s="167"/>
      <c r="XM98" s="167"/>
      <c r="XN98" s="167"/>
      <c r="XO98" s="167"/>
      <c r="XP98" s="167"/>
      <c r="XQ98" s="167"/>
      <c r="XR98" s="167"/>
      <c r="XS98" s="167"/>
      <c r="XT98" s="167"/>
      <c r="XU98" s="167"/>
      <c r="XV98" s="167"/>
      <c r="XW98" s="167"/>
      <c r="XX98" s="167"/>
      <c r="XY98" s="167"/>
      <c r="XZ98" s="167"/>
      <c r="YA98" s="167"/>
      <c r="YB98" s="167"/>
      <c r="YC98" s="167"/>
      <c r="YD98" s="167"/>
      <c r="YE98" s="167"/>
      <c r="YF98" s="167"/>
      <c r="YG98" s="167"/>
      <c r="YH98" s="167"/>
      <c r="YI98" s="167"/>
      <c r="YJ98" s="167"/>
      <c r="YK98" s="167"/>
      <c r="YL98" s="167"/>
      <c r="YM98" s="167"/>
      <c r="YN98" s="167"/>
      <c r="YO98" s="167"/>
      <c r="YP98" s="167"/>
      <c r="YQ98" s="167"/>
      <c r="YR98" s="167"/>
      <c r="YS98" s="167"/>
      <c r="YT98" s="167"/>
      <c r="YU98" s="167"/>
      <c r="YV98" s="167"/>
      <c r="YW98" s="167"/>
      <c r="YX98" s="167"/>
      <c r="YY98" s="167"/>
      <c r="YZ98" s="167"/>
      <c r="ZA98" s="167"/>
      <c r="ZB98" s="167"/>
      <c r="ZC98" s="167"/>
      <c r="ZD98" s="167"/>
      <c r="ZE98" s="167"/>
      <c r="ZF98" s="167"/>
      <c r="ZG98" s="167"/>
      <c r="ZH98" s="167"/>
      <c r="ZI98" s="167"/>
      <c r="ZJ98" s="167"/>
      <c r="ZK98" s="167"/>
      <c r="ZL98" s="167"/>
      <c r="ZM98" s="167"/>
      <c r="ZN98" s="167"/>
      <c r="ZO98" s="167"/>
      <c r="ZP98" s="167"/>
      <c r="ZQ98" s="167"/>
      <c r="ZR98" s="167"/>
      <c r="ZS98" s="167"/>
      <c r="ZT98" s="167"/>
      <c r="ZU98" s="167"/>
      <c r="ZV98" s="167"/>
      <c r="ZW98" s="167"/>
      <c r="ZX98" s="167"/>
      <c r="ZY98" s="167"/>
      <c r="ZZ98" s="167"/>
      <c r="AAA98" s="167"/>
      <c r="AAB98" s="167"/>
      <c r="AAC98" s="167"/>
      <c r="AAD98" s="167"/>
      <c r="AAE98" s="167"/>
      <c r="AAF98" s="167"/>
      <c r="AAG98" s="167"/>
      <c r="AAH98" s="167"/>
      <c r="AAI98" s="167"/>
      <c r="AAJ98" s="167"/>
      <c r="AAK98" s="167"/>
      <c r="AAL98" s="167"/>
      <c r="AAM98" s="167"/>
      <c r="AAN98" s="167"/>
      <c r="AAO98" s="167"/>
      <c r="AAP98" s="167"/>
      <c r="AAQ98" s="167"/>
      <c r="AAR98" s="167"/>
      <c r="AAS98" s="167"/>
      <c r="AAT98" s="167"/>
      <c r="AAU98" s="167"/>
      <c r="AAV98" s="167"/>
      <c r="AAW98" s="167"/>
      <c r="AAX98" s="167"/>
      <c r="AAY98" s="167"/>
      <c r="AAZ98" s="167"/>
      <c r="ABA98" s="167"/>
      <c r="ABB98" s="167"/>
      <c r="ABC98" s="167"/>
      <c r="ABD98" s="167"/>
      <c r="ABE98" s="167"/>
      <c r="ABF98" s="167"/>
      <c r="ABG98" s="167"/>
      <c r="ABH98" s="167"/>
      <c r="ABI98" s="167"/>
      <c r="ABJ98" s="167"/>
      <c r="ABK98" s="167"/>
      <c r="ABL98" s="167"/>
      <c r="ABM98" s="167"/>
      <c r="ABN98" s="167"/>
      <c r="ABO98" s="167"/>
      <c r="ABP98" s="167"/>
      <c r="ABQ98" s="167"/>
      <c r="ABR98" s="167"/>
      <c r="ABS98" s="167"/>
      <c r="ABT98" s="167"/>
      <c r="ABU98" s="167"/>
      <c r="ABV98" s="167"/>
      <c r="ABW98" s="167"/>
      <c r="ABX98" s="167"/>
      <c r="ABY98" s="167"/>
      <c r="ABZ98" s="167"/>
      <c r="ACA98" s="167"/>
      <c r="ACB98" s="167"/>
      <c r="ACC98" s="167"/>
      <c r="ACD98" s="167"/>
      <c r="ACE98" s="167"/>
      <c r="ACF98" s="167"/>
      <c r="ACG98" s="167"/>
      <c r="ACH98" s="167"/>
      <c r="ACI98" s="167"/>
      <c r="ACJ98" s="167"/>
      <c r="ACK98" s="167"/>
      <c r="ACL98" s="167"/>
      <c r="ACM98" s="167"/>
      <c r="ACN98" s="167"/>
      <c r="ACO98" s="167"/>
      <c r="ACP98" s="167"/>
      <c r="ACQ98" s="167"/>
      <c r="ACR98" s="167"/>
      <c r="ACS98" s="167"/>
      <c r="ACT98" s="167"/>
      <c r="ACU98" s="167"/>
      <c r="ACV98" s="167"/>
      <c r="ACW98" s="167"/>
      <c r="ACX98" s="167"/>
      <c r="ACY98" s="167"/>
      <c r="ACZ98" s="167"/>
      <c r="ADA98" s="167"/>
      <c r="ADB98" s="167"/>
      <c r="ADC98" s="167"/>
      <c r="ADD98" s="167"/>
      <c r="ADE98" s="167"/>
      <c r="ADF98" s="167"/>
      <c r="ADG98" s="167"/>
      <c r="ADH98" s="167"/>
      <c r="ADI98" s="167"/>
      <c r="ADJ98" s="167"/>
      <c r="ADK98" s="167"/>
      <c r="ADL98" s="167"/>
      <c r="ADM98" s="167"/>
      <c r="ADN98" s="167"/>
      <c r="ADO98" s="167"/>
      <c r="ADP98" s="167"/>
      <c r="ADQ98" s="167"/>
      <c r="ADR98" s="167"/>
      <c r="ADS98" s="167"/>
      <c r="ADT98" s="167"/>
      <c r="ADU98" s="167"/>
      <c r="ADV98" s="167"/>
      <c r="ADW98" s="167"/>
      <c r="ADX98" s="167"/>
      <c r="ADY98" s="167"/>
      <c r="ADZ98" s="167"/>
      <c r="AEA98" s="167"/>
      <c r="AEB98" s="167"/>
      <c r="AEC98" s="167"/>
      <c r="AED98" s="167"/>
      <c r="AEE98" s="167"/>
      <c r="AEF98" s="167"/>
      <c r="AEG98" s="167"/>
      <c r="AEH98" s="167"/>
      <c r="AEI98" s="167"/>
      <c r="AEJ98" s="167"/>
      <c r="AEK98" s="167"/>
      <c r="AEL98" s="167"/>
      <c r="AEM98" s="167"/>
      <c r="AEN98" s="167"/>
      <c r="AEO98" s="167"/>
      <c r="AEP98" s="167"/>
      <c r="AEQ98" s="167"/>
      <c r="AER98" s="167"/>
      <c r="AES98" s="167"/>
      <c r="AET98" s="167"/>
      <c r="AEU98" s="167"/>
      <c r="AEV98" s="167"/>
      <c r="AEW98" s="167"/>
      <c r="AEX98" s="167"/>
      <c r="AEY98" s="167"/>
      <c r="AEZ98" s="167"/>
      <c r="AFA98" s="167"/>
      <c r="AFB98" s="167"/>
      <c r="AFC98" s="167"/>
      <c r="AFD98" s="167"/>
      <c r="AFE98" s="167"/>
      <c r="AFF98" s="167"/>
      <c r="AFG98" s="167"/>
      <c r="AFH98" s="167"/>
      <c r="AFI98" s="167"/>
      <c r="AFJ98" s="167"/>
      <c r="AFK98" s="167"/>
      <c r="AFL98" s="167"/>
      <c r="AFM98" s="167"/>
      <c r="AFN98" s="167"/>
      <c r="AFO98" s="167"/>
      <c r="AFP98" s="167"/>
      <c r="AFQ98" s="167"/>
      <c r="AFR98" s="167"/>
      <c r="AFS98" s="167"/>
      <c r="AFT98" s="167"/>
      <c r="AFU98" s="167"/>
      <c r="AFV98" s="167"/>
      <c r="AFW98" s="167"/>
      <c r="AFX98" s="167"/>
      <c r="AFY98" s="167"/>
      <c r="AFZ98" s="167"/>
      <c r="AGA98" s="167"/>
      <c r="AGB98" s="167"/>
      <c r="AGC98" s="167"/>
      <c r="AGD98" s="167"/>
      <c r="AGE98" s="167"/>
      <c r="AGF98" s="167"/>
      <c r="AGG98" s="167"/>
      <c r="AGH98" s="167"/>
      <c r="AGI98" s="167"/>
      <c r="AGJ98" s="167"/>
      <c r="AGK98" s="167"/>
      <c r="AGL98" s="167"/>
      <c r="AGM98" s="167"/>
      <c r="AGN98" s="167"/>
      <c r="AGO98" s="167"/>
      <c r="AGP98" s="167"/>
      <c r="AGQ98" s="167"/>
      <c r="AGR98" s="167"/>
      <c r="AGS98" s="167"/>
      <c r="AGT98" s="167"/>
      <c r="AGU98" s="167"/>
      <c r="AGV98" s="167"/>
      <c r="AGW98" s="167"/>
      <c r="AGX98" s="167"/>
      <c r="AGY98" s="167"/>
      <c r="AGZ98" s="167"/>
      <c r="AHA98" s="167"/>
      <c r="AHB98" s="167"/>
      <c r="AHC98" s="167"/>
      <c r="AHD98" s="167"/>
      <c r="AHE98" s="167"/>
      <c r="AHF98" s="167"/>
      <c r="AHG98" s="167"/>
      <c r="AHH98" s="167"/>
      <c r="AHI98" s="167"/>
      <c r="AHJ98" s="167"/>
      <c r="AHK98" s="167"/>
      <c r="AHL98" s="167"/>
      <c r="AHM98" s="167"/>
      <c r="AHN98" s="167"/>
      <c r="AHO98" s="167"/>
      <c r="AHP98" s="167"/>
      <c r="AHQ98" s="167"/>
      <c r="AHR98" s="167"/>
      <c r="AHS98" s="167"/>
      <c r="AHT98" s="167"/>
      <c r="AHU98" s="167"/>
      <c r="AHV98" s="167"/>
      <c r="AHW98" s="167"/>
      <c r="AHX98" s="167"/>
      <c r="AHY98" s="167"/>
      <c r="AHZ98" s="167"/>
      <c r="AIA98" s="167"/>
      <c r="AIB98" s="167"/>
      <c r="AIC98" s="167"/>
      <c r="AID98" s="167"/>
      <c r="AIE98" s="167"/>
      <c r="AIF98" s="167"/>
      <c r="AIG98" s="167"/>
      <c r="AIH98" s="167"/>
      <c r="AII98" s="167"/>
      <c r="AIJ98" s="167"/>
      <c r="AIK98" s="167"/>
      <c r="AIL98" s="167"/>
      <c r="AIM98" s="167"/>
      <c r="AIN98" s="167"/>
      <c r="AIO98" s="167"/>
      <c r="AIP98" s="167"/>
      <c r="AIQ98" s="167"/>
      <c r="AIR98" s="167"/>
      <c r="AIS98" s="167"/>
      <c r="AIT98" s="167"/>
      <c r="AIU98" s="167"/>
      <c r="AIV98" s="167"/>
      <c r="AIW98" s="167"/>
      <c r="AIX98" s="167"/>
      <c r="AIY98" s="167"/>
      <c r="AIZ98" s="167"/>
      <c r="AJA98" s="167"/>
      <c r="AJB98" s="167"/>
      <c r="AJC98" s="167"/>
      <c r="AJD98" s="167"/>
      <c r="AJE98" s="167"/>
      <c r="AJF98" s="167"/>
      <c r="AJG98" s="167"/>
      <c r="AJH98" s="167"/>
      <c r="AJI98" s="167"/>
      <c r="AJJ98" s="167"/>
      <c r="AJK98" s="167"/>
      <c r="AJL98" s="167"/>
      <c r="AJM98" s="167"/>
      <c r="AJN98" s="167"/>
      <c r="AJO98" s="167"/>
      <c r="AJP98" s="167"/>
      <c r="AJQ98" s="167"/>
      <c r="AJR98" s="167"/>
      <c r="AJS98" s="167"/>
      <c r="AJT98" s="167"/>
      <c r="AJU98" s="167"/>
      <c r="AJV98" s="167"/>
      <c r="AJW98" s="167"/>
      <c r="AJX98" s="167"/>
      <c r="AJY98" s="167"/>
      <c r="AJZ98" s="167"/>
      <c r="AKA98" s="167"/>
      <c r="AKB98" s="167"/>
      <c r="AKC98" s="167"/>
      <c r="AKD98" s="167"/>
      <c r="AKE98" s="167"/>
      <c r="AKF98" s="167"/>
      <c r="AKG98" s="167"/>
      <c r="AKH98" s="167"/>
      <c r="AKI98" s="167"/>
      <c r="AKJ98" s="167"/>
      <c r="AKK98" s="167"/>
      <c r="AKL98" s="167"/>
      <c r="AKM98" s="167"/>
      <c r="AKN98" s="167"/>
      <c r="AKO98" s="167"/>
      <c r="AKP98" s="167"/>
      <c r="AKQ98" s="167"/>
      <c r="AKR98" s="167"/>
      <c r="AKS98" s="167"/>
      <c r="AKT98" s="167"/>
      <c r="AKU98" s="167"/>
      <c r="AKV98" s="167"/>
      <c r="AKW98" s="167"/>
      <c r="AKX98" s="167"/>
      <c r="AKY98" s="167"/>
      <c r="AKZ98" s="167"/>
      <c r="ALA98" s="167"/>
      <c r="ALB98" s="167"/>
      <c r="ALC98" s="167"/>
      <c r="ALD98" s="167"/>
      <c r="ALE98" s="167"/>
      <c r="ALF98" s="167"/>
      <c r="ALG98" s="167"/>
      <c r="ALH98" s="167"/>
      <c r="ALI98" s="167"/>
      <c r="ALJ98" s="167"/>
      <c r="ALK98" s="167"/>
      <c r="ALL98" s="167"/>
      <c r="ALM98" s="167"/>
      <c r="ALN98" s="167"/>
      <c r="ALO98" s="167"/>
      <c r="ALP98" s="167"/>
      <c r="ALQ98" s="167"/>
      <c r="ALR98" s="167"/>
      <c r="ALS98" s="167"/>
      <c r="ALT98" s="167"/>
      <c r="ALU98" s="167"/>
      <c r="ALV98" s="167"/>
      <c r="ALW98" s="167"/>
      <c r="ALX98" s="167"/>
      <c r="ALY98" s="167"/>
      <c r="ALZ98" s="167"/>
      <c r="AMA98" s="167"/>
      <c r="AMB98" s="167"/>
      <c r="AMC98" s="167"/>
      <c r="AMD98" s="167"/>
      <c r="AME98" s="167"/>
      <c r="AMF98" s="167"/>
      <c r="AMG98" s="167"/>
      <c r="AMH98" s="167"/>
      <c r="AMI98" s="167"/>
      <c r="AMJ98" s="167"/>
      <c r="AMK98" s="167"/>
      <c r="AML98" s="167"/>
      <c r="AMM98" s="167"/>
      <c r="AMN98" s="167"/>
      <c r="AMO98" s="167"/>
      <c r="AMP98" s="167"/>
      <c r="AMQ98" s="167"/>
      <c r="AMR98" s="167"/>
      <c r="AMS98" s="167"/>
      <c r="AMT98" s="167"/>
      <c r="AMU98" s="167"/>
      <c r="AMV98" s="167"/>
      <c r="AMW98" s="167"/>
      <c r="AMX98" s="167"/>
      <c r="AMY98" s="167"/>
      <c r="AMZ98" s="167"/>
      <c r="ANA98" s="167"/>
      <c r="ANB98" s="167"/>
      <c r="ANC98" s="167"/>
      <c r="AND98" s="167"/>
      <c r="ANE98" s="167"/>
      <c r="ANF98" s="167"/>
      <c r="ANG98" s="167"/>
      <c r="ANH98" s="167"/>
      <c r="ANI98" s="167"/>
      <c r="ANJ98" s="167"/>
      <c r="ANK98" s="167"/>
      <c r="ANL98" s="167"/>
      <c r="ANM98" s="167"/>
      <c r="ANN98" s="167"/>
      <c r="ANO98" s="167"/>
      <c r="ANP98" s="167"/>
      <c r="ANQ98" s="167"/>
      <c r="ANR98" s="167"/>
      <c r="ANS98" s="167"/>
      <c r="ANT98" s="167"/>
      <c r="ANU98" s="167"/>
      <c r="ANV98" s="167"/>
      <c r="ANW98" s="167"/>
      <c r="ANX98" s="167"/>
      <c r="ANY98" s="167"/>
      <c r="ANZ98" s="167"/>
      <c r="AOA98" s="167"/>
      <c r="AOB98" s="167"/>
      <c r="AOC98" s="167"/>
      <c r="AOD98" s="167"/>
      <c r="AOE98" s="167"/>
      <c r="AOF98" s="167"/>
      <c r="AOG98" s="167"/>
      <c r="AOH98" s="167"/>
      <c r="AOI98" s="167"/>
      <c r="AOJ98" s="167"/>
      <c r="AOK98" s="167"/>
      <c r="AOL98" s="167"/>
      <c r="AOM98" s="167"/>
      <c r="AON98" s="167"/>
      <c r="AOO98" s="167"/>
      <c r="AOP98" s="167"/>
      <c r="AOQ98" s="167"/>
      <c r="AOR98" s="167"/>
      <c r="AOS98" s="167"/>
      <c r="AOT98" s="167"/>
      <c r="AOU98" s="167"/>
      <c r="AOV98" s="167"/>
      <c r="AOW98" s="167"/>
      <c r="AOX98" s="167"/>
      <c r="AOY98" s="167"/>
      <c r="AOZ98" s="167"/>
      <c r="APA98" s="167"/>
      <c r="APB98" s="167"/>
      <c r="APC98" s="167"/>
      <c r="APD98" s="167"/>
      <c r="APE98" s="167"/>
      <c r="APF98" s="167"/>
      <c r="APG98" s="167"/>
      <c r="APH98" s="167"/>
      <c r="API98" s="167"/>
      <c r="APJ98" s="167"/>
      <c r="APK98" s="167"/>
      <c r="APL98" s="167"/>
      <c r="APM98" s="167"/>
      <c r="APN98" s="167"/>
      <c r="APO98" s="167"/>
      <c r="APP98" s="167"/>
      <c r="APQ98" s="167"/>
      <c r="APR98" s="167"/>
      <c r="APS98" s="167"/>
      <c r="APT98" s="167"/>
      <c r="APU98" s="167"/>
      <c r="APV98" s="167"/>
      <c r="APW98" s="167"/>
      <c r="APX98" s="167"/>
      <c r="APY98" s="167"/>
      <c r="APZ98" s="167"/>
      <c r="AQA98" s="167"/>
      <c r="AQB98" s="167"/>
      <c r="AQC98" s="167"/>
      <c r="AQD98" s="167"/>
      <c r="AQE98" s="167"/>
      <c r="AQF98" s="167"/>
      <c r="AQG98" s="167"/>
      <c r="AQH98" s="167"/>
      <c r="AQI98" s="167"/>
      <c r="AQJ98" s="167"/>
      <c r="AQK98" s="167"/>
      <c r="AQL98" s="167"/>
      <c r="AQM98" s="167"/>
      <c r="AQN98" s="167"/>
      <c r="AQO98" s="167"/>
      <c r="AQP98" s="167"/>
      <c r="AQQ98" s="167"/>
      <c r="AQR98" s="167"/>
      <c r="AQS98" s="167"/>
      <c r="AQT98" s="167"/>
      <c r="AQU98" s="167"/>
      <c r="AQV98" s="167"/>
      <c r="AQW98" s="167"/>
      <c r="AQX98" s="167"/>
      <c r="AQY98" s="167"/>
      <c r="AQZ98" s="167"/>
      <c r="ARA98" s="167"/>
      <c r="ARB98" s="167"/>
      <c r="ARC98" s="167"/>
      <c r="ARD98" s="167"/>
      <c r="ARE98" s="167"/>
      <c r="ARF98" s="167"/>
      <c r="ARG98" s="167"/>
      <c r="ARH98" s="167"/>
      <c r="ARI98" s="167"/>
      <c r="ARJ98" s="167"/>
      <c r="ARK98" s="167"/>
      <c r="ARL98" s="167"/>
      <c r="ARM98" s="167"/>
      <c r="ARN98" s="167"/>
      <c r="ARO98" s="167"/>
      <c r="ARP98" s="167"/>
      <c r="ARQ98" s="167"/>
      <c r="ARR98" s="167"/>
      <c r="ARS98" s="167"/>
      <c r="ART98" s="167"/>
      <c r="ARU98" s="167"/>
      <c r="ARV98" s="167"/>
      <c r="ARW98" s="167"/>
      <c r="ARX98" s="167"/>
      <c r="ARY98" s="167"/>
      <c r="ARZ98" s="167"/>
      <c r="ASA98" s="167"/>
      <c r="ASB98" s="167"/>
      <c r="ASC98" s="167"/>
      <c r="ASD98" s="167"/>
      <c r="ASE98" s="167"/>
      <c r="ASF98" s="167"/>
      <c r="ASG98" s="167"/>
      <c r="ASH98" s="167"/>
      <c r="ASI98" s="167"/>
      <c r="ASJ98" s="167"/>
      <c r="ASK98" s="167"/>
      <c r="ASL98" s="167"/>
      <c r="ASM98" s="167"/>
      <c r="ASN98" s="167"/>
      <c r="ASO98" s="167"/>
      <c r="ASP98" s="167"/>
      <c r="ASQ98" s="167"/>
      <c r="ASR98" s="167"/>
      <c r="ASS98" s="167"/>
      <c r="AST98" s="167"/>
      <c r="ASU98" s="167"/>
      <c r="ASV98" s="167"/>
      <c r="ASW98" s="167"/>
      <c r="ASX98" s="167"/>
      <c r="ASY98" s="167"/>
      <c r="ASZ98" s="167"/>
      <c r="ATA98" s="167"/>
      <c r="ATB98" s="167"/>
      <c r="ATC98" s="167"/>
      <c r="ATD98" s="167"/>
      <c r="ATE98" s="167"/>
      <c r="ATF98" s="167"/>
      <c r="ATG98" s="167"/>
      <c r="ATH98" s="167"/>
      <c r="ATI98" s="167"/>
      <c r="ATJ98" s="167"/>
      <c r="ATK98" s="167"/>
      <c r="ATL98" s="167"/>
      <c r="ATM98" s="167"/>
      <c r="ATN98" s="167"/>
      <c r="ATO98" s="167"/>
      <c r="ATP98" s="167"/>
      <c r="ATQ98" s="167"/>
      <c r="ATR98" s="167"/>
      <c r="ATS98" s="167"/>
      <c r="ATT98" s="167"/>
      <c r="ATU98" s="167"/>
      <c r="ATV98" s="167"/>
      <c r="ATW98" s="167"/>
      <c r="ATX98" s="167"/>
      <c r="ATY98" s="167"/>
      <c r="ATZ98" s="167"/>
      <c r="AUA98" s="167"/>
      <c r="AUB98" s="167"/>
      <c r="AUC98" s="167"/>
      <c r="AUD98" s="167"/>
      <c r="AUE98" s="167"/>
      <c r="AUF98" s="167"/>
      <c r="AUG98" s="167"/>
      <c r="AUH98" s="167"/>
      <c r="AUI98" s="167"/>
      <c r="AUJ98" s="167"/>
      <c r="AUK98" s="167"/>
      <c r="AUL98" s="167"/>
      <c r="AUM98" s="167"/>
      <c r="AUN98" s="167"/>
      <c r="AUO98" s="167"/>
      <c r="AUP98" s="167"/>
      <c r="AUQ98" s="167"/>
      <c r="AUR98" s="167"/>
      <c r="AUS98" s="167"/>
      <c r="AUT98" s="167"/>
      <c r="AUU98" s="167"/>
      <c r="AUV98" s="167"/>
      <c r="AUW98" s="167"/>
      <c r="AUX98" s="167"/>
      <c r="AUY98" s="167"/>
      <c r="AUZ98" s="167"/>
      <c r="AVA98" s="167"/>
      <c r="AVB98" s="167"/>
      <c r="AVC98" s="167"/>
      <c r="AVD98" s="167"/>
      <c r="AVE98" s="167"/>
      <c r="AVF98" s="167"/>
      <c r="AVG98" s="167"/>
      <c r="AVH98" s="167"/>
      <c r="AVI98" s="167"/>
      <c r="AVJ98" s="167"/>
      <c r="AVK98" s="167"/>
      <c r="AVL98" s="167"/>
      <c r="AVM98" s="167"/>
      <c r="AVN98" s="167"/>
      <c r="AVO98" s="167"/>
      <c r="AVP98" s="167"/>
      <c r="AVQ98" s="167"/>
      <c r="AVR98" s="167"/>
      <c r="AVS98" s="167"/>
      <c r="AVT98" s="167"/>
      <c r="AVU98" s="167"/>
      <c r="AVV98" s="167"/>
      <c r="AVW98" s="167"/>
      <c r="AVX98" s="167"/>
      <c r="AVY98" s="167"/>
      <c r="AVZ98" s="167"/>
      <c r="AWA98" s="167"/>
      <c r="AWB98" s="167"/>
      <c r="AWC98" s="167"/>
      <c r="AWD98" s="167"/>
      <c r="AWE98" s="167"/>
      <c r="AWF98" s="167"/>
      <c r="AWG98" s="167"/>
      <c r="AWH98" s="167"/>
      <c r="AWI98" s="167"/>
      <c r="AWJ98" s="167"/>
      <c r="AWK98" s="167"/>
      <c r="AWL98" s="167"/>
      <c r="AWM98" s="167"/>
      <c r="AWN98" s="167"/>
      <c r="AWO98" s="167"/>
      <c r="AWP98" s="167"/>
      <c r="AWQ98" s="167"/>
      <c r="AWR98" s="167"/>
      <c r="AWS98" s="167"/>
      <c r="AWT98" s="167"/>
      <c r="AWU98" s="167"/>
      <c r="AWV98" s="167"/>
      <c r="AWW98" s="167"/>
      <c r="AWX98" s="167"/>
      <c r="AWY98" s="167"/>
      <c r="AWZ98" s="167"/>
      <c r="AXA98" s="167"/>
      <c r="AXB98" s="167"/>
      <c r="AXC98" s="167"/>
      <c r="AXD98" s="167"/>
      <c r="AXE98" s="167"/>
      <c r="AXF98" s="167"/>
      <c r="AXG98" s="167"/>
      <c r="AXH98" s="167"/>
      <c r="AXI98" s="167"/>
      <c r="AXJ98" s="167"/>
      <c r="AXK98" s="167"/>
      <c r="AXL98" s="167"/>
      <c r="AXM98" s="167"/>
      <c r="AXN98" s="167"/>
      <c r="AXO98" s="167"/>
      <c r="AXP98" s="167"/>
      <c r="AXQ98" s="167"/>
      <c r="AXR98" s="167"/>
      <c r="AXS98" s="167"/>
      <c r="AXT98" s="167"/>
      <c r="AXU98" s="167"/>
      <c r="AXV98" s="167"/>
      <c r="AXW98" s="167"/>
      <c r="AXX98" s="167"/>
      <c r="AXY98" s="167"/>
      <c r="AXZ98" s="167"/>
      <c r="AYA98" s="167"/>
      <c r="AYB98" s="167"/>
      <c r="AYC98" s="167"/>
      <c r="AYD98" s="167"/>
      <c r="AYE98" s="167"/>
      <c r="AYF98" s="167"/>
      <c r="AYG98" s="167"/>
      <c r="AYH98" s="167"/>
      <c r="AYI98" s="167"/>
      <c r="AYJ98" s="167"/>
      <c r="AYK98" s="167"/>
      <c r="AYL98" s="167"/>
      <c r="AYM98" s="167"/>
      <c r="AYN98" s="167"/>
      <c r="AYO98" s="167"/>
      <c r="AYP98" s="167"/>
      <c r="AYQ98" s="167"/>
      <c r="AYR98" s="167"/>
      <c r="AYS98" s="167"/>
      <c r="AYT98" s="167"/>
      <c r="AYU98" s="167"/>
      <c r="AYV98" s="167"/>
      <c r="AYW98" s="167"/>
      <c r="AYX98" s="167"/>
      <c r="AYY98" s="167"/>
      <c r="AYZ98" s="167"/>
      <c r="AZA98" s="167"/>
      <c r="AZB98" s="167"/>
      <c r="AZC98" s="167"/>
      <c r="AZD98" s="167"/>
      <c r="AZE98" s="167"/>
      <c r="AZF98" s="167"/>
      <c r="AZG98" s="167"/>
      <c r="AZH98" s="167"/>
      <c r="AZI98" s="167"/>
      <c r="AZJ98" s="167"/>
      <c r="AZK98" s="167"/>
      <c r="AZL98" s="167"/>
      <c r="AZM98" s="167"/>
      <c r="AZN98" s="167"/>
      <c r="AZO98" s="167"/>
      <c r="AZP98" s="167"/>
      <c r="AZQ98" s="167"/>
      <c r="AZR98" s="167"/>
      <c r="AZS98" s="167"/>
      <c r="AZT98" s="167"/>
      <c r="AZU98" s="167"/>
      <c r="AZV98" s="167"/>
      <c r="AZW98" s="167"/>
      <c r="AZX98" s="167"/>
      <c r="AZY98" s="167"/>
      <c r="AZZ98" s="167"/>
      <c r="BAA98" s="167"/>
      <c r="BAB98" s="167"/>
      <c r="BAC98" s="167"/>
      <c r="BAD98" s="167"/>
      <c r="BAE98" s="167"/>
      <c r="BAF98" s="167"/>
      <c r="BAG98" s="167"/>
      <c r="BAH98" s="167"/>
      <c r="BAI98" s="167"/>
      <c r="BAJ98" s="167"/>
      <c r="BAK98" s="167"/>
      <c r="BAL98" s="167"/>
      <c r="BAM98" s="167"/>
      <c r="BAN98" s="167"/>
      <c r="BAO98" s="167"/>
      <c r="BAP98" s="167"/>
      <c r="BAQ98" s="167"/>
      <c r="BAR98" s="167"/>
      <c r="BAS98" s="167"/>
      <c r="BAT98" s="167"/>
      <c r="BAU98" s="167"/>
      <c r="BAV98" s="167"/>
      <c r="BAW98" s="167"/>
      <c r="BAX98" s="167"/>
      <c r="BAY98" s="167"/>
      <c r="BAZ98" s="167"/>
      <c r="BBA98" s="167"/>
      <c r="BBB98" s="167"/>
      <c r="BBC98" s="167"/>
      <c r="BBD98" s="167"/>
      <c r="BBE98" s="167"/>
      <c r="BBF98" s="167"/>
      <c r="BBG98" s="167"/>
      <c r="BBH98" s="167"/>
      <c r="BBI98" s="167"/>
      <c r="BBJ98" s="167"/>
      <c r="BBK98" s="167"/>
      <c r="BBL98" s="167"/>
      <c r="BBM98" s="167"/>
      <c r="BBN98" s="167"/>
      <c r="BBO98" s="167"/>
      <c r="BBP98" s="167"/>
      <c r="BBQ98" s="167"/>
      <c r="BBR98" s="167"/>
      <c r="BBS98" s="167"/>
      <c r="BBT98" s="167"/>
      <c r="BBU98" s="167"/>
      <c r="BBV98" s="167"/>
      <c r="BBW98" s="167"/>
      <c r="BBX98" s="167"/>
      <c r="BBY98" s="167"/>
      <c r="BBZ98" s="167"/>
      <c r="BCA98" s="167"/>
      <c r="BCB98" s="167"/>
      <c r="BCC98" s="167"/>
      <c r="BCD98" s="167"/>
      <c r="BCE98" s="167"/>
      <c r="BCF98" s="167"/>
      <c r="BCG98" s="167"/>
      <c r="BCH98" s="167"/>
      <c r="BCI98" s="167"/>
      <c r="BCJ98" s="167"/>
      <c r="BCK98" s="167"/>
      <c r="BCL98" s="167"/>
      <c r="BCM98" s="167"/>
      <c r="BCN98" s="167"/>
      <c r="BCO98" s="167"/>
      <c r="BCP98" s="167"/>
      <c r="BCQ98" s="167"/>
      <c r="BCR98" s="167"/>
      <c r="BCS98" s="167"/>
      <c r="BCT98" s="167"/>
      <c r="BCU98" s="167"/>
      <c r="BCV98" s="167"/>
      <c r="BCW98" s="167"/>
      <c r="BCX98" s="167"/>
      <c r="BCY98" s="167"/>
      <c r="BCZ98" s="167"/>
      <c r="BDA98" s="167"/>
      <c r="BDB98" s="167"/>
      <c r="BDC98" s="167"/>
      <c r="BDD98" s="167"/>
      <c r="BDE98" s="167"/>
      <c r="BDF98" s="167"/>
      <c r="BDG98" s="167"/>
      <c r="BDH98" s="167"/>
      <c r="BDI98" s="167"/>
      <c r="BDJ98" s="167"/>
      <c r="BDK98" s="167"/>
      <c r="BDL98" s="167"/>
      <c r="BDM98" s="167"/>
      <c r="BDN98" s="167"/>
      <c r="BDO98" s="167"/>
      <c r="BDP98" s="167"/>
      <c r="BDQ98" s="167"/>
      <c r="BDR98" s="167"/>
      <c r="BDS98" s="167"/>
      <c r="BDT98" s="167"/>
      <c r="BDU98" s="167"/>
      <c r="BDV98" s="167"/>
      <c r="BDW98" s="167"/>
      <c r="BDX98" s="167"/>
      <c r="BDY98" s="167"/>
      <c r="BDZ98" s="167"/>
      <c r="BEA98" s="167"/>
      <c r="BEB98" s="167"/>
      <c r="BEC98" s="167"/>
      <c r="BED98" s="167"/>
      <c r="BEE98" s="167"/>
      <c r="BEF98" s="167"/>
      <c r="BEG98" s="167"/>
      <c r="BEH98" s="167"/>
      <c r="BEI98" s="167"/>
      <c r="BEJ98" s="167"/>
      <c r="BEK98" s="167"/>
      <c r="BEL98" s="167"/>
      <c r="BEM98" s="167"/>
      <c r="BEN98" s="167"/>
      <c r="BEO98" s="167"/>
      <c r="BEP98" s="167"/>
      <c r="BEQ98" s="167"/>
      <c r="BER98" s="167"/>
      <c r="BES98" s="167"/>
      <c r="BET98" s="167"/>
      <c r="BEU98" s="167"/>
      <c r="BEV98" s="167"/>
      <c r="BEW98" s="167"/>
      <c r="BEX98" s="167"/>
      <c r="BEY98" s="167"/>
      <c r="BEZ98" s="167"/>
      <c r="BFA98" s="167"/>
      <c r="BFB98" s="167"/>
      <c r="BFC98" s="167"/>
      <c r="BFD98" s="167"/>
      <c r="BFE98" s="167"/>
      <c r="BFF98" s="167"/>
      <c r="BFG98" s="167"/>
      <c r="BFH98" s="167"/>
      <c r="BFI98" s="167"/>
      <c r="BFJ98" s="167"/>
      <c r="BFK98" s="167"/>
      <c r="BFL98" s="167"/>
      <c r="BFM98" s="167"/>
      <c r="BFN98" s="167"/>
      <c r="BFO98" s="167"/>
      <c r="BFP98" s="167"/>
      <c r="BFQ98" s="167"/>
      <c r="BFR98" s="167"/>
      <c r="BFS98" s="167"/>
      <c r="BFT98" s="167"/>
      <c r="BFU98" s="167"/>
      <c r="BFV98" s="167"/>
      <c r="BFW98" s="167"/>
      <c r="BFX98" s="167"/>
      <c r="BFY98" s="167"/>
      <c r="BFZ98" s="167"/>
      <c r="BGA98" s="167"/>
      <c r="BGB98" s="167"/>
      <c r="BGC98" s="167"/>
      <c r="BGD98" s="167"/>
      <c r="BGE98" s="167"/>
      <c r="BGF98" s="167"/>
      <c r="BGG98" s="167"/>
      <c r="BGH98" s="167"/>
      <c r="BGI98" s="167"/>
      <c r="BGJ98" s="167"/>
      <c r="BGK98" s="167"/>
      <c r="BGL98" s="167"/>
      <c r="BGM98" s="167"/>
      <c r="BGN98" s="167"/>
      <c r="BGO98" s="167"/>
      <c r="BGP98" s="167"/>
      <c r="BGQ98" s="167"/>
      <c r="BGR98" s="167"/>
      <c r="BGS98" s="167"/>
      <c r="BGT98" s="167"/>
      <c r="BGU98" s="167"/>
      <c r="BGV98" s="167"/>
      <c r="BGW98" s="167"/>
      <c r="BGX98" s="167"/>
      <c r="BGY98" s="167"/>
      <c r="BGZ98" s="167"/>
      <c r="BHA98" s="167"/>
      <c r="BHB98" s="167"/>
      <c r="BHC98" s="167"/>
      <c r="BHD98" s="167"/>
      <c r="BHE98" s="167"/>
      <c r="BHF98" s="167"/>
      <c r="BHG98" s="167"/>
      <c r="BHH98" s="167"/>
      <c r="BHI98" s="167"/>
      <c r="BHJ98" s="167"/>
      <c r="BHK98" s="167"/>
      <c r="BHL98" s="167"/>
      <c r="BHM98" s="167"/>
      <c r="BHN98" s="167"/>
      <c r="BHO98" s="167"/>
      <c r="BHP98" s="167"/>
      <c r="BHQ98" s="167"/>
      <c r="BHR98" s="167"/>
      <c r="BHS98" s="167"/>
      <c r="BHT98" s="167"/>
      <c r="BHU98" s="167"/>
      <c r="BHV98" s="167"/>
      <c r="BHW98" s="167"/>
      <c r="BHX98" s="167"/>
      <c r="BHY98" s="167"/>
      <c r="BHZ98" s="167"/>
      <c r="BIA98" s="167"/>
      <c r="BIB98" s="167"/>
      <c r="BIC98" s="167"/>
      <c r="BID98" s="167"/>
      <c r="BIE98" s="167"/>
      <c r="BIF98" s="167"/>
      <c r="BIG98" s="167"/>
      <c r="BIH98" s="167"/>
      <c r="BII98" s="167"/>
      <c r="BIJ98" s="167"/>
      <c r="BIK98" s="167"/>
      <c r="BIL98" s="167"/>
      <c r="BIM98" s="167"/>
      <c r="BIN98" s="167"/>
      <c r="BIO98" s="167"/>
      <c r="BIP98" s="167"/>
      <c r="BIQ98" s="167"/>
      <c r="BIR98" s="167"/>
      <c r="BIS98" s="167"/>
      <c r="BIT98" s="167"/>
      <c r="BIU98" s="167"/>
      <c r="BIV98" s="167"/>
      <c r="BIW98" s="167"/>
      <c r="BIX98" s="167"/>
      <c r="BIY98" s="167"/>
      <c r="BIZ98" s="167"/>
      <c r="BJA98" s="167"/>
      <c r="BJB98" s="167"/>
      <c r="BJC98" s="167"/>
      <c r="BJD98" s="167"/>
      <c r="BJE98" s="167"/>
      <c r="BJF98" s="167"/>
      <c r="BJG98" s="167"/>
      <c r="BJH98" s="167"/>
      <c r="BJI98" s="167"/>
      <c r="BJJ98" s="167"/>
      <c r="BJK98" s="167"/>
      <c r="BJL98" s="167"/>
      <c r="BJM98" s="167"/>
      <c r="BJN98" s="167"/>
      <c r="BJO98" s="167"/>
      <c r="BJP98" s="167"/>
      <c r="BJQ98" s="167"/>
      <c r="BJR98" s="167"/>
      <c r="BJS98" s="167"/>
      <c r="BJT98" s="167"/>
      <c r="BJU98" s="167"/>
      <c r="BJV98" s="167"/>
      <c r="BJW98" s="167"/>
      <c r="BJX98" s="167"/>
      <c r="BJY98" s="167"/>
      <c r="BJZ98" s="167"/>
      <c r="BKA98" s="167"/>
      <c r="BKB98" s="167"/>
      <c r="BKC98" s="167"/>
      <c r="BKD98" s="167"/>
      <c r="BKE98" s="167"/>
      <c r="BKF98" s="167"/>
      <c r="BKG98" s="167"/>
      <c r="BKH98" s="167"/>
      <c r="BKI98" s="167"/>
      <c r="BKJ98" s="167"/>
      <c r="BKK98" s="167"/>
      <c r="BKL98" s="167"/>
      <c r="BKM98" s="167"/>
      <c r="BKN98" s="167"/>
      <c r="BKO98" s="167"/>
      <c r="BKP98" s="167"/>
      <c r="BKQ98" s="167"/>
      <c r="BKR98" s="167"/>
      <c r="BKS98" s="167"/>
      <c r="BKT98" s="167"/>
      <c r="BKU98" s="167"/>
      <c r="BKV98" s="167"/>
      <c r="BKW98" s="167"/>
      <c r="BKX98" s="167"/>
      <c r="BKY98" s="167"/>
      <c r="BKZ98" s="167"/>
      <c r="BLA98" s="167"/>
      <c r="BLB98" s="167"/>
      <c r="BLC98" s="167"/>
      <c r="BLD98" s="167"/>
      <c r="BLE98" s="167"/>
      <c r="BLF98" s="167"/>
      <c r="BLG98" s="167"/>
      <c r="BLH98" s="167"/>
      <c r="BLI98" s="167"/>
      <c r="BLJ98" s="167"/>
      <c r="BLK98" s="167"/>
      <c r="BLL98" s="167"/>
      <c r="BLM98" s="167"/>
      <c r="BLN98" s="167"/>
      <c r="BLO98" s="167"/>
      <c r="BLP98" s="167"/>
      <c r="BLQ98" s="167"/>
      <c r="BLR98" s="167"/>
      <c r="BLS98" s="167"/>
      <c r="BLT98" s="167"/>
      <c r="BLU98" s="167"/>
      <c r="BLV98" s="167"/>
      <c r="BLW98" s="167"/>
      <c r="BLX98" s="167"/>
      <c r="BLY98" s="167"/>
      <c r="BLZ98" s="167"/>
      <c r="BMA98" s="167"/>
      <c r="BMB98" s="167"/>
      <c r="BMC98" s="167"/>
      <c r="BMD98" s="167"/>
      <c r="BME98" s="167"/>
      <c r="BMF98" s="167"/>
      <c r="BMG98" s="167"/>
      <c r="BMH98" s="167"/>
      <c r="BMI98" s="167"/>
      <c r="BMJ98" s="167"/>
      <c r="BMK98" s="167"/>
      <c r="BML98" s="167"/>
      <c r="BMM98" s="167"/>
      <c r="BMN98" s="167"/>
      <c r="BMO98" s="167"/>
      <c r="BMP98" s="167"/>
      <c r="BMQ98" s="167"/>
      <c r="BMR98" s="167"/>
      <c r="BMS98" s="167"/>
      <c r="BMT98" s="167"/>
      <c r="BMU98" s="167"/>
      <c r="BMV98" s="167"/>
      <c r="BMW98" s="167"/>
      <c r="BMX98" s="167"/>
      <c r="BMY98" s="167"/>
      <c r="BMZ98" s="167"/>
      <c r="BNA98" s="167"/>
      <c r="BNB98" s="167"/>
      <c r="BNC98" s="167"/>
      <c r="BND98" s="167"/>
      <c r="BNE98" s="167"/>
      <c r="BNF98" s="167"/>
      <c r="BNG98" s="167"/>
      <c r="BNH98" s="167"/>
      <c r="BNI98" s="167"/>
      <c r="BNJ98" s="167"/>
      <c r="BNK98" s="167"/>
      <c r="BNL98" s="167"/>
      <c r="BNM98" s="167"/>
      <c r="BNN98" s="167"/>
      <c r="BNO98" s="167"/>
      <c r="BNP98" s="167"/>
      <c r="BNQ98" s="167"/>
      <c r="BNR98" s="167"/>
      <c r="BNS98" s="167"/>
      <c r="BNT98" s="167"/>
      <c r="BNU98" s="167"/>
      <c r="BNV98" s="167"/>
      <c r="BNW98" s="167"/>
      <c r="BNX98" s="167"/>
      <c r="BNY98" s="167"/>
      <c r="BNZ98" s="167"/>
      <c r="BOA98" s="167"/>
      <c r="BOB98" s="167"/>
      <c r="BOC98" s="167"/>
      <c r="BOD98" s="167"/>
      <c r="BOE98" s="167"/>
      <c r="BOF98" s="167"/>
      <c r="BOG98" s="167"/>
      <c r="BOH98" s="167"/>
      <c r="BOI98" s="167"/>
      <c r="BOJ98" s="167"/>
      <c r="BOK98" s="167"/>
      <c r="BOL98" s="167"/>
      <c r="BOM98" s="167"/>
      <c r="BON98" s="167"/>
      <c r="BOO98" s="167"/>
      <c r="BOP98" s="167"/>
      <c r="BOQ98" s="167"/>
      <c r="BOR98" s="167"/>
      <c r="BOS98" s="167"/>
      <c r="BOT98" s="167"/>
      <c r="BOU98" s="167"/>
      <c r="BOV98" s="167"/>
      <c r="BOW98" s="167"/>
      <c r="BOX98" s="167"/>
      <c r="BOY98" s="167"/>
      <c r="BOZ98" s="167"/>
      <c r="BPA98" s="167"/>
      <c r="BPB98" s="167"/>
      <c r="BPC98" s="167"/>
      <c r="BPD98" s="167"/>
      <c r="BPE98" s="167"/>
      <c r="BPF98" s="167"/>
      <c r="BPG98" s="167"/>
      <c r="BPH98" s="167"/>
      <c r="BPI98" s="167"/>
      <c r="BPJ98" s="167"/>
      <c r="BPK98" s="167"/>
      <c r="BPL98" s="167"/>
      <c r="BPM98" s="167"/>
      <c r="BPN98" s="167"/>
      <c r="BPO98" s="167"/>
      <c r="BPP98" s="167"/>
      <c r="BPQ98" s="167"/>
      <c r="BPR98" s="167"/>
      <c r="BPS98" s="167"/>
      <c r="BPT98" s="167"/>
      <c r="BPU98" s="167"/>
      <c r="BPV98" s="167"/>
      <c r="BPW98" s="167"/>
      <c r="BPX98" s="167"/>
      <c r="BPY98" s="167"/>
      <c r="BPZ98" s="167"/>
      <c r="BQA98" s="167"/>
      <c r="BQB98" s="167"/>
      <c r="BQC98" s="167"/>
      <c r="BQD98" s="167"/>
      <c r="BQE98" s="167"/>
      <c r="BQF98" s="167"/>
      <c r="BQG98" s="167"/>
      <c r="BQH98" s="167"/>
      <c r="BQI98" s="167"/>
      <c r="BQJ98" s="167"/>
      <c r="BQK98" s="167"/>
      <c r="BQL98" s="167"/>
      <c r="BQM98" s="167"/>
      <c r="BQN98" s="167"/>
      <c r="BQO98" s="167"/>
      <c r="BQP98" s="167"/>
      <c r="BQQ98" s="167"/>
      <c r="BQR98" s="167"/>
      <c r="BQS98" s="167"/>
      <c r="BQT98" s="167"/>
      <c r="BQU98" s="167"/>
      <c r="BQV98" s="167"/>
      <c r="BQW98" s="167"/>
      <c r="BQX98" s="167"/>
      <c r="BQY98" s="167"/>
      <c r="BQZ98" s="167"/>
      <c r="BRA98" s="167"/>
      <c r="BRB98" s="167"/>
      <c r="BRC98" s="167"/>
      <c r="BRD98" s="167"/>
      <c r="BRE98" s="167"/>
      <c r="BRF98" s="167"/>
      <c r="BRG98" s="167"/>
      <c r="BRH98" s="167"/>
      <c r="BRI98" s="167"/>
      <c r="BRJ98" s="167"/>
      <c r="BRK98" s="167"/>
      <c r="BRL98" s="167"/>
      <c r="BRM98" s="167"/>
      <c r="BRN98" s="167"/>
      <c r="BRO98" s="167"/>
      <c r="BRP98" s="167"/>
      <c r="BRQ98" s="167"/>
      <c r="BRR98" s="167"/>
      <c r="BRS98" s="167"/>
      <c r="BRT98" s="167"/>
      <c r="BRU98" s="167"/>
      <c r="BRV98" s="167"/>
      <c r="BRW98" s="167"/>
      <c r="BRX98" s="167"/>
      <c r="BRY98" s="167"/>
      <c r="BRZ98" s="167"/>
      <c r="BSA98" s="167"/>
      <c r="BSB98" s="167"/>
      <c r="BSC98" s="167"/>
      <c r="BSD98" s="167"/>
      <c r="BSE98" s="167"/>
      <c r="BSF98" s="167"/>
      <c r="BSG98" s="167"/>
      <c r="BSH98" s="167"/>
      <c r="BSI98" s="167"/>
      <c r="BSJ98" s="167"/>
      <c r="BSK98" s="167"/>
      <c r="BSL98" s="167"/>
      <c r="BSM98" s="167"/>
      <c r="BSN98" s="167"/>
      <c r="BSO98" s="167"/>
      <c r="BSP98" s="167"/>
      <c r="BSQ98" s="167"/>
      <c r="BSR98" s="167"/>
      <c r="BSS98" s="167"/>
      <c r="BST98" s="167"/>
      <c r="BSU98" s="167"/>
      <c r="BSV98" s="167"/>
      <c r="BSW98" s="167"/>
      <c r="BSX98" s="167"/>
      <c r="BSY98" s="167"/>
      <c r="BSZ98" s="167"/>
      <c r="BTA98" s="167"/>
      <c r="BTB98" s="167"/>
      <c r="BTC98" s="167"/>
      <c r="BTD98" s="167"/>
      <c r="BTE98" s="167"/>
      <c r="BTF98" s="167"/>
      <c r="BTG98" s="167"/>
      <c r="BTH98" s="167"/>
      <c r="BTI98" s="167"/>
      <c r="BTJ98" s="167"/>
      <c r="BTK98" s="167"/>
      <c r="BTL98" s="167"/>
      <c r="BTM98" s="167"/>
      <c r="BTN98" s="167"/>
      <c r="BTO98" s="167"/>
      <c r="BTP98" s="167"/>
      <c r="BTQ98" s="167"/>
      <c r="BTR98" s="167"/>
      <c r="BTS98" s="167"/>
      <c r="BTT98" s="167"/>
      <c r="BTU98" s="167"/>
      <c r="BTV98" s="167"/>
      <c r="BTW98" s="167"/>
      <c r="BTX98" s="167"/>
      <c r="BTY98" s="167"/>
      <c r="BTZ98" s="167"/>
      <c r="BUA98" s="167"/>
      <c r="BUB98" s="167"/>
      <c r="BUC98" s="167"/>
      <c r="BUD98" s="167"/>
      <c r="BUE98" s="167"/>
      <c r="BUF98" s="167"/>
      <c r="BUG98" s="167"/>
      <c r="BUH98" s="167"/>
      <c r="BUI98" s="167"/>
      <c r="BUJ98" s="167"/>
      <c r="BUK98" s="167"/>
      <c r="BUL98" s="167"/>
      <c r="BUM98" s="167"/>
      <c r="BUN98" s="167"/>
      <c r="BUO98" s="167"/>
      <c r="BUP98" s="167"/>
      <c r="BUQ98" s="167"/>
      <c r="BUR98" s="167"/>
      <c r="BUS98" s="167"/>
      <c r="BUT98" s="167"/>
      <c r="BUU98" s="167"/>
      <c r="BUV98" s="167"/>
      <c r="BUW98" s="167"/>
      <c r="BUX98" s="167"/>
      <c r="BUY98" s="167"/>
      <c r="BUZ98" s="167"/>
      <c r="BVA98" s="167"/>
      <c r="BVB98" s="167"/>
      <c r="BVC98" s="167"/>
      <c r="BVD98" s="167"/>
      <c r="BVE98" s="167"/>
      <c r="BVF98" s="167"/>
      <c r="BVG98" s="167"/>
      <c r="BVH98" s="167"/>
      <c r="BVI98" s="167"/>
      <c r="BVJ98" s="167"/>
      <c r="BVK98" s="167"/>
      <c r="BVL98" s="167"/>
      <c r="BVM98" s="167"/>
      <c r="BVN98" s="167"/>
      <c r="BVO98" s="167"/>
      <c r="BVP98" s="167"/>
      <c r="BVQ98" s="167"/>
      <c r="BVR98" s="167"/>
      <c r="BVS98" s="167"/>
      <c r="BVT98" s="167"/>
      <c r="BVU98" s="167"/>
      <c r="BVV98" s="167"/>
      <c r="BVW98" s="167"/>
      <c r="BVX98" s="167"/>
      <c r="BVY98" s="167"/>
      <c r="BVZ98" s="167"/>
      <c r="BWA98" s="167"/>
      <c r="BWB98" s="167"/>
      <c r="BWC98" s="167"/>
      <c r="BWD98" s="167"/>
      <c r="BWE98" s="167"/>
      <c r="BWF98" s="167"/>
      <c r="BWG98" s="167"/>
      <c r="BWH98" s="167"/>
      <c r="BWI98" s="167"/>
      <c r="BWJ98" s="167"/>
      <c r="BWK98" s="167"/>
      <c r="BWL98" s="167"/>
      <c r="BWM98" s="167"/>
      <c r="BWN98" s="167"/>
      <c r="BWO98" s="167"/>
      <c r="BWP98" s="167"/>
      <c r="BWQ98" s="167"/>
      <c r="BWR98" s="167"/>
      <c r="BWS98" s="167"/>
      <c r="BWT98" s="167"/>
      <c r="BWU98" s="167"/>
      <c r="BWV98" s="167"/>
      <c r="BWW98" s="167"/>
      <c r="BWX98" s="167"/>
      <c r="BWY98" s="167"/>
      <c r="BWZ98" s="167"/>
      <c r="BXA98" s="167"/>
      <c r="BXB98" s="167"/>
      <c r="BXC98" s="167"/>
      <c r="BXD98" s="167"/>
      <c r="BXE98" s="167"/>
      <c r="BXF98" s="167"/>
      <c r="BXG98" s="167"/>
      <c r="BXH98" s="167"/>
      <c r="BXI98" s="167"/>
      <c r="BXJ98" s="167"/>
      <c r="BXK98" s="167"/>
      <c r="BXL98" s="167"/>
      <c r="BXM98" s="167"/>
      <c r="BXN98" s="167"/>
      <c r="BXO98" s="167"/>
      <c r="BXP98" s="167"/>
      <c r="BXQ98" s="167"/>
      <c r="BXR98" s="167"/>
      <c r="BXS98" s="167"/>
      <c r="BXT98" s="167"/>
      <c r="BXU98" s="167"/>
      <c r="BXV98" s="167"/>
      <c r="BXW98" s="167"/>
      <c r="BXX98" s="167"/>
      <c r="BXY98" s="167"/>
      <c r="BXZ98" s="167"/>
      <c r="BYA98" s="167"/>
      <c r="BYB98" s="167"/>
      <c r="BYC98" s="167"/>
      <c r="BYD98" s="167"/>
      <c r="BYE98" s="167"/>
      <c r="BYF98" s="167"/>
      <c r="BYG98" s="167"/>
      <c r="BYH98" s="167"/>
      <c r="BYI98" s="167"/>
      <c r="BYJ98" s="167"/>
      <c r="BYK98" s="167"/>
      <c r="BYL98" s="167"/>
      <c r="BYM98" s="167"/>
      <c r="BYN98" s="167"/>
      <c r="BYO98" s="167"/>
      <c r="BYP98" s="167"/>
      <c r="BYQ98" s="167"/>
      <c r="BYR98" s="167"/>
      <c r="BYS98" s="167"/>
      <c r="BYT98" s="167"/>
      <c r="BYU98" s="167"/>
      <c r="BYV98" s="167"/>
      <c r="BYW98" s="167"/>
      <c r="BYX98" s="167"/>
      <c r="BYY98" s="167"/>
      <c r="BYZ98" s="167"/>
      <c r="BZA98" s="167"/>
      <c r="BZB98" s="167"/>
      <c r="BZC98" s="167"/>
      <c r="BZD98" s="167"/>
      <c r="BZE98" s="167"/>
      <c r="BZF98" s="167"/>
      <c r="BZG98" s="167"/>
      <c r="BZH98" s="167"/>
      <c r="BZI98" s="167"/>
      <c r="BZJ98" s="167"/>
      <c r="BZK98" s="167"/>
      <c r="BZL98" s="167"/>
      <c r="BZM98" s="167"/>
      <c r="BZN98" s="167"/>
      <c r="BZO98" s="167"/>
      <c r="BZP98" s="167"/>
      <c r="BZQ98" s="167"/>
      <c r="BZR98" s="167"/>
      <c r="BZS98" s="167"/>
      <c r="BZT98" s="167"/>
      <c r="BZU98" s="167"/>
      <c r="BZV98" s="167"/>
      <c r="BZW98" s="167"/>
      <c r="BZX98" s="167"/>
      <c r="BZY98" s="167"/>
      <c r="BZZ98" s="167"/>
      <c r="CAA98" s="167"/>
      <c r="CAB98" s="167"/>
      <c r="CAC98" s="167"/>
      <c r="CAD98" s="167"/>
      <c r="CAE98" s="167"/>
      <c r="CAF98" s="167"/>
      <c r="CAG98" s="167"/>
      <c r="CAH98" s="167"/>
      <c r="CAI98" s="167"/>
      <c r="CAJ98" s="167"/>
      <c r="CAK98" s="167"/>
      <c r="CAL98" s="167"/>
      <c r="CAM98" s="167"/>
      <c r="CAN98" s="167"/>
      <c r="CAO98" s="167"/>
      <c r="CAP98" s="167"/>
      <c r="CAQ98" s="167"/>
      <c r="CAR98" s="167"/>
      <c r="CAS98" s="167"/>
      <c r="CAT98" s="167"/>
      <c r="CAU98" s="167"/>
      <c r="CAV98" s="167"/>
      <c r="CAW98" s="167"/>
      <c r="CAX98" s="167"/>
      <c r="CAY98" s="167"/>
      <c r="CAZ98" s="167"/>
      <c r="CBA98" s="167"/>
      <c r="CBB98" s="167"/>
      <c r="CBC98" s="167"/>
      <c r="CBD98" s="167"/>
      <c r="CBE98" s="167"/>
      <c r="CBF98" s="167"/>
      <c r="CBG98" s="167"/>
      <c r="CBH98" s="167"/>
      <c r="CBI98" s="167"/>
      <c r="CBJ98" s="167"/>
      <c r="CBK98" s="167"/>
      <c r="CBL98" s="167"/>
      <c r="CBM98" s="167"/>
      <c r="CBN98" s="167"/>
      <c r="CBO98" s="167"/>
      <c r="CBP98" s="167"/>
      <c r="CBQ98" s="167"/>
      <c r="CBR98" s="167"/>
      <c r="CBS98" s="167"/>
      <c r="CBT98" s="167"/>
      <c r="CBU98" s="167"/>
      <c r="CBV98" s="167"/>
      <c r="CBW98" s="167"/>
      <c r="CBX98" s="167"/>
      <c r="CBY98" s="167"/>
      <c r="CBZ98" s="167"/>
      <c r="CCA98" s="167"/>
      <c r="CCB98" s="167"/>
      <c r="CCC98" s="167"/>
      <c r="CCD98" s="167"/>
      <c r="CCE98" s="167"/>
      <c r="CCF98" s="167"/>
      <c r="CCG98" s="167"/>
      <c r="CCH98" s="167"/>
      <c r="CCI98" s="167"/>
      <c r="CCJ98" s="167"/>
      <c r="CCK98" s="167"/>
      <c r="CCL98" s="167"/>
      <c r="CCM98" s="167"/>
      <c r="CCN98" s="167"/>
      <c r="CCO98" s="167"/>
      <c r="CCP98" s="167"/>
      <c r="CCQ98" s="167"/>
      <c r="CCR98" s="167"/>
      <c r="CCS98" s="167"/>
      <c r="CCT98" s="167"/>
      <c r="CCU98" s="167"/>
      <c r="CCV98" s="167"/>
      <c r="CCW98" s="167"/>
      <c r="CCX98" s="167"/>
      <c r="CCY98" s="167"/>
      <c r="CCZ98" s="167"/>
      <c r="CDA98" s="167"/>
      <c r="CDB98" s="167"/>
      <c r="CDC98" s="167"/>
      <c r="CDD98" s="167"/>
      <c r="CDE98" s="167"/>
      <c r="CDF98" s="167"/>
      <c r="CDG98" s="167"/>
      <c r="CDH98" s="167"/>
      <c r="CDI98" s="167"/>
      <c r="CDJ98" s="167"/>
      <c r="CDK98" s="167"/>
      <c r="CDL98" s="167"/>
      <c r="CDM98" s="167"/>
      <c r="CDN98" s="167"/>
      <c r="CDO98" s="167"/>
      <c r="CDP98" s="167"/>
      <c r="CDQ98" s="167"/>
      <c r="CDR98" s="167"/>
      <c r="CDS98" s="167"/>
      <c r="CDT98" s="167"/>
      <c r="CDU98" s="167"/>
      <c r="CDV98" s="167"/>
      <c r="CDW98" s="167"/>
      <c r="CDX98" s="167"/>
      <c r="CDY98" s="167"/>
      <c r="CDZ98" s="167"/>
      <c r="CEA98" s="167"/>
      <c r="CEB98" s="167"/>
      <c r="CEC98" s="167"/>
      <c r="CED98" s="167"/>
      <c r="CEE98" s="167"/>
      <c r="CEF98" s="167"/>
      <c r="CEG98" s="167"/>
      <c r="CEH98" s="167"/>
      <c r="CEI98" s="167"/>
      <c r="CEJ98" s="167"/>
      <c r="CEK98" s="167"/>
      <c r="CEL98" s="167"/>
      <c r="CEM98" s="167"/>
      <c r="CEN98" s="167"/>
      <c r="CEO98" s="167"/>
      <c r="CEP98" s="167"/>
      <c r="CEQ98" s="167"/>
      <c r="CER98" s="167"/>
      <c r="CES98" s="167"/>
      <c r="CET98" s="167"/>
      <c r="CEU98" s="167"/>
      <c r="CEV98" s="167"/>
      <c r="CEW98" s="167"/>
      <c r="CEX98" s="167"/>
      <c r="CEY98" s="167"/>
      <c r="CEZ98" s="167"/>
      <c r="CFA98" s="167"/>
      <c r="CFB98" s="167"/>
      <c r="CFC98" s="167"/>
      <c r="CFD98" s="167"/>
      <c r="CFE98" s="167"/>
      <c r="CFF98" s="167"/>
      <c r="CFG98" s="167"/>
      <c r="CFH98" s="167"/>
      <c r="CFI98" s="167"/>
      <c r="CFJ98" s="167"/>
      <c r="CFK98" s="167"/>
      <c r="CFL98" s="167"/>
      <c r="CFM98" s="167"/>
      <c r="CFN98" s="167"/>
      <c r="CFO98" s="167"/>
      <c r="CFP98" s="167"/>
      <c r="CFQ98" s="167"/>
      <c r="CFR98" s="167"/>
      <c r="CFS98" s="167"/>
      <c r="CFT98" s="167"/>
      <c r="CFU98" s="167"/>
      <c r="CFV98" s="167"/>
      <c r="CFW98" s="167"/>
      <c r="CFX98" s="167"/>
      <c r="CFY98" s="167"/>
      <c r="CFZ98" s="167"/>
      <c r="CGA98" s="167"/>
      <c r="CGB98" s="167"/>
      <c r="CGC98" s="167"/>
      <c r="CGD98" s="167"/>
      <c r="CGE98" s="167"/>
      <c r="CGF98" s="167"/>
      <c r="CGG98" s="167"/>
      <c r="CGH98" s="167"/>
      <c r="CGI98" s="167"/>
      <c r="CGJ98" s="167"/>
      <c r="CGK98" s="167"/>
      <c r="CGL98" s="167"/>
      <c r="CGM98" s="167"/>
      <c r="CGN98" s="167"/>
      <c r="CGO98" s="167"/>
      <c r="CGP98" s="167"/>
      <c r="CGQ98" s="167"/>
      <c r="CGR98" s="167"/>
      <c r="CGS98" s="167"/>
      <c r="CGT98" s="167"/>
      <c r="CGU98" s="167"/>
      <c r="CGV98" s="167"/>
      <c r="CGW98" s="167"/>
      <c r="CGX98" s="167"/>
      <c r="CGY98" s="167"/>
      <c r="CGZ98" s="167"/>
      <c r="CHA98" s="167"/>
      <c r="CHB98" s="167"/>
      <c r="CHC98" s="167"/>
      <c r="CHD98" s="167"/>
      <c r="CHE98" s="167"/>
      <c r="CHF98" s="167"/>
      <c r="CHG98" s="167"/>
      <c r="CHH98" s="167"/>
      <c r="CHI98" s="167"/>
      <c r="CHJ98" s="167"/>
      <c r="CHK98" s="167"/>
      <c r="CHL98" s="167"/>
      <c r="CHM98" s="167"/>
      <c r="CHN98" s="167"/>
      <c r="CHO98" s="167"/>
      <c r="CHP98" s="167"/>
      <c r="CHQ98" s="167"/>
      <c r="CHR98" s="167"/>
      <c r="CHS98" s="167"/>
      <c r="CHT98" s="167"/>
      <c r="CHU98" s="167"/>
      <c r="CHV98" s="167"/>
      <c r="CHW98" s="167"/>
      <c r="CHX98" s="167"/>
      <c r="CHY98" s="167"/>
      <c r="CHZ98" s="167"/>
      <c r="CIA98" s="167"/>
      <c r="CIB98" s="167"/>
      <c r="CIC98" s="167"/>
      <c r="CID98" s="167"/>
      <c r="CIE98" s="167"/>
      <c r="CIF98" s="167"/>
      <c r="CIG98" s="167"/>
      <c r="CIH98" s="167"/>
      <c r="CII98" s="167"/>
      <c r="CIJ98" s="167"/>
      <c r="CIK98" s="167"/>
      <c r="CIL98" s="167"/>
      <c r="CIM98" s="167"/>
      <c r="CIN98" s="167"/>
      <c r="CIO98" s="167"/>
      <c r="CIP98" s="167"/>
      <c r="CIQ98" s="167"/>
      <c r="CIR98" s="167"/>
      <c r="CIS98" s="167"/>
      <c r="CIT98" s="167"/>
      <c r="CIU98" s="167"/>
      <c r="CIV98" s="167"/>
      <c r="CIW98" s="167"/>
      <c r="CIX98" s="167"/>
      <c r="CIY98" s="167"/>
      <c r="CIZ98" s="167"/>
      <c r="CJA98" s="167"/>
      <c r="CJB98" s="167"/>
      <c r="CJC98" s="167"/>
      <c r="CJD98" s="167"/>
      <c r="CJE98" s="167"/>
      <c r="CJF98" s="167"/>
      <c r="CJG98" s="167"/>
      <c r="CJH98" s="167"/>
      <c r="CJI98" s="167"/>
      <c r="CJJ98" s="167"/>
      <c r="CJK98" s="167"/>
      <c r="CJL98" s="167"/>
      <c r="CJM98" s="167"/>
      <c r="CJN98" s="167"/>
      <c r="CJO98" s="167"/>
      <c r="CJP98" s="167"/>
      <c r="CJQ98" s="167"/>
      <c r="CJR98" s="167"/>
      <c r="CJS98" s="167"/>
      <c r="CJT98" s="167"/>
      <c r="CJU98" s="167"/>
      <c r="CJV98" s="167"/>
      <c r="CJW98" s="167"/>
      <c r="CJX98" s="167"/>
      <c r="CJY98" s="167"/>
      <c r="CJZ98" s="167"/>
      <c r="CKA98" s="167"/>
      <c r="CKB98" s="167"/>
      <c r="CKC98" s="167"/>
      <c r="CKD98" s="167"/>
      <c r="CKE98" s="167"/>
      <c r="CKF98" s="167"/>
      <c r="CKG98" s="167"/>
      <c r="CKH98" s="167"/>
      <c r="CKI98" s="167"/>
      <c r="CKJ98" s="167"/>
      <c r="CKK98" s="167"/>
      <c r="CKL98" s="167"/>
      <c r="CKM98" s="167"/>
      <c r="CKN98" s="167"/>
      <c r="CKO98" s="167"/>
      <c r="CKP98" s="167"/>
      <c r="CKQ98" s="167"/>
      <c r="CKR98" s="167"/>
      <c r="CKS98" s="167"/>
      <c r="CKT98" s="167"/>
      <c r="CKU98" s="167"/>
      <c r="CKV98" s="167"/>
      <c r="CKW98" s="167"/>
      <c r="CKX98" s="167"/>
      <c r="CKY98" s="167"/>
      <c r="CKZ98" s="167"/>
      <c r="CLA98" s="167"/>
      <c r="CLB98" s="167"/>
      <c r="CLC98" s="167"/>
      <c r="CLD98" s="167"/>
      <c r="CLE98" s="167"/>
      <c r="CLF98" s="167"/>
      <c r="CLG98" s="167"/>
      <c r="CLH98" s="167"/>
      <c r="CLI98" s="167"/>
      <c r="CLJ98" s="167"/>
      <c r="CLK98" s="167"/>
      <c r="CLL98" s="167"/>
      <c r="CLM98" s="167"/>
      <c r="CLN98" s="167"/>
      <c r="CLO98" s="167"/>
      <c r="CLP98" s="167"/>
      <c r="CLQ98" s="167"/>
      <c r="CLR98" s="167"/>
      <c r="CLS98" s="167"/>
      <c r="CLT98" s="167"/>
      <c r="CLU98" s="167"/>
      <c r="CLV98" s="167"/>
      <c r="CLW98" s="167"/>
      <c r="CLX98" s="167"/>
      <c r="CLY98" s="167"/>
      <c r="CLZ98" s="167"/>
      <c r="CMA98" s="167"/>
      <c r="CMB98" s="167"/>
      <c r="CMC98" s="167"/>
      <c r="CMD98" s="167"/>
      <c r="CME98" s="167"/>
      <c r="CMF98" s="167"/>
      <c r="CMG98" s="167"/>
      <c r="CMH98" s="167"/>
      <c r="CMI98" s="167"/>
      <c r="CMJ98" s="167"/>
      <c r="CMK98" s="167"/>
      <c r="CML98" s="167"/>
      <c r="CMM98" s="167"/>
      <c r="CMN98" s="167"/>
      <c r="CMO98" s="167"/>
      <c r="CMP98" s="167"/>
      <c r="CMQ98" s="167"/>
      <c r="CMR98" s="167"/>
      <c r="CMS98" s="167"/>
      <c r="CMT98" s="167"/>
      <c r="CMU98" s="167"/>
      <c r="CMV98" s="167"/>
      <c r="CMW98" s="167"/>
      <c r="CMX98" s="167"/>
      <c r="CMY98" s="167"/>
      <c r="CMZ98" s="167"/>
      <c r="CNA98" s="167"/>
      <c r="CNB98" s="167"/>
      <c r="CNC98" s="167"/>
      <c r="CND98" s="167"/>
      <c r="CNE98" s="167"/>
      <c r="CNF98" s="167"/>
      <c r="CNG98" s="167"/>
      <c r="CNH98" s="167"/>
      <c r="CNI98" s="167"/>
      <c r="CNJ98" s="167"/>
      <c r="CNK98" s="167"/>
      <c r="CNL98" s="167"/>
      <c r="CNM98" s="167"/>
      <c r="CNN98" s="167"/>
      <c r="CNO98" s="167"/>
      <c r="CNP98" s="167"/>
      <c r="CNQ98" s="167"/>
      <c r="CNR98" s="167"/>
      <c r="CNS98" s="167"/>
      <c r="CNT98" s="167"/>
      <c r="CNU98" s="167"/>
      <c r="CNV98" s="167"/>
      <c r="CNW98" s="167"/>
      <c r="CNX98" s="167"/>
      <c r="CNY98" s="167"/>
      <c r="CNZ98" s="167"/>
      <c r="COA98" s="167"/>
      <c r="COB98" s="167"/>
      <c r="COC98" s="167"/>
      <c r="COD98" s="167"/>
      <c r="COE98" s="167"/>
      <c r="COF98" s="167"/>
      <c r="COG98" s="167"/>
      <c r="COH98" s="167"/>
      <c r="COI98" s="167"/>
      <c r="COJ98" s="167"/>
      <c r="COK98" s="167"/>
      <c r="COL98" s="167"/>
      <c r="COM98" s="167"/>
      <c r="CON98" s="167"/>
      <c r="COO98" s="167"/>
      <c r="COP98" s="167"/>
      <c r="COQ98" s="167"/>
      <c r="COR98" s="167"/>
      <c r="COS98" s="167"/>
      <c r="COT98" s="167"/>
      <c r="COU98" s="167"/>
      <c r="COV98" s="167"/>
      <c r="COW98" s="167"/>
      <c r="COX98" s="167"/>
      <c r="COY98" s="167"/>
      <c r="COZ98" s="167"/>
      <c r="CPA98" s="167"/>
      <c r="CPB98" s="167"/>
      <c r="CPC98" s="167"/>
      <c r="CPD98" s="167"/>
      <c r="CPE98" s="167"/>
      <c r="CPF98" s="167"/>
      <c r="CPG98" s="167"/>
      <c r="CPH98" s="167"/>
      <c r="CPI98" s="167"/>
      <c r="CPJ98" s="167"/>
      <c r="CPK98" s="167"/>
      <c r="CPL98" s="167"/>
      <c r="CPM98" s="167"/>
      <c r="CPN98" s="167"/>
      <c r="CPO98" s="167"/>
      <c r="CPP98" s="167"/>
      <c r="CPQ98" s="167"/>
      <c r="CPR98" s="167"/>
      <c r="CPS98" s="167"/>
      <c r="CPT98" s="167"/>
      <c r="CPU98" s="167"/>
      <c r="CPV98" s="167"/>
      <c r="CPW98" s="167"/>
      <c r="CPX98" s="167"/>
      <c r="CPY98" s="167"/>
      <c r="CPZ98" s="167"/>
      <c r="CQA98" s="167"/>
      <c r="CQB98" s="167"/>
      <c r="CQC98" s="167"/>
      <c r="CQD98" s="167"/>
      <c r="CQE98" s="167"/>
      <c r="CQF98" s="167"/>
      <c r="CQG98" s="167"/>
      <c r="CQH98" s="167"/>
      <c r="CQI98" s="167"/>
      <c r="CQJ98" s="167"/>
      <c r="CQK98" s="167"/>
      <c r="CQL98" s="167"/>
      <c r="CQM98" s="167"/>
      <c r="CQN98" s="167"/>
      <c r="CQO98" s="167"/>
      <c r="CQP98" s="167"/>
      <c r="CQQ98" s="167"/>
      <c r="CQR98" s="167"/>
      <c r="CQS98" s="167"/>
      <c r="CQT98" s="167"/>
      <c r="CQU98" s="167"/>
      <c r="CQV98" s="167"/>
      <c r="CQW98" s="167"/>
      <c r="CQX98" s="167"/>
      <c r="CQY98" s="167"/>
      <c r="CQZ98" s="167"/>
      <c r="CRA98" s="167"/>
      <c r="CRB98" s="167"/>
      <c r="CRC98" s="167"/>
      <c r="CRD98" s="167"/>
      <c r="CRE98" s="167"/>
      <c r="CRF98" s="167"/>
      <c r="CRG98" s="167"/>
      <c r="CRH98" s="167"/>
      <c r="CRI98" s="167"/>
      <c r="CRJ98" s="167"/>
      <c r="CRK98" s="167"/>
      <c r="CRL98" s="167"/>
      <c r="CRM98" s="167"/>
      <c r="CRN98" s="167"/>
      <c r="CRO98" s="167"/>
      <c r="CRP98" s="167"/>
      <c r="CRQ98" s="167"/>
      <c r="CRR98" s="167"/>
      <c r="CRS98" s="167"/>
      <c r="CRT98" s="167"/>
      <c r="CRU98" s="167"/>
      <c r="CRV98" s="167"/>
      <c r="CRW98" s="167"/>
      <c r="CRX98" s="167"/>
      <c r="CRY98" s="167"/>
      <c r="CRZ98" s="167"/>
      <c r="CSA98" s="167"/>
      <c r="CSB98" s="167"/>
      <c r="CSC98" s="167"/>
      <c r="CSD98" s="167"/>
      <c r="CSE98" s="167"/>
      <c r="CSF98" s="167"/>
      <c r="CSG98" s="167"/>
      <c r="CSH98" s="167"/>
      <c r="CSI98" s="167"/>
      <c r="CSJ98" s="167"/>
      <c r="CSK98" s="167"/>
      <c r="CSL98" s="167"/>
      <c r="CSM98" s="167"/>
      <c r="CSN98" s="167"/>
      <c r="CSO98" s="167"/>
      <c r="CSP98" s="167"/>
      <c r="CSQ98" s="167"/>
      <c r="CSR98" s="167"/>
      <c r="CSS98" s="167"/>
      <c r="CST98" s="167"/>
      <c r="CSU98" s="167"/>
      <c r="CSV98" s="167"/>
      <c r="CSW98" s="167"/>
      <c r="CSX98" s="167"/>
      <c r="CSY98" s="167"/>
      <c r="CSZ98" s="167"/>
      <c r="CTA98" s="167"/>
      <c r="CTB98" s="167"/>
      <c r="CTC98" s="167"/>
      <c r="CTD98" s="167"/>
      <c r="CTE98" s="167"/>
      <c r="CTF98" s="167"/>
      <c r="CTG98" s="167"/>
      <c r="CTH98" s="167"/>
      <c r="CTI98" s="167"/>
      <c r="CTJ98" s="167"/>
      <c r="CTK98" s="167"/>
      <c r="CTL98" s="167"/>
      <c r="CTM98" s="167"/>
      <c r="CTN98" s="167"/>
      <c r="CTO98" s="167"/>
      <c r="CTP98" s="167"/>
      <c r="CTQ98" s="167"/>
      <c r="CTR98" s="167"/>
      <c r="CTS98" s="167"/>
      <c r="CTT98" s="167"/>
      <c r="CTU98" s="167"/>
      <c r="CTV98" s="167"/>
      <c r="CTW98" s="167"/>
      <c r="CTX98" s="167"/>
      <c r="CTY98" s="167"/>
      <c r="CTZ98" s="167"/>
      <c r="CUA98" s="167"/>
      <c r="CUB98" s="167"/>
      <c r="CUC98" s="167"/>
      <c r="CUD98" s="167"/>
      <c r="CUE98" s="167"/>
      <c r="CUF98" s="167"/>
      <c r="CUG98" s="167"/>
      <c r="CUH98" s="167"/>
      <c r="CUI98" s="167"/>
      <c r="CUJ98" s="167"/>
      <c r="CUK98" s="167"/>
      <c r="CUL98" s="167"/>
      <c r="CUM98" s="167"/>
      <c r="CUN98" s="167"/>
      <c r="CUO98" s="167"/>
      <c r="CUP98" s="167"/>
      <c r="CUQ98" s="167"/>
      <c r="CUR98" s="167"/>
      <c r="CUS98" s="167"/>
      <c r="CUT98" s="167"/>
      <c r="CUU98" s="167"/>
      <c r="CUV98" s="167"/>
      <c r="CUW98" s="167"/>
      <c r="CUX98" s="167"/>
      <c r="CUY98" s="167"/>
      <c r="CUZ98" s="167"/>
      <c r="CVA98" s="167"/>
      <c r="CVB98" s="167"/>
      <c r="CVC98" s="167"/>
      <c r="CVD98" s="167"/>
      <c r="CVE98" s="167"/>
      <c r="CVF98" s="167"/>
      <c r="CVG98" s="167"/>
      <c r="CVH98" s="167"/>
      <c r="CVI98" s="167"/>
      <c r="CVJ98" s="167"/>
      <c r="CVK98" s="167"/>
      <c r="CVL98" s="167"/>
      <c r="CVM98" s="167"/>
      <c r="CVN98" s="167"/>
      <c r="CVO98" s="167"/>
      <c r="CVP98" s="167"/>
      <c r="CVQ98" s="167"/>
      <c r="CVR98" s="167"/>
      <c r="CVS98" s="167"/>
      <c r="CVT98" s="167"/>
      <c r="CVU98" s="167"/>
      <c r="CVV98" s="167"/>
      <c r="CVW98" s="167"/>
      <c r="CVX98" s="167"/>
      <c r="CVY98" s="167"/>
      <c r="CVZ98" s="167"/>
      <c r="CWA98" s="167"/>
      <c r="CWB98" s="167"/>
      <c r="CWC98" s="167"/>
      <c r="CWD98" s="167"/>
      <c r="CWE98" s="167"/>
      <c r="CWF98" s="167"/>
      <c r="CWG98" s="167"/>
      <c r="CWH98" s="167"/>
      <c r="CWI98" s="167"/>
      <c r="CWJ98" s="167"/>
      <c r="CWK98" s="167"/>
      <c r="CWL98" s="167"/>
      <c r="CWM98" s="167"/>
      <c r="CWN98" s="167"/>
      <c r="CWO98" s="167"/>
      <c r="CWP98" s="167"/>
      <c r="CWQ98" s="167"/>
      <c r="CWR98" s="167"/>
      <c r="CWS98" s="167"/>
      <c r="CWT98" s="167"/>
      <c r="CWU98" s="167"/>
      <c r="CWV98" s="167"/>
      <c r="CWW98" s="167"/>
      <c r="CWX98" s="167"/>
      <c r="CWY98" s="167"/>
      <c r="CWZ98" s="167"/>
      <c r="CXA98" s="167"/>
      <c r="CXB98" s="167"/>
      <c r="CXC98" s="167"/>
      <c r="CXD98" s="167"/>
      <c r="CXE98" s="167"/>
      <c r="CXF98" s="167"/>
      <c r="CXG98" s="167"/>
      <c r="CXH98" s="167"/>
      <c r="CXI98" s="167"/>
      <c r="CXJ98" s="167"/>
      <c r="CXK98" s="167"/>
      <c r="CXL98" s="167"/>
      <c r="CXM98" s="167"/>
      <c r="CXN98" s="167"/>
      <c r="CXO98" s="167"/>
      <c r="CXP98" s="167"/>
      <c r="CXQ98" s="167"/>
      <c r="CXR98" s="167"/>
      <c r="CXS98" s="167"/>
      <c r="CXT98" s="167"/>
      <c r="CXU98" s="167"/>
      <c r="CXV98" s="167"/>
      <c r="CXW98" s="167"/>
      <c r="CXX98" s="167"/>
      <c r="CXY98" s="167"/>
      <c r="CXZ98" s="167"/>
      <c r="CYA98" s="167"/>
      <c r="CYB98" s="167"/>
      <c r="CYC98" s="167"/>
      <c r="CYD98" s="167"/>
      <c r="CYE98" s="167"/>
      <c r="CYF98" s="167"/>
      <c r="CYG98" s="167"/>
      <c r="CYH98" s="167"/>
      <c r="CYI98" s="167"/>
      <c r="CYJ98" s="167"/>
      <c r="CYK98" s="167"/>
      <c r="CYL98" s="167"/>
      <c r="CYM98" s="167"/>
      <c r="CYN98" s="167"/>
      <c r="CYO98" s="167"/>
      <c r="CYP98" s="167"/>
      <c r="CYQ98" s="167"/>
      <c r="CYR98" s="167"/>
      <c r="CYS98" s="167"/>
      <c r="CYT98" s="167"/>
      <c r="CYU98" s="167"/>
      <c r="CYV98" s="167"/>
      <c r="CYW98" s="167"/>
      <c r="CYX98" s="167"/>
      <c r="CYY98" s="167"/>
      <c r="CYZ98" s="167"/>
      <c r="CZA98" s="167"/>
      <c r="CZB98" s="167"/>
      <c r="CZC98" s="167"/>
      <c r="CZD98" s="167"/>
      <c r="CZE98" s="167"/>
      <c r="CZF98" s="167"/>
      <c r="CZG98" s="167"/>
      <c r="CZH98" s="167"/>
      <c r="CZI98" s="167"/>
      <c r="CZJ98" s="167"/>
      <c r="CZK98" s="167"/>
      <c r="CZL98" s="167"/>
      <c r="CZM98" s="167"/>
      <c r="CZN98" s="167"/>
      <c r="CZO98" s="167"/>
      <c r="CZP98" s="167"/>
      <c r="CZQ98" s="167"/>
      <c r="CZR98" s="167"/>
      <c r="CZS98" s="167"/>
      <c r="CZT98" s="167"/>
      <c r="CZU98" s="167"/>
      <c r="CZV98" s="167"/>
      <c r="CZW98" s="167"/>
      <c r="CZX98" s="167"/>
      <c r="CZY98" s="167"/>
      <c r="CZZ98" s="167"/>
      <c r="DAA98" s="167"/>
      <c r="DAB98" s="167"/>
      <c r="DAC98" s="167"/>
      <c r="DAD98" s="167"/>
      <c r="DAE98" s="167"/>
      <c r="DAF98" s="167"/>
      <c r="DAG98" s="167"/>
      <c r="DAH98" s="167"/>
      <c r="DAI98" s="167"/>
      <c r="DAJ98" s="167"/>
      <c r="DAK98" s="167"/>
      <c r="DAL98" s="167"/>
      <c r="DAM98" s="167"/>
      <c r="DAN98" s="167"/>
      <c r="DAO98" s="167"/>
      <c r="DAP98" s="167"/>
      <c r="DAQ98" s="167"/>
      <c r="DAR98" s="167"/>
      <c r="DAS98" s="167"/>
      <c r="DAT98" s="167"/>
      <c r="DAU98" s="167"/>
      <c r="DAV98" s="167"/>
      <c r="DAW98" s="167"/>
      <c r="DAX98" s="167"/>
      <c r="DAY98" s="167"/>
      <c r="DAZ98" s="167"/>
      <c r="DBA98" s="167"/>
      <c r="DBB98" s="167"/>
      <c r="DBC98" s="167"/>
      <c r="DBD98" s="167"/>
      <c r="DBE98" s="167"/>
      <c r="DBF98" s="167"/>
      <c r="DBG98" s="167"/>
      <c r="DBH98" s="167"/>
      <c r="DBI98" s="167"/>
      <c r="DBJ98" s="167"/>
      <c r="DBK98" s="167"/>
      <c r="DBL98" s="167"/>
      <c r="DBM98" s="167"/>
      <c r="DBN98" s="167"/>
      <c r="DBO98" s="167"/>
      <c r="DBP98" s="167"/>
      <c r="DBQ98" s="167"/>
      <c r="DBR98" s="167"/>
      <c r="DBS98" s="167"/>
      <c r="DBT98" s="167"/>
      <c r="DBU98" s="167"/>
      <c r="DBV98" s="167"/>
      <c r="DBW98" s="167"/>
      <c r="DBX98" s="167"/>
      <c r="DBY98" s="167"/>
      <c r="DBZ98" s="167"/>
      <c r="DCA98" s="167"/>
      <c r="DCB98" s="167"/>
      <c r="DCC98" s="167"/>
      <c r="DCD98" s="167"/>
      <c r="DCE98" s="167"/>
      <c r="DCF98" s="167"/>
      <c r="DCG98" s="167"/>
      <c r="DCH98" s="167"/>
      <c r="DCI98" s="167"/>
      <c r="DCJ98" s="167"/>
      <c r="DCK98" s="167"/>
      <c r="DCL98" s="167"/>
      <c r="DCM98" s="167"/>
      <c r="DCN98" s="167"/>
      <c r="DCO98" s="167"/>
      <c r="DCP98" s="167"/>
      <c r="DCQ98" s="167"/>
      <c r="DCR98" s="167"/>
      <c r="DCS98" s="167"/>
      <c r="DCT98" s="167"/>
      <c r="DCU98" s="167"/>
      <c r="DCV98" s="167"/>
      <c r="DCW98" s="167"/>
      <c r="DCX98" s="167"/>
      <c r="DCY98" s="167"/>
      <c r="DCZ98" s="167"/>
      <c r="DDA98" s="167"/>
      <c r="DDB98" s="167"/>
      <c r="DDC98" s="167"/>
      <c r="DDD98" s="167"/>
      <c r="DDE98" s="167"/>
      <c r="DDF98" s="167"/>
      <c r="DDG98" s="167"/>
      <c r="DDH98" s="167"/>
      <c r="DDI98" s="167"/>
      <c r="DDJ98" s="167"/>
      <c r="DDK98" s="167"/>
      <c r="DDL98" s="167"/>
      <c r="DDM98" s="167"/>
      <c r="DDN98" s="167"/>
      <c r="DDO98" s="167"/>
      <c r="DDP98" s="167"/>
      <c r="DDQ98" s="167"/>
      <c r="DDR98" s="167"/>
      <c r="DDS98" s="167"/>
      <c r="DDT98" s="167"/>
      <c r="DDU98" s="167"/>
      <c r="DDV98" s="167"/>
      <c r="DDW98" s="167"/>
      <c r="DDX98" s="167"/>
      <c r="DDY98" s="167"/>
      <c r="DDZ98" s="167"/>
      <c r="DEA98" s="167"/>
      <c r="DEB98" s="167"/>
      <c r="DEC98" s="167"/>
      <c r="DED98" s="167"/>
      <c r="DEE98" s="167"/>
      <c r="DEF98" s="167"/>
      <c r="DEG98" s="167"/>
      <c r="DEH98" s="167"/>
      <c r="DEI98" s="167"/>
      <c r="DEJ98" s="167"/>
      <c r="DEK98" s="167"/>
      <c r="DEL98" s="167"/>
      <c r="DEM98" s="167"/>
      <c r="DEN98" s="167"/>
      <c r="DEO98" s="167"/>
      <c r="DEP98" s="167"/>
      <c r="DEQ98" s="167"/>
      <c r="DER98" s="167"/>
      <c r="DES98" s="167"/>
      <c r="DET98" s="167"/>
      <c r="DEU98" s="167"/>
      <c r="DEV98" s="167"/>
      <c r="DEW98" s="167"/>
      <c r="DEX98" s="167"/>
      <c r="DEY98" s="167"/>
      <c r="DEZ98" s="167"/>
      <c r="DFA98" s="167"/>
      <c r="DFB98" s="167"/>
      <c r="DFC98" s="167"/>
      <c r="DFD98" s="167"/>
      <c r="DFE98" s="167"/>
      <c r="DFF98" s="167"/>
      <c r="DFG98" s="167"/>
      <c r="DFH98" s="167"/>
      <c r="DFI98" s="167"/>
      <c r="DFJ98" s="167"/>
      <c r="DFK98" s="167"/>
      <c r="DFL98" s="167"/>
      <c r="DFM98" s="167"/>
      <c r="DFN98" s="167"/>
      <c r="DFO98" s="167"/>
      <c r="DFP98" s="167"/>
      <c r="DFQ98" s="167"/>
      <c r="DFR98" s="167"/>
      <c r="DFS98" s="167"/>
      <c r="DFT98" s="167"/>
      <c r="DFU98" s="167"/>
      <c r="DFV98" s="167"/>
      <c r="DFW98" s="167"/>
      <c r="DFX98" s="167"/>
      <c r="DFY98" s="167"/>
      <c r="DFZ98" s="167"/>
      <c r="DGA98" s="167"/>
      <c r="DGB98" s="167"/>
      <c r="DGC98" s="167"/>
      <c r="DGD98" s="167"/>
      <c r="DGE98" s="167"/>
      <c r="DGF98" s="167"/>
      <c r="DGG98" s="167"/>
      <c r="DGH98" s="167"/>
      <c r="DGI98" s="167"/>
      <c r="DGJ98" s="167"/>
      <c r="DGK98" s="167"/>
      <c r="DGL98" s="167"/>
      <c r="DGM98" s="167"/>
      <c r="DGN98" s="167"/>
      <c r="DGO98" s="167"/>
      <c r="DGP98" s="167"/>
      <c r="DGQ98" s="167"/>
      <c r="DGR98" s="167"/>
      <c r="DGS98" s="167"/>
      <c r="DGT98" s="167"/>
      <c r="DGU98" s="167"/>
      <c r="DGV98" s="167"/>
      <c r="DGW98" s="167"/>
      <c r="DGX98" s="167"/>
      <c r="DGY98" s="167"/>
      <c r="DGZ98" s="167"/>
      <c r="DHA98" s="167"/>
      <c r="DHB98" s="167"/>
      <c r="DHC98" s="167"/>
      <c r="DHD98" s="167"/>
      <c r="DHE98" s="167"/>
      <c r="DHF98" s="167"/>
      <c r="DHG98" s="167"/>
      <c r="DHH98" s="167"/>
      <c r="DHI98" s="167"/>
      <c r="DHJ98" s="167"/>
      <c r="DHK98" s="167"/>
      <c r="DHL98" s="167"/>
      <c r="DHM98" s="167"/>
      <c r="DHN98" s="167"/>
      <c r="DHO98" s="167"/>
      <c r="DHP98" s="167"/>
      <c r="DHQ98" s="167"/>
      <c r="DHR98" s="167"/>
      <c r="DHS98" s="167"/>
      <c r="DHT98" s="167"/>
      <c r="DHU98" s="167"/>
      <c r="DHV98" s="167"/>
      <c r="DHW98" s="167"/>
      <c r="DHX98" s="167"/>
      <c r="DHY98" s="167"/>
      <c r="DHZ98" s="167"/>
      <c r="DIA98" s="167"/>
      <c r="DIB98" s="167"/>
      <c r="DIC98" s="167"/>
      <c r="DID98" s="167"/>
      <c r="DIE98" s="167"/>
      <c r="DIF98" s="167"/>
      <c r="DIG98" s="167"/>
      <c r="DIH98" s="167"/>
      <c r="DII98" s="167"/>
      <c r="DIJ98" s="167"/>
      <c r="DIK98" s="167"/>
      <c r="DIL98" s="167"/>
      <c r="DIM98" s="167"/>
      <c r="DIN98" s="167"/>
      <c r="DIO98" s="167"/>
      <c r="DIP98" s="167"/>
      <c r="DIQ98" s="167"/>
      <c r="DIR98" s="167"/>
      <c r="DIS98" s="167"/>
      <c r="DIT98" s="167"/>
      <c r="DIU98" s="167"/>
      <c r="DIV98" s="167"/>
      <c r="DIW98" s="167"/>
      <c r="DIX98" s="167"/>
      <c r="DIY98" s="167"/>
      <c r="DIZ98" s="167"/>
      <c r="DJA98" s="167"/>
      <c r="DJB98" s="167"/>
      <c r="DJC98" s="167"/>
      <c r="DJD98" s="167"/>
      <c r="DJE98" s="167"/>
      <c r="DJF98" s="167"/>
      <c r="DJG98" s="167"/>
      <c r="DJH98" s="167"/>
      <c r="DJI98" s="167"/>
      <c r="DJJ98" s="167"/>
      <c r="DJK98" s="167"/>
      <c r="DJL98" s="167"/>
      <c r="DJM98" s="167"/>
      <c r="DJN98" s="167"/>
      <c r="DJO98" s="167"/>
      <c r="DJP98" s="167"/>
      <c r="DJQ98" s="167"/>
      <c r="DJR98" s="167"/>
      <c r="DJS98" s="167"/>
      <c r="DJT98" s="167"/>
      <c r="DJU98" s="167"/>
      <c r="DJV98" s="167"/>
      <c r="DJW98" s="167"/>
      <c r="DJX98" s="167"/>
      <c r="DJY98" s="167"/>
      <c r="DJZ98" s="167"/>
      <c r="DKA98" s="167"/>
      <c r="DKB98" s="167"/>
      <c r="DKC98" s="167"/>
      <c r="DKD98" s="167"/>
      <c r="DKE98" s="167"/>
      <c r="DKF98" s="167"/>
      <c r="DKG98" s="167"/>
      <c r="DKH98" s="167"/>
      <c r="DKI98" s="167"/>
      <c r="DKJ98" s="167"/>
      <c r="DKK98" s="167"/>
      <c r="DKL98" s="167"/>
      <c r="DKM98" s="167"/>
      <c r="DKN98" s="167"/>
      <c r="DKO98" s="167"/>
      <c r="DKP98" s="167"/>
      <c r="DKQ98" s="167"/>
      <c r="DKR98" s="167"/>
      <c r="DKS98" s="167"/>
      <c r="DKT98" s="167"/>
      <c r="DKU98" s="167"/>
      <c r="DKV98" s="167"/>
      <c r="DKW98" s="167"/>
      <c r="DKX98" s="167"/>
      <c r="DKY98" s="167"/>
      <c r="DKZ98" s="167"/>
      <c r="DLA98" s="167"/>
      <c r="DLB98" s="167"/>
      <c r="DLC98" s="167"/>
      <c r="DLD98" s="167"/>
      <c r="DLE98" s="167"/>
      <c r="DLF98" s="167"/>
      <c r="DLG98" s="167"/>
      <c r="DLH98" s="167"/>
      <c r="DLI98" s="167"/>
      <c r="DLJ98" s="167"/>
      <c r="DLK98" s="167"/>
      <c r="DLL98" s="167"/>
      <c r="DLM98" s="167"/>
      <c r="DLN98" s="167"/>
      <c r="DLO98" s="167"/>
      <c r="DLP98" s="167"/>
      <c r="DLQ98" s="167"/>
      <c r="DLR98" s="167"/>
      <c r="DLS98" s="167"/>
      <c r="DLT98" s="167"/>
      <c r="DLU98" s="167"/>
      <c r="DLV98" s="167"/>
      <c r="DLW98" s="167"/>
      <c r="DLX98" s="167"/>
      <c r="DLY98" s="167"/>
      <c r="DLZ98" s="167"/>
      <c r="DMA98" s="167"/>
      <c r="DMB98" s="167"/>
      <c r="DMC98" s="167"/>
      <c r="DMD98" s="167"/>
      <c r="DME98" s="167"/>
      <c r="DMF98" s="167"/>
      <c r="DMG98" s="167"/>
      <c r="DMH98" s="167"/>
      <c r="DMI98" s="167"/>
      <c r="DMJ98" s="167"/>
      <c r="DMK98" s="167"/>
      <c r="DML98" s="167"/>
      <c r="DMM98" s="167"/>
      <c r="DMN98" s="167"/>
      <c r="DMO98" s="167"/>
      <c r="DMP98" s="167"/>
      <c r="DMQ98" s="167"/>
      <c r="DMR98" s="167"/>
      <c r="DMS98" s="167"/>
      <c r="DMT98" s="167"/>
      <c r="DMU98" s="167"/>
      <c r="DMV98" s="167"/>
      <c r="DMW98" s="167"/>
      <c r="DMX98" s="167"/>
      <c r="DMY98" s="167"/>
      <c r="DMZ98" s="167"/>
      <c r="DNA98" s="167"/>
      <c r="DNB98" s="167"/>
      <c r="DNC98" s="167"/>
      <c r="DND98" s="167"/>
      <c r="DNE98" s="167"/>
      <c r="DNF98" s="167"/>
      <c r="DNG98" s="167"/>
      <c r="DNH98" s="167"/>
      <c r="DNI98" s="167"/>
      <c r="DNJ98" s="167"/>
      <c r="DNK98" s="167"/>
      <c r="DNL98" s="167"/>
      <c r="DNM98" s="167"/>
      <c r="DNN98" s="167"/>
      <c r="DNO98" s="167"/>
      <c r="DNP98" s="167"/>
      <c r="DNQ98" s="167"/>
      <c r="DNR98" s="167"/>
      <c r="DNS98" s="167"/>
      <c r="DNT98" s="167"/>
      <c r="DNU98" s="167"/>
      <c r="DNV98" s="167"/>
      <c r="DNW98" s="167"/>
      <c r="DNX98" s="167"/>
      <c r="DNY98" s="167"/>
      <c r="DNZ98" s="167"/>
      <c r="DOA98" s="167"/>
      <c r="DOB98" s="167"/>
      <c r="DOC98" s="167"/>
      <c r="DOD98" s="167"/>
      <c r="DOE98" s="167"/>
      <c r="DOF98" s="167"/>
      <c r="DOG98" s="167"/>
      <c r="DOH98" s="167"/>
      <c r="DOI98" s="167"/>
      <c r="DOJ98" s="167"/>
      <c r="DOK98" s="167"/>
      <c r="DOL98" s="167"/>
      <c r="DOM98" s="167"/>
      <c r="DON98" s="167"/>
      <c r="DOO98" s="167"/>
      <c r="DOP98" s="167"/>
      <c r="DOQ98" s="167"/>
      <c r="DOR98" s="167"/>
      <c r="DOS98" s="167"/>
      <c r="DOT98" s="167"/>
      <c r="DOU98" s="167"/>
      <c r="DOV98" s="167"/>
      <c r="DOW98" s="167"/>
      <c r="DOX98" s="167"/>
      <c r="DOY98" s="167"/>
      <c r="DOZ98" s="167"/>
      <c r="DPA98" s="167"/>
      <c r="DPB98" s="167"/>
      <c r="DPC98" s="167"/>
      <c r="DPD98" s="167"/>
      <c r="DPE98" s="167"/>
      <c r="DPF98" s="167"/>
      <c r="DPG98" s="167"/>
      <c r="DPH98" s="167"/>
      <c r="DPI98" s="167"/>
      <c r="DPJ98" s="167"/>
      <c r="DPK98" s="167"/>
      <c r="DPL98" s="167"/>
      <c r="DPM98" s="167"/>
      <c r="DPN98" s="167"/>
      <c r="DPO98" s="167"/>
      <c r="DPP98" s="167"/>
      <c r="DPQ98" s="167"/>
      <c r="DPR98" s="167"/>
      <c r="DPS98" s="167"/>
      <c r="DPT98" s="167"/>
      <c r="DPU98" s="167"/>
      <c r="DPV98" s="167"/>
      <c r="DPW98" s="167"/>
      <c r="DPX98" s="167"/>
      <c r="DPY98" s="167"/>
      <c r="DPZ98" s="167"/>
      <c r="DQA98" s="167"/>
      <c r="DQB98" s="167"/>
      <c r="DQC98" s="167"/>
      <c r="DQD98" s="167"/>
      <c r="DQE98" s="167"/>
      <c r="DQF98" s="167"/>
      <c r="DQG98" s="167"/>
      <c r="DQH98" s="167"/>
      <c r="DQI98" s="167"/>
      <c r="DQJ98" s="167"/>
      <c r="DQK98" s="167"/>
      <c r="DQL98" s="167"/>
      <c r="DQM98" s="167"/>
      <c r="DQN98" s="167"/>
      <c r="DQO98" s="167"/>
      <c r="DQP98" s="167"/>
      <c r="DQQ98" s="167"/>
      <c r="DQR98" s="167"/>
      <c r="DQS98" s="167"/>
      <c r="DQT98" s="167"/>
      <c r="DQU98" s="167"/>
      <c r="DQV98" s="167"/>
      <c r="DQW98" s="167"/>
      <c r="DQX98" s="167"/>
      <c r="DQY98" s="167"/>
      <c r="DQZ98" s="167"/>
      <c r="DRA98" s="167"/>
      <c r="DRB98" s="167"/>
      <c r="DRC98" s="167"/>
      <c r="DRD98" s="167"/>
      <c r="DRE98" s="167"/>
      <c r="DRF98" s="167"/>
      <c r="DRG98" s="167"/>
      <c r="DRH98" s="167"/>
      <c r="DRI98" s="167"/>
      <c r="DRJ98" s="167"/>
      <c r="DRK98" s="167"/>
      <c r="DRL98" s="167"/>
      <c r="DRM98" s="167"/>
      <c r="DRN98" s="167"/>
      <c r="DRO98" s="167"/>
      <c r="DRP98" s="167"/>
      <c r="DRQ98" s="167"/>
      <c r="DRR98" s="167"/>
      <c r="DRS98" s="167"/>
      <c r="DRT98" s="167"/>
      <c r="DRU98" s="167"/>
      <c r="DRV98" s="167"/>
      <c r="DRW98" s="167"/>
      <c r="DRX98" s="167"/>
      <c r="DRY98" s="167"/>
      <c r="DRZ98" s="167"/>
      <c r="DSA98" s="167"/>
      <c r="DSB98" s="167"/>
      <c r="DSC98" s="167"/>
      <c r="DSD98" s="167"/>
      <c r="DSE98" s="167"/>
      <c r="DSF98" s="167"/>
      <c r="DSG98" s="167"/>
      <c r="DSH98" s="167"/>
      <c r="DSI98" s="167"/>
      <c r="DSJ98" s="167"/>
      <c r="DSK98" s="167"/>
      <c r="DSL98" s="167"/>
      <c r="DSM98" s="167"/>
      <c r="DSN98" s="167"/>
      <c r="DSO98" s="167"/>
      <c r="DSP98" s="167"/>
      <c r="DSQ98" s="167"/>
      <c r="DSR98" s="167"/>
      <c r="DSS98" s="167"/>
      <c r="DST98" s="167"/>
      <c r="DSU98" s="167"/>
      <c r="DSV98" s="167"/>
      <c r="DSW98" s="167"/>
      <c r="DSX98" s="167"/>
      <c r="DSY98" s="167"/>
      <c r="DSZ98" s="167"/>
      <c r="DTA98" s="167"/>
      <c r="DTB98" s="167"/>
      <c r="DTC98" s="167"/>
      <c r="DTD98" s="167"/>
      <c r="DTE98" s="167"/>
      <c r="DTF98" s="167"/>
      <c r="DTG98" s="167"/>
      <c r="DTH98" s="167"/>
      <c r="DTI98" s="167"/>
      <c r="DTJ98" s="167"/>
      <c r="DTK98" s="167"/>
      <c r="DTL98" s="167"/>
      <c r="DTM98" s="167"/>
      <c r="DTN98" s="167"/>
      <c r="DTO98" s="167"/>
      <c r="DTP98" s="167"/>
      <c r="DTQ98" s="167"/>
      <c r="DTR98" s="167"/>
      <c r="DTS98" s="167"/>
      <c r="DTT98" s="167"/>
      <c r="DTU98" s="167"/>
      <c r="DTV98" s="167"/>
      <c r="DTW98" s="167"/>
      <c r="DTX98" s="167"/>
      <c r="DTY98" s="167"/>
      <c r="DTZ98" s="167"/>
      <c r="DUA98" s="167"/>
      <c r="DUB98" s="167"/>
      <c r="DUC98" s="167"/>
      <c r="DUD98" s="167"/>
      <c r="DUE98" s="167"/>
      <c r="DUF98" s="167"/>
      <c r="DUG98" s="167"/>
      <c r="DUH98" s="167"/>
      <c r="DUI98" s="167"/>
      <c r="DUJ98" s="167"/>
      <c r="DUK98" s="167"/>
      <c r="DUL98" s="167"/>
      <c r="DUM98" s="167"/>
      <c r="DUN98" s="167"/>
      <c r="DUO98" s="167"/>
      <c r="DUP98" s="167"/>
      <c r="DUQ98" s="167"/>
      <c r="DUR98" s="167"/>
      <c r="DUS98" s="167"/>
      <c r="DUT98" s="167"/>
      <c r="DUU98" s="167"/>
      <c r="DUV98" s="167"/>
      <c r="DUW98" s="167"/>
      <c r="DUX98" s="167"/>
      <c r="DUY98" s="167"/>
      <c r="DUZ98" s="167"/>
      <c r="DVA98" s="167"/>
      <c r="DVB98" s="167"/>
      <c r="DVC98" s="167"/>
      <c r="DVD98" s="167"/>
      <c r="DVE98" s="167"/>
      <c r="DVF98" s="167"/>
      <c r="DVG98" s="167"/>
      <c r="DVH98" s="167"/>
      <c r="DVI98" s="167"/>
      <c r="DVJ98" s="167"/>
      <c r="DVK98" s="167"/>
      <c r="DVL98" s="167"/>
      <c r="DVM98" s="167"/>
      <c r="DVN98" s="167"/>
      <c r="DVO98" s="167"/>
      <c r="DVP98" s="167"/>
      <c r="DVQ98" s="167"/>
      <c r="DVR98" s="167"/>
      <c r="DVS98" s="167"/>
      <c r="DVT98" s="167"/>
      <c r="DVU98" s="167"/>
      <c r="DVV98" s="167"/>
      <c r="DVW98" s="167"/>
      <c r="DVX98" s="167"/>
      <c r="DVY98" s="167"/>
      <c r="DVZ98" s="167"/>
      <c r="DWA98" s="167"/>
      <c r="DWB98" s="167"/>
      <c r="DWC98" s="167"/>
      <c r="DWD98" s="167"/>
      <c r="DWE98" s="167"/>
      <c r="DWF98" s="167"/>
      <c r="DWG98" s="167"/>
      <c r="DWH98" s="167"/>
      <c r="DWI98" s="167"/>
      <c r="DWJ98" s="167"/>
      <c r="DWK98" s="167"/>
      <c r="DWL98" s="167"/>
      <c r="DWM98" s="167"/>
      <c r="DWN98" s="167"/>
      <c r="DWO98" s="167"/>
      <c r="DWP98" s="167"/>
      <c r="DWQ98" s="167"/>
      <c r="DWR98" s="167"/>
      <c r="DWS98" s="167"/>
      <c r="DWT98" s="167"/>
      <c r="DWU98" s="167"/>
      <c r="DWV98" s="167"/>
      <c r="DWW98" s="167"/>
      <c r="DWX98" s="167"/>
      <c r="DWY98" s="167"/>
      <c r="DWZ98" s="167"/>
      <c r="DXA98" s="167"/>
      <c r="DXB98" s="167"/>
      <c r="DXC98" s="167"/>
      <c r="DXD98" s="167"/>
      <c r="DXE98" s="167"/>
      <c r="DXF98" s="167"/>
      <c r="DXG98" s="167"/>
      <c r="DXH98" s="167"/>
      <c r="DXI98" s="167"/>
      <c r="DXJ98" s="167"/>
      <c r="DXK98" s="167"/>
      <c r="DXL98" s="167"/>
      <c r="DXM98" s="167"/>
      <c r="DXN98" s="167"/>
      <c r="DXO98" s="167"/>
      <c r="DXP98" s="167"/>
      <c r="DXQ98" s="167"/>
      <c r="DXR98" s="167"/>
      <c r="DXS98" s="167"/>
      <c r="DXT98" s="167"/>
      <c r="DXU98" s="167"/>
      <c r="DXV98" s="167"/>
      <c r="DXW98" s="167"/>
      <c r="DXX98" s="167"/>
      <c r="DXY98" s="167"/>
      <c r="DXZ98" s="167"/>
      <c r="DYA98" s="167"/>
      <c r="DYB98" s="167"/>
      <c r="DYC98" s="167"/>
      <c r="DYD98" s="167"/>
      <c r="DYE98" s="167"/>
      <c r="DYF98" s="167"/>
      <c r="DYG98" s="167"/>
      <c r="DYH98" s="167"/>
      <c r="DYI98" s="167"/>
      <c r="DYJ98" s="167"/>
      <c r="DYK98" s="167"/>
      <c r="DYL98" s="167"/>
      <c r="DYM98" s="167"/>
      <c r="DYN98" s="167"/>
      <c r="DYO98" s="167"/>
      <c r="DYP98" s="167"/>
      <c r="DYQ98" s="167"/>
      <c r="DYR98" s="167"/>
      <c r="DYS98" s="167"/>
      <c r="DYT98" s="167"/>
      <c r="DYU98" s="167"/>
      <c r="DYV98" s="167"/>
      <c r="DYW98" s="167"/>
      <c r="DYX98" s="167"/>
      <c r="DYY98" s="167"/>
      <c r="DYZ98" s="167"/>
      <c r="DZA98" s="167"/>
      <c r="DZB98" s="167"/>
      <c r="DZC98" s="167"/>
      <c r="DZD98" s="167"/>
      <c r="DZE98" s="167"/>
      <c r="DZF98" s="167"/>
      <c r="DZG98" s="167"/>
      <c r="DZH98" s="167"/>
      <c r="DZI98" s="167"/>
      <c r="DZJ98" s="167"/>
      <c r="DZK98" s="167"/>
      <c r="DZL98" s="167"/>
      <c r="DZM98" s="167"/>
      <c r="DZN98" s="167"/>
      <c r="DZO98" s="167"/>
      <c r="DZP98" s="167"/>
      <c r="DZQ98" s="167"/>
      <c r="DZR98" s="167"/>
      <c r="DZS98" s="167"/>
      <c r="DZT98" s="167"/>
      <c r="DZU98" s="167"/>
      <c r="DZV98" s="167"/>
      <c r="DZW98" s="167"/>
      <c r="DZX98" s="167"/>
      <c r="DZY98" s="167"/>
      <c r="DZZ98" s="167"/>
      <c r="EAA98" s="167"/>
      <c r="EAB98" s="167"/>
      <c r="EAC98" s="167"/>
      <c r="EAD98" s="167"/>
      <c r="EAE98" s="167"/>
      <c r="EAF98" s="167"/>
      <c r="EAG98" s="167"/>
      <c r="EAH98" s="167"/>
      <c r="EAI98" s="167"/>
      <c r="EAJ98" s="167"/>
      <c r="EAK98" s="167"/>
      <c r="EAL98" s="167"/>
      <c r="EAM98" s="167"/>
      <c r="EAN98" s="167"/>
      <c r="EAO98" s="167"/>
      <c r="EAP98" s="167"/>
      <c r="EAQ98" s="167"/>
      <c r="EAR98" s="167"/>
      <c r="EAS98" s="167"/>
      <c r="EAT98" s="167"/>
      <c r="EAU98" s="167"/>
      <c r="EAV98" s="167"/>
      <c r="EAW98" s="167"/>
      <c r="EAX98" s="167"/>
      <c r="EAY98" s="167"/>
      <c r="EAZ98" s="167"/>
      <c r="EBA98" s="167"/>
      <c r="EBB98" s="167"/>
      <c r="EBC98" s="167"/>
      <c r="EBD98" s="167"/>
      <c r="EBE98" s="167"/>
      <c r="EBF98" s="167"/>
      <c r="EBG98" s="167"/>
      <c r="EBH98" s="167"/>
      <c r="EBI98" s="167"/>
      <c r="EBJ98" s="167"/>
      <c r="EBK98" s="167"/>
      <c r="EBL98" s="167"/>
      <c r="EBM98" s="167"/>
      <c r="EBN98" s="167"/>
      <c r="EBO98" s="167"/>
      <c r="EBP98" s="167"/>
      <c r="EBQ98" s="167"/>
      <c r="EBR98" s="167"/>
      <c r="EBS98" s="167"/>
      <c r="EBT98" s="167"/>
      <c r="EBU98" s="167"/>
      <c r="EBV98" s="167"/>
      <c r="EBW98" s="167"/>
      <c r="EBX98" s="167"/>
      <c r="EBY98" s="167"/>
      <c r="EBZ98" s="167"/>
      <c r="ECA98" s="167"/>
      <c r="ECB98" s="167"/>
      <c r="ECC98" s="167"/>
      <c r="ECD98" s="167"/>
      <c r="ECE98" s="167"/>
      <c r="ECF98" s="167"/>
      <c r="ECG98" s="167"/>
      <c r="ECH98" s="167"/>
      <c r="ECI98" s="167"/>
      <c r="ECJ98" s="167"/>
      <c r="ECK98" s="167"/>
      <c r="ECL98" s="167"/>
      <c r="ECM98" s="167"/>
      <c r="ECN98" s="167"/>
      <c r="ECO98" s="167"/>
      <c r="ECP98" s="167"/>
      <c r="ECQ98" s="167"/>
      <c r="ECR98" s="167"/>
      <c r="ECS98" s="167"/>
      <c r="ECT98" s="167"/>
      <c r="ECU98" s="167"/>
      <c r="ECV98" s="167"/>
      <c r="ECW98" s="167"/>
      <c r="ECX98" s="167"/>
      <c r="ECY98" s="167"/>
      <c r="ECZ98" s="167"/>
      <c r="EDA98" s="167"/>
      <c r="EDB98" s="167"/>
      <c r="EDC98" s="167"/>
      <c r="EDD98" s="167"/>
      <c r="EDE98" s="167"/>
      <c r="EDF98" s="167"/>
      <c r="EDG98" s="167"/>
      <c r="EDH98" s="167"/>
      <c r="EDI98" s="167"/>
      <c r="EDJ98" s="167"/>
      <c r="EDK98" s="167"/>
      <c r="EDL98" s="167"/>
      <c r="EDM98" s="167"/>
      <c r="EDN98" s="167"/>
      <c r="EDO98" s="167"/>
      <c r="EDP98" s="167"/>
      <c r="EDQ98" s="167"/>
      <c r="EDR98" s="167"/>
      <c r="EDS98" s="167"/>
      <c r="EDT98" s="167"/>
      <c r="EDU98" s="167"/>
      <c r="EDV98" s="167"/>
      <c r="EDW98" s="167"/>
      <c r="EDX98" s="167"/>
      <c r="EDY98" s="167"/>
      <c r="EDZ98" s="167"/>
      <c r="EEA98" s="167"/>
      <c r="EEB98" s="167"/>
      <c r="EEC98" s="167"/>
      <c r="EED98" s="167"/>
      <c r="EEE98" s="167"/>
      <c r="EEF98" s="167"/>
      <c r="EEG98" s="167"/>
      <c r="EEH98" s="167"/>
      <c r="EEI98" s="167"/>
      <c r="EEJ98" s="167"/>
      <c r="EEK98" s="167"/>
      <c r="EEL98" s="167"/>
      <c r="EEM98" s="167"/>
      <c r="EEN98" s="167"/>
      <c r="EEO98" s="167"/>
      <c r="EEP98" s="167"/>
      <c r="EEQ98" s="167"/>
      <c r="EER98" s="167"/>
      <c r="EES98" s="167"/>
      <c r="EET98" s="167"/>
      <c r="EEU98" s="167"/>
      <c r="EEV98" s="167"/>
      <c r="EEW98" s="167"/>
      <c r="EEX98" s="167"/>
      <c r="EEY98" s="167"/>
      <c r="EEZ98" s="167"/>
      <c r="EFA98" s="167"/>
      <c r="EFB98" s="167"/>
      <c r="EFC98" s="167"/>
      <c r="EFD98" s="167"/>
      <c r="EFE98" s="167"/>
      <c r="EFF98" s="167"/>
      <c r="EFG98" s="167"/>
      <c r="EFH98" s="167"/>
      <c r="EFI98" s="167"/>
      <c r="EFJ98" s="167"/>
      <c r="EFK98" s="167"/>
      <c r="EFL98" s="167"/>
      <c r="EFM98" s="167"/>
      <c r="EFN98" s="167"/>
      <c r="EFO98" s="167"/>
      <c r="EFP98" s="167"/>
      <c r="EFQ98" s="167"/>
      <c r="EFR98" s="167"/>
      <c r="EFS98" s="167"/>
      <c r="EFT98" s="167"/>
      <c r="EFU98" s="167"/>
      <c r="EFV98" s="167"/>
      <c r="EFW98" s="167"/>
      <c r="EFX98" s="167"/>
      <c r="EFY98" s="167"/>
      <c r="EFZ98" s="167"/>
      <c r="EGA98" s="167"/>
      <c r="EGB98" s="167"/>
      <c r="EGC98" s="167"/>
      <c r="EGD98" s="167"/>
      <c r="EGE98" s="167"/>
      <c r="EGF98" s="167"/>
      <c r="EGG98" s="167"/>
      <c r="EGH98" s="167"/>
      <c r="EGI98" s="167"/>
      <c r="EGJ98" s="167"/>
      <c r="EGK98" s="167"/>
      <c r="EGL98" s="167"/>
      <c r="EGM98" s="167"/>
      <c r="EGN98" s="167"/>
      <c r="EGO98" s="167"/>
      <c r="EGP98" s="167"/>
      <c r="EGQ98" s="167"/>
      <c r="EGR98" s="167"/>
      <c r="EGS98" s="167"/>
      <c r="EGT98" s="167"/>
      <c r="EGU98" s="167"/>
      <c r="EGV98" s="167"/>
      <c r="EGW98" s="167"/>
      <c r="EGX98" s="167"/>
      <c r="EGY98" s="167"/>
      <c r="EGZ98" s="167"/>
      <c r="EHA98" s="167"/>
      <c r="EHB98" s="167"/>
      <c r="EHC98" s="167"/>
      <c r="EHD98" s="167"/>
      <c r="EHE98" s="167"/>
      <c r="EHF98" s="167"/>
      <c r="EHG98" s="167"/>
      <c r="EHH98" s="167"/>
      <c r="EHI98" s="167"/>
      <c r="EHJ98" s="167"/>
      <c r="EHK98" s="167"/>
      <c r="EHL98" s="167"/>
      <c r="EHM98" s="167"/>
      <c r="EHN98" s="167"/>
      <c r="EHO98" s="167"/>
      <c r="EHP98" s="167"/>
      <c r="EHQ98" s="167"/>
      <c r="EHR98" s="167"/>
      <c r="EHS98" s="167"/>
      <c r="EHT98" s="167"/>
      <c r="EHU98" s="167"/>
      <c r="EHV98" s="167"/>
      <c r="EHW98" s="167"/>
      <c r="EHX98" s="167"/>
      <c r="EHY98" s="167"/>
      <c r="EHZ98" s="167"/>
      <c r="EIA98" s="167"/>
      <c r="EIB98" s="167"/>
      <c r="EIC98" s="167"/>
      <c r="EID98" s="167"/>
      <c r="EIE98" s="167"/>
      <c r="EIF98" s="167"/>
      <c r="EIG98" s="167"/>
      <c r="EIH98" s="167"/>
      <c r="EII98" s="167"/>
      <c r="EIJ98" s="167"/>
      <c r="EIK98" s="167"/>
      <c r="EIL98" s="167"/>
      <c r="EIM98" s="167"/>
      <c r="EIN98" s="167"/>
      <c r="EIO98" s="167"/>
      <c r="EIP98" s="167"/>
      <c r="EIQ98" s="167"/>
      <c r="EIR98" s="167"/>
      <c r="EIS98" s="167"/>
      <c r="EIT98" s="167"/>
      <c r="EIU98" s="167"/>
      <c r="EIV98" s="167"/>
      <c r="EIW98" s="167"/>
      <c r="EIX98" s="167"/>
      <c r="EIY98" s="167"/>
      <c r="EIZ98" s="167"/>
      <c r="EJA98" s="167"/>
      <c r="EJB98" s="167"/>
      <c r="EJC98" s="167"/>
      <c r="EJD98" s="167"/>
      <c r="EJE98" s="167"/>
      <c r="EJF98" s="167"/>
      <c r="EJG98" s="167"/>
      <c r="EJH98" s="167"/>
      <c r="EJI98" s="167"/>
      <c r="EJJ98" s="167"/>
      <c r="EJK98" s="167"/>
      <c r="EJL98" s="167"/>
      <c r="EJM98" s="167"/>
      <c r="EJN98" s="167"/>
      <c r="EJO98" s="167"/>
      <c r="EJP98" s="167"/>
      <c r="EJQ98" s="167"/>
      <c r="EJR98" s="167"/>
      <c r="EJS98" s="167"/>
      <c r="EJT98" s="167"/>
      <c r="EJU98" s="167"/>
      <c r="EJV98" s="167"/>
      <c r="EJW98" s="167"/>
      <c r="EJX98" s="167"/>
      <c r="EJY98" s="167"/>
      <c r="EJZ98" s="167"/>
      <c r="EKA98" s="167"/>
      <c r="EKB98" s="167"/>
      <c r="EKC98" s="167"/>
      <c r="EKD98" s="167"/>
      <c r="EKE98" s="167"/>
      <c r="EKF98" s="167"/>
      <c r="EKG98" s="167"/>
      <c r="EKH98" s="167"/>
      <c r="EKI98" s="167"/>
      <c r="EKJ98" s="167"/>
      <c r="EKK98" s="167"/>
      <c r="EKL98" s="167"/>
      <c r="EKM98" s="167"/>
      <c r="EKN98" s="167"/>
      <c r="EKO98" s="167"/>
      <c r="EKP98" s="167"/>
      <c r="EKQ98" s="167"/>
      <c r="EKR98" s="167"/>
      <c r="EKS98" s="167"/>
      <c r="EKT98" s="167"/>
      <c r="EKU98" s="167"/>
      <c r="EKV98" s="167"/>
      <c r="EKW98" s="167"/>
      <c r="EKX98" s="167"/>
      <c r="EKY98" s="167"/>
      <c r="EKZ98" s="167"/>
      <c r="ELA98" s="167"/>
      <c r="ELB98" s="167"/>
      <c r="ELC98" s="167"/>
      <c r="ELD98" s="167"/>
      <c r="ELE98" s="167"/>
      <c r="ELF98" s="167"/>
      <c r="ELG98" s="167"/>
      <c r="ELH98" s="167"/>
      <c r="ELI98" s="167"/>
      <c r="ELJ98" s="167"/>
      <c r="ELK98" s="167"/>
      <c r="ELL98" s="167"/>
      <c r="ELM98" s="167"/>
      <c r="ELN98" s="167"/>
      <c r="ELO98" s="167"/>
      <c r="ELP98" s="167"/>
      <c r="ELQ98" s="167"/>
      <c r="ELR98" s="167"/>
      <c r="ELS98" s="167"/>
      <c r="ELT98" s="167"/>
      <c r="ELU98" s="167"/>
      <c r="ELV98" s="167"/>
      <c r="ELW98" s="167"/>
      <c r="ELX98" s="167"/>
      <c r="ELY98" s="167"/>
      <c r="ELZ98" s="167"/>
      <c r="EMA98" s="167"/>
      <c r="EMB98" s="167"/>
      <c r="EMC98" s="167"/>
      <c r="EMD98" s="167"/>
      <c r="EME98" s="167"/>
      <c r="EMF98" s="167"/>
      <c r="EMG98" s="167"/>
      <c r="EMH98" s="167"/>
      <c r="EMI98" s="167"/>
      <c r="EMJ98" s="167"/>
      <c r="EMK98" s="167"/>
      <c r="EML98" s="167"/>
      <c r="EMM98" s="167"/>
      <c r="EMN98" s="167"/>
      <c r="EMO98" s="167"/>
      <c r="EMP98" s="167"/>
      <c r="EMQ98" s="167"/>
      <c r="EMR98" s="167"/>
      <c r="EMS98" s="167"/>
      <c r="EMT98" s="167"/>
      <c r="EMU98" s="167"/>
      <c r="EMV98" s="167"/>
      <c r="EMW98" s="167"/>
      <c r="EMX98" s="167"/>
      <c r="EMY98" s="167"/>
      <c r="EMZ98" s="167"/>
      <c r="ENA98" s="167"/>
      <c r="ENB98" s="167"/>
      <c r="ENC98" s="167"/>
      <c r="END98" s="167"/>
      <c r="ENE98" s="167"/>
      <c r="ENF98" s="167"/>
      <c r="ENG98" s="167"/>
      <c r="ENH98" s="167"/>
      <c r="ENI98" s="167"/>
      <c r="ENJ98" s="167"/>
      <c r="ENK98" s="167"/>
      <c r="ENL98" s="167"/>
      <c r="ENM98" s="167"/>
      <c r="ENN98" s="167"/>
      <c r="ENO98" s="167"/>
      <c r="ENP98" s="167"/>
      <c r="ENQ98" s="167"/>
      <c r="ENR98" s="167"/>
      <c r="ENS98" s="167"/>
      <c r="ENT98" s="167"/>
      <c r="ENU98" s="167"/>
      <c r="ENV98" s="167"/>
      <c r="ENW98" s="167"/>
      <c r="ENX98" s="167"/>
      <c r="ENY98" s="167"/>
      <c r="ENZ98" s="167"/>
      <c r="EOA98" s="167"/>
      <c r="EOB98" s="167"/>
      <c r="EOC98" s="167"/>
      <c r="EOD98" s="167"/>
      <c r="EOE98" s="167"/>
      <c r="EOF98" s="167"/>
      <c r="EOG98" s="167"/>
      <c r="EOH98" s="167"/>
      <c r="EOI98" s="167"/>
      <c r="EOJ98" s="167"/>
      <c r="EOK98" s="167"/>
      <c r="EOL98" s="167"/>
      <c r="EOM98" s="167"/>
      <c r="EON98" s="167"/>
      <c r="EOO98" s="167"/>
      <c r="EOP98" s="167"/>
      <c r="EOQ98" s="167"/>
      <c r="EOR98" s="167"/>
      <c r="EOS98" s="167"/>
      <c r="EOT98" s="167"/>
      <c r="EOU98" s="167"/>
      <c r="EOV98" s="167"/>
      <c r="EOW98" s="167"/>
      <c r="EOX98" s="167"/>
      <c r="EOY98" s="167"/>
      <c r="EOZ98" s="167"/>
      <c r="EPA98" s="167"/>
      <c r="EPB98" s="167"/>
      <c r="EPC98" s="167"/>
      <c r="EPD98" s="167"/>
      <c r="EPE98" s="167"/>
      <c r="EPF98" s="167"/>
      <c r="EPG98" s="167"/>
      <c r="EPH98" s="167"/>
      <c r="EPI98" s="167"/>
      <c r="EPJ98" s="167"/>
      <c r="EPK98" s="167"/>
      <c r="EPL98" s="167"/>
      <c r="EPM98" s="167"/>
      <c r="EPN98" s="167"/>
      <c r="EPO98" s="167"/>
      <c r="EPP98" s="167"/>
      <c r="EPQ98" s="167"/>
      <c r="EPR98" s="167"/>
      <c r="EPS98" s="167"/>
      <c r="EPT98" s="167"/>
      <c r="EPU98" s="167"/>
      <c r="EPV98" s="167"/>
      <c r="EPW98" s="167"/>
      <c r="EPX98" s="167"/>
      <c r="EPY98" s="167"/>
      <c r="EPZ98" s="167"/>
      <c r="EQA98" s="167"/>
      <c r="EQB98" s="167"/>
      <c r="EQC98" s="167"/>
      <c r="EQD98" s="167"/>
      <c r="EQE98" s="167"/>
      <c r="EQF98" s="167"/>
      <c r="EQG98" s="167"/>
      <c r="EQH98" s="167"/>
      <c r="EQI98" s="167"/>
      <c r="EQJ98" s="167"/>
      <c r="EQK98" s="167"/>
      <c r="EQL98" s="167"/>
      <c r="EQM98" s="167"/>
      <c r="EQN98" s="167"/>
      <c r="EQO98" s="167"/>
      <c r="EQP98" s="167"/>
      <c r="EQQ98" s="167"/>
      <c r="EQR98" s="167"/>
      <c r="EQS98" s="167"/>
      <c r="EQT98" s="167"/>
      <c r="EQU98" s="167"/>
      <c r="EQV98" s="167"/>
      <c r="EQW98" s="167"/>
      <c r="EQX98" s="167"/>
      <c r="EQY98" s="167"/>
      <c r="EQZ98" s="167"/>
      <c r="ERA98" s="167"/>
      <c r="ERB98" s="167"/>
      <c r="ERC98" s="167"/>
      <c r="ERD98" s="167"/>
      <c r="ERE98" s="167"/>
      <c r="ERF98" s="167"/>
      <c r="ERG98" s="167"/>
      <c r="ERH98" s="167"/>
      <c r="ERI98" s="167"/>
      <c r="ERJ98" s="167"/>
      <c r="ERK98" s="167"/>
      <c r="ERL98" s="167"/>
      <c r="ERM98" s="167"/>
      <c r="ERN98" s="167"/>
      <c r="ERO98" s="167"/>
      <c r="ERP98" s="167"/>
      <c r="ERQ98" s="167"/>
      <c r="ERR98" s="167"/>
      <c r="ERS98" s="167"/>
      <c r="ERT98" s="167"/>
      <c r="ERU98" s="167"/>
      <c r="ERV98" s="167"/>
      <c r="ERW98" s="167"/>
      <c r="ERX98" s="167"/>
      <c r="ERY98" s="167"/>
      <c r="ERZ98" s="167"/>
      <c r="ESA98" s="167"/>
      <c r="ESB98" s="167"/>
      <c r="ESC98" s="167"/>
      <c r="ESD98" s="167"/>
      <c r="ESE98" s="167"/>
      <c r="ESF98" s="167"/>
      <c r="ESG98" s="167"/>
      <c r="ESH98" s="167"/>
      <c r="ESI98" s="167"/>
      <c r="ESJ98" s="167"/>
      <c r="ESK98" s="167"/>
      <c r="ESL98" s="167"/>
      <c r="ESM98" s="167"/>
      <c r="ESN98" s="167"/>
      <c r="ESO98" s="167"/>
      <c r="ESP98" s="167"/>
      <c r="ESQ98" s="167"/>
      <c r="ESR98" s="167"/>
      <c r="ESS98" s="167"/>
      <c r="EST98" s="167"/>
      <c r="ESU98" s="167"/>
      <c r="ESV98" s="167"/>
      <c r="ESW98" s="167"/>
      <c r="ESX98" s="167"/>
      <c r="ESY98" s="167"/>
      <c r="ESZ98" s="167"/>
      <c r="ETA98" s="167"/>
      <c r="ETB98" s="167"/>
      <c r="ETC98" s="167"/>
      <c r="ETD98" s="167"/>
      <c r="ETE98" s="167"/>
      <c r="ETF98" s="167"/>
      <c r="ETG98" s="167"/>
      <c r="ETH98" s="167"/>
      <c r="ETI98" s="167"/>
      <c r="ETJ98" s="167"/>
      <c r="ETK98" s="167"/>
      <c r="ETL98" s="167"/>
      <c r="ETM98" s="167"/>
      <c r="ETN98" s="167"/>
      <c r="ETO98" s="167"/>
      <c r="ETP98" s="167"/>
      <c r="ETQ98" s="167"/>
      <c r="ETR98" s="167"/>
      <c r="ETS98" s="167"/>
      <c r="ETT98" s="167"/>
      <c r="ETU98" s="167"/>
      <c r="ETV98" s="167"/>
      <c r="ETW98" s="167"/>
      <c r="ETX98" s="167"/>
      <c r="ETY98" s="167"/>
      <c r="ETZ98" s="167"/>
      <c r="EUA98" s="167"/>
      <c r="EUB98" s="167"/>
      <c r="EUC98" s="167"/>
      <c r="EUD98" s="167"/>
      <c r="EUE98" s="167"/>
      <c r="EUF98" s="167"/>
      <c r="EUG98" s="167"/>
      <c r="EUH98" s="167"/>
      <c r="EUI98" s="167"/>
      <c r="EUJ98" s="167"/>
      <c r="EUK98" s="167"/>
      <c r="EUL98" s="167"/>
      <c r="EUM98" s="167"/>
      <c r="EUN98" s="167"/>
      <c r="EUO98" s="167"/>
      <c r="EUP98" s="167"/>
      <c r="EUQ98" s="167"/>
      <c r="EUR98" s="167"/>
      <c r="EUS98" s="167"/>
      <c r="EUT98" s="167"/>
      <c r="EUU98" s="167"/>
      <c r="EUV98" s="167"/>
      <c r="EUW98" s="167"/>
      <c r="EUX98" s="167"/>
      <c r="EUY98" s="167"/>
      <c r="EUZ98" s="167"/>
      <c r="EVA98" s="167"/>
      <c r="EVB98" s="167"/>
      <c r="EVC98" s="167"/>
      <c r="EVD98" s="167"/>
      <c r="EVE98" s="167"/>
      <c r="EVF98" s="167"/>
      <c r="EVG98" s="167"/>
      <c r="EVH98" s="167"/>
      <c r="EVI98" s="167"/>
      <c r="EVJ98" s="167"/>
      <c r="EVK98" s="167"/>
      <c r="EVL98" s="167"/>
      <c r="EVM98" s="167"/>
      <c r="EVN98" s="167"/>
      <c r="EVO98" s="167"/>
      <c r="EVP98" s="167"/>
      <c r="EVQ98" s="167"/>
      <c r="EVR98" s="167"/>
      <c r="EVS98" s="167"/>
      <c r="EVT98" s="167"/>
      <c r="EVU98" s="167"/>
      <c r="EVV98" s="167"/>
      <c r="EVW98" s="167"/>
      <c r="EVX98" s="167"/>
      <c r="EVY98" s="167"/>
      <c r="EVZ98" s="167"/>
      <c r="EWA98" s="167"/>
      <c r="EWB98" s="167"/>
      <c r="EWC98" s="167"/>
      <c r="EWD98" s="167"/>
      <c r="EWE98" s="167"/>
      <c r="EWF98" s="167"/>
      <c r="EWG98" s="167"/>
      <c r="EWH98" s="167"/>
      <c r="EWI98" s="167"/>
      <c r="EWJ98" s="167"/>
      <c r="EWK98" s="167"/>
      <c r="EWL98" s="167"/>
      <c r="EWM98" s="167"/>
      <c r="EWN98" s="167"/>
      <c r="EWO98" s="167"/>
      <c r="EWP98" s="167"/>
      <c r="EWQ98" s="167"/>
      <c r="EWR98" s="167"/>
      <c r="EWS98" s="167"/>
      <c r="EWT98" s="167"/>
      <c r="EWU98" s="167"/>
      <c r="EWV98" s="167"/>
      <c r="EWW98" s="167"/>
      <c r="EWX98" s="167"/>
      <c r="EWY98" s="167"/>
      <c r="EWZ98" s="167"/>
      <c r="EXA98" s="167"/>
      <c r="EXB98" s="167"/>
      <c r="EXC98" s="167"/>
      <c r="EXD98" s="167"/>
      <c r="EXE98" s="167"/>
      <c r="EXF98" s="167"/>
      <c r="EXG98" s="167"/>
      <c r="EXH98" s="167"/>
      <c r="EXI98" s="167"/>
      <c r="EXJ98" s="167"/>
      <c r="EXK98" s="167"/>
      <c r="EXL98" s="167"/>
      <c r="EXM98" s="167"/>
      <c r="EXN98" s="167"/>
      <c r="EXO98" s="167"/>
      <c r="EXP98" s="167"/>
      <c r="EXQ98" s="167"/>
      <c r="EXR98" s="167"/>
      <c r="EXS98" s="167"/>
      <c r="EXT98" s="167"/>
      <c r="EXU98" s="167"/>
      <c r="EXV98" s="167"/>
      <c r="EXW98" s="167"/>
      <c r="EXX98" s="167"/>
      <c r="EXY98" s="167"/>
      <c r="EXZ98" s="167"/>
      <c r="EYA98" s="167"/>
      <c r="EYB98" s="167"/>
      <c r="EYC98" s="167"/>
      <c r="EYD98" s="167"/>
      <c r="EYE98" s="167"/>
      <c r="EYF98" s="167"/>
      <c r="EYG98" s="167"/>
      <c r="EYH98" s="167"/>
      <c r="EYI98" s="167"/>
      <c r="EYJ98" s="167"/>
      <c r="EYK98" s="167"/>
      <c r="EYL98" s="167"/>
      <c r="EYM98" s="167"/>
      <c r="EYN98" s="167"/>
      <c r="EYO98" s="167"/>
      <c r="EYP98" s="167"/>
      <c r="EYQ98" s="167"/>
      <c r="EYR98" s="167"/>
      <c r="EYS98" s="167"/>
      <c r="EYT98" s="167"/>
      <c r="EYU98" s="167"/>
      <c r="EYV98" s="167"/>
      <c r="EYW98" s="167"/>
      <c r="EYX98" s="167"/>
      <c r="EYY98" s="167"/>
      <c r="EYZ98" s="167"/>
      <c r="EZA98" s="167"/>
      <c r="EZB98" s="167"/>
      <c r="EZC98" s="167"/>
      <c r="EZD98" s="167"/>
      <c r="EZE98" s="167"/>
      <c r="EZF98" s="167"/>
      <c r="EZG98" s="167"/>
      <c r="EZH98" s="167"/>
      <c r="EZI98" s="167"/>
      <c r="EZJ98" s="167"/>
      <c r="EZK98" s="167"/>
      <c r="EZL98" s="167"/>
      <c r="EZM98" s="167"/>
      <c r="EZN98" s="167"/>
      <c r="EZO98" s="167"/>
      <c r="EZP98" s="167"/>
      <c r="EZQ98" s="167"/>
      <c r="EZR98" s="167"/>
      <c r="EZS98" s="167"/>
      <c r="EZT98" s="167"/>
      <c r="EZU98" s="167"/>
      <c r="EZV98" s="167"/>
      <c r="EZW98" s="167"/>
      <c r="EZX98" s="167"/>
      <c r="EZY98" s="167"/>
      <c r="EZZ98" s="167"/>
      <c r="FAA98" s="167"/>
      <c r="FAB98" s="167"/>
      <c r="FAC98" s="167"/>
      <c r="FAD98" s="167"/>
      <c r="FAE98" s="167"/>
      <c r="FAF98" s="167"/>
      <c r="FAG98" s="167"/>
      <c r="FAH98" s="167"/>
      <c r="FAI98" s="167"/>
      <c r="FAJ98" s="167"/>
      <c r="FAK98" s="167"/>
      <c r="FAL98" s="167"/>
      <c r="FAM98" s="167"/>
      <c r="FAN98" s="167"/>
      <c r="FAO98" s="167"/>
      <c r="FAP98" s="167"/>
      <c r="FAQ98" s="167"/>
      <c r="FAR98" s="167"/>
      <c r="FAS98" s="167"/>
      <c r="FAT98" s="167"/>
      <c r="FAU98" s="167"/>
      <c r="FAV98" s="167"/>
      <c r="FAW98" s="167"/>
      <c r="FAX98" s="167"/>
      <c r="FAY98" s="167"/>
      <c r="FAZ98" s="167"/>
      <c r="FBA98" s="167"/>
      <c r="FBB98" s="167"/>
      <c r="FBC98" s="167"/>
      <c r="FBD98" s="167"/>
      <c r="FBE98" s="167"/>
      <c r="FBF98" s="167"/>
      <c r="FBG98" s="167"/>
      <c r="FBH98" s="167"/>
      <c r="FBI98" s="167"/>
      <c r="FBJ98" s="167"/>
      <c r="FBK98" s="167"/>
      <c r="FBL98" s="167"/>
      <c r="FBM98" s="167"/>
      <c r="FBN98" s="167"/>
      <c r="FBO98" s="167"/>
      <c r="FBP98" s="167"/>
      <c r="FBQ98" s="167"/>
      <c r="FBR98" s="167"/>
      <c r="FBS98" s="167"/>
      <c r="FBT98" s="167"/>
      <c r="FBU98" s="167"/>
      <c r="FBV98" s="167"/>
      <c r="FBW98" s="167"/>
      <c r="FBX98" s="167"/>
      <c r="FBY98" s="167"/>
      <c r="FBZ98" s="167"/>
      <c r="FCA98" s="167"/>
      <c r="FCB98" s="167"/>
      <c r="FCC98" s="167"/>
      <c r="FCD98" s="167"/>
      <c r="FCE98" s="167"/>
      <c r="FCF98" s="167"/>
      <c r="FCG98" s="167"/>
      <c r="FCH98" s="167"/>
      <c r="FCI98" s="167"/>
      <c r="FCJ98" s="167"/>
      <c r="FCK98" s="167"/>
      <c r="FCL98" s="167"/>
      <c r="FCM98" s="167"/>
      <c r="FCN98" s="167"/>
      <c r="FCO98" s="167"/>
      <c r="FCP98" s="167"/>
      <c r="FCQ98" s="167"/>
      <c r="FCR98" s="167"/>
      <c r="FCS98" s="167"/>
      <c r="FCT98" s="167"/>
      <c r="FCU98" s="167"/>
      <c r="FCV98" s="167"/>
      <c r="FCW98" s="167"/>
      <c r="FCX98" s="167"/>
      <c r="FCY98" s="167"/>
      <c r="FCZ98" s="167"/>
      <c r="FDA98" s="167"/>
      <c r="FDB98" s="167"/>
      <c r="FDC98" s="167"/>
      <c r="FDD98" s="167"/>
      <c r="FDE98" s="167"/>
      <c r="FDF98" s="167"/>
      <c r="FDG98" s="167"/>
      <c r="FDH98" s="167"/>
      <c r="FDI98" s="167"/>
      <c r="FDJ98" s="167"/>
      <c r="FDK98" s="167"/>
      <c r="FDL98" s="167"/>
      <c r="FDM98" s="167"/>
      <c r="FDN98" s="167"/>
      <c r="FDO98" s="167"/>
      <c r="FDP98" s="167"/>
      <c r="FDQ98" s="167"/>
      <c r="FDR98" s="167"/>
      <c r="FDS98" s="167"/>
      <c r="FDT98" s="167"/>
      <c r="FDU98" s="167"/>
      <c r="FDV98" s="167"/>
      <c r="FDW98" s="167"/>
      <c r="FDX98" s="167"/>
      <c r="FDY98" s="167"/>
      <c r="FDZ98" s="167"/>
      <c r="FEA98" s="167"/>
      <c r="FEB98" s="167"/>
      <c r="FEC98" s="167"/>
      <c r="FED98" s="167"/>
      <c r="FEE98" s="167"/>
      <c r="FEF98" s="167"/>
      <c r="FEG98" s="167"/>
      <c r="FEH98" s="167"/>
      <c r="FEI98" s="167"/>
      <c r="FEJ98" s="167"/>
      <c r="FEK98" s="167"/>
      <c r="FEL98" s="167"/>
      <c r="FEM98" s="167"/>
      <c r="FEN98" s="167"/>
      <c r="FEO98" s="167"/>
      <c r="FEP98" s="167"/>
      <c r="FEQ98" s="167"/>
      <c r="FER98" s="167"/>
      <c r="FES98" s="167"/>
      <c r="FET98" s="167"/>
      <c r="FEU98" s="167"/>
      <c r="FEV98" s="167"/>
      <c r="FEW98" s="167"/>
      <c r="FEX98" s="167"/>
      <c r="FEY98" s="167"/>
      <c r="FEZ98" s="167"/>
      <c r="FFA98" s="167"/>
      <c r="FFB98" s="167"/>
      <c r="FFC98" s="167"/>
      <c r="FFD98" s="167"/>
      <c r="FFE98" s="167"/>
      <c r="FFF98" s="167"/>
      <c r="FFG98" s="167"/>
      <c r="FFH98" s="167"/>
      <c r="FFI98" s="167"/>
      <c r="FFJ98" s="167"/>
      <c r="FFK98" s="167"/>
      <c r="FFL98" s="167"/>
      <c r="FFM98" s="167"/>
      <c r="FFN98" s="167"/>
      <c r="FFO98" s="167"/>
      <c r="FFP98" s="167"/>
      <c r="FFQ98" s="167"/>
      <c r="FFR98" s="167"/>
      <c r="FFS98" s="167"/>
      <c r="FFT98" s="167"/>
      <c r="FFU98" s="167"/>
      <c r="FFV98" s="167"/>
      <c r="FFW98" s="167"/>
      <c r="FFX98" s="167"/>
      <c r="FFY98" s="167"/>
      <c r="FFZ98" s="167"/>
      <c r="FGA98" s="167"/>
      <c r="FGB98" s="167"/>
      <c r="FGC98" s="167"/>
      <c r="FGD98" s="167"/>
      <c r="FGE98" s="167"/>
      <c r="FGF98" s="167"/>
      <c r="FGG98" s="167"/>
      <c r="FGH98" s="167"/>
      <c r="FGI98" s="167"/>
      <c r="FGJ98" s="167"/>
      <c r="FGK98" s="167"/>
      <c r="FGL98" s="167"/>
      <c r="FGM98" s="167"/>
      <c r="FGN98" s="167"/>
      <c r="FGO98" s="167"/>
      <c r="FGP98" s="167"/>
      <c r="FGQ98" s="167"/>
      <c r="FGR98" s="167"/>
      <c r="FGS98" s="167"/>
      <c r="FGT98" s="167"/>
      <c r="FGU98" s="167"/>
      <c r="FGV98" s="167"/>
      <c r="FGW98" s="167"/>
      <c r="FGX98" s="167"/>
      <c r="FGY98" s="167"/>
      <c r="FGZ98" s="167"/>
      <c r="FHA98" s="167"/>
      <c r="FHB98" s="167"/>
      <c r="FHC98" s="167"/>
      <c r="FHD98" s="167"/>
      <c r="FHE98" s="167"/>
      <c r="FHF98" s="167"/>
      <c r="FHG98" s="167"/>
      <c r="FHH98" s="167"/>
      <c r="FHI98" s="167"/>
      <c r="FHJ98" s="167"/>
      <c r="FHK98" s="167"/>
      <c r="FHL98" s="167"/>
      <c r="FHM98" s="167"/>
      <c r="FHN98" s="167"/>
      <c r="FHO98" s="167"/>
      <c r="FHP98" s="167"/>
      <c r="FHQ98" s="167"/>
      <c r="FHR98" s="167"/>
      <c r="FHS98" s="167"/>
      <c r="FHT98" s="167"/>
      <c r="FHU98" s="167"/>
      <c r="FHV98" s="167"/>
      <c r="FHW98" s="167"/>
      <c r="FHX98" s="167"/>
      <c r="FHY98" s="167"/>
      <c r="FHZ98" s="167"/>
      <c r="FIA98" s="167"/>
      <c r="FIB98" s="167"/>
      <c r="FIC98" s="167"/>
      <c r="FID98" s="167"/>
      <c r="FIE98" s="167"/>
      <c r="FIF98" s="167"/>
      <c r="FIG98" s="167"/>
      <c r="FIH98" s="167"/>
      <c r="FII98" s="167"/>
      <c r="FIJ98" s="167"/>
      <c r="FIK98" s="167"/>
      <c r="FIL98" s="167"/>
      <c r="FIM98" s="167"/>
      <c r="FIN98" s="167"/>
      <c r="FIO98" s="167"/>
      <c r="FIP98" s="167"/>
      <c r="FIQ98" s="167"/>
      <c r="FIR98" s="167"/>
      <c r="FIS98" s="167"/>
      <c r="FIT98" s="167"/>
      <c r="FIU98" s="167"/>
      <c r="FIV98" s="167"/>
      <c r="FIW98" s="167"/>
      <c r="FIX98" s="167"/>
      <c r="FIY98" s="167"/>
      <c r="FIZ98" s="167"/>
      <c r="FJA98" s="167"/>
      <c r="FJB98" s="167"/>
      <c r="FJC98" s="167"/>
      <c r="FJD98" s="167"/>
      <c r="FJE98" s="167"/>
      <c r="FJF98" s="167"/>
      <c r="FJG98" s="167"/>
      <c r="FJH98" s="167"/>
      <c r="FJI98" s="167"/>
      <c r="FJJ98" s="167"/>
      <c r="FJK98" s="167"/>
      <c r="FJL98" s="167"/>
      <c r="FJM98" s="167"/>
      <c r="FJN98" s="167"/>
      <c r="FJO98" s="167"/>
      <c r="FJP98" s="167"/>
      <c r="FJQ98" s="167"/>
      <c r="FJR98" s="167"/>
      <c r="FJS98" s="167"/>
      <c r="FJT98" s="167"/>
      <c r="FJU98" s="167"/>
      <c r="FJV98" s="167"/>
      <c r="FJW98" s="167"/>
      <c r="FJX98" s="167"/>
      <c r="FJY98" s="167"/>
      <c r="FJZ98" s="167"/>
      <c r="FKA98" s="167"/>
      <c r="FKB98" s="167"/>
      <c r="FKC98" s="167"/>
      <c r="FKD98" s="167"/>
      <c r="FKE98" s="167"/>
      <c r="FKF98" s="167"/>
      <c r="FKG98" s="167"/>
      <c r="FKH98" s="167"/>
      <c r="FKI98" s="167"/>
      <c r="FKJ98" s="167"/>
      <c r="FKK98" s="167"/>
      <c r="FKL98" s="167"/>
      <c r="FKM98" s="167"/>
      <c r="FKN98" s="167"/>
      <c r="FKO98" s="167"/>
      <c r="FKP98" s="167"/>
      <c r="FKQ98" s="167"/>
      <c r="FKR98" s="167"/>
      <c r="FKS98" s="167"/>
      <c r="FKT98" s="167"/>
      <c r="FKU98" s="167"/>
      <c r="FKV98" s="167"/>
      <c r="FKW98" s="167"/>
      <c r="FKX98" s="167"/>
      <c r="FKY98" s="167"/>
      <c r="FKZ98" s="167"/>
      <c r="FLA98" s="167"/>
      <c r="FLB98" s="167"/>
      <c r="FLC98" s="167"/>
      <c r="FLD98" s="167"/>
      <c r="FLE98" s="167"/>
      <c r="FLF98" s="167"/>
      <c r="FLG98" s="167"/>
      <c r="FLH98" s="167"/>
      <c r="FLI98" s="167"/>
      <c r="FLJ98" s="167"/>
      <c r="FLK98" s="167"/>
      <c r="FLL98" s="167"/>
      <c r="FLM98" s="167"/>
      <c r="FLN98" s="167"/>
      <c r="FLO98" s="167"/>
      <c r="FLP98" s="167"/>
      <c r="FLQ98" s="167"/>
      <c r="FLR98" s="167"/>
      <c r="FLS98" s="167"/>
      <c r="FLT98" s="167"/>
      <c r="FLU98" s="167"/>
      <c r="FLV98" s="167"/>
      <c r="FLW98" s="167"/>
      <c r="FLX98" s="167"/>
      <c r="FLY98" s="167"/>
      <c r="FLZ98" s="167"/>
      <c r="FMA98" s="167"/>
      <c r="FMB98" s="167"/>
      <c r="FMC98" s="167"/>
      <c r="FMD98" s="167"/>
      <c r="FME98" s="167"/>
      <c r="FMF98" s="167"/>
      <c r="FMG98" s="167"/>
      <c r="FMH98" s="167"/>
      <c r="FMI98" s="167"/>
      <c r="FMJ98" s="167"/>
      <c r="FMK98" s="167"/>
      <c r="FML98" s="167"/>
      <c r="FMM98" s="167"/>
      <c r="FMN98" s="167"/>
      <c r="FMO98" s="167"/>
      <c r="FMP98" s="167"/>
      <c r="FMQ98" s="167"/>
      <c r="FMR98" s="167"/>
      <c r="FMS98" s="167"/>
      <c r="FMT98" s="167"/>
      <c r="FMU98" s="167"/>
      <c r="FMV98" s="167"/>
      <c r="FMW98" s="167"/>
      <c r="FMX98" s="167"/>
      <c r="FMY98" s="167"/>
      <c r="FMZ98" s="167"/>
      <c r="FNA98" s="167"/>
      <c r="FNB98" s="167"/>
      <c r="FNC98" s="167"/>
      <c r="FND98" s="167"/>
      <c r="FNE98" s="167"/>
      <c r="FNF98" s="167"/>
      <c r="FNG98" s="167"/>
      <c r="FNH98" s="167"/>
      <c r="FNI98" s="167"/>
      <c r="FNJ98" s="167"/>
      <c r="FNK98" s="167"/>
      <c r="FNL98" s="167"/>
      <c r="FNM98" s="167"/>
      <c r="FNN98" s="167"/>
      <c r="FNO98" s="167"/>
      <c r="FNP98" s="167"/>
      <c r="FNQ98" s="167"/>
      <c r="FNR98" s="167"/>
      <c r="FNS98" s="167"/>
      <c r="FNT98" s="167"/>
      <c r="FNU98" s="167"/>
      <c r="FNV98" s="167"/>
      <c r="FNW98" s="167"/>
      <c r="FNX98" s="167"/>
      <c r="FNY98" s="167"/>
      <c r="FNZ98" s="167"/>
      <c r="FOA98" s="167"/>
      <c r="FOB98" s="167"/>
      <c r="FOC98" s="167"/>
      <c r="FOD98" s="167"/>
      <c r="FOE98" s="167"/>
      <c r="FOF98" s="167"/>
      <c r="FOG98" s="167"/>
      <c r="FOH98" s="167"/>
      <c r="FOI98" s="167"/>
      <c r="FOJ98" s="167"/>
      <c r="FOK98" s="167"/>
      <c r="FOL98" s="167"/>
      <c r="FOM98" s="167"/>
      <c r="FON98" s="167"/>
      <c r="FOO98" s="167"/>
      <c r="FOP98" s="167"/>
      <c r="FOQ98" s="167"/>
      <c r="FOR98" s="167"/>
      <c r="FOS98" s="167"/>
      <c r="FOT98" s="167"/>
      <c r="FOU98" s="167"/>
      <c r="FOV98" s="167"/>
      <c r="FOW98" s="167"/>
      <c r="FOX98" s="167"/>
      <c r="FOY98" s="167"/>
      <c r="FOZ98" s="167"/>
      <c r="FPA98" s="167"/>
      <c r="FPB98" s="167"/>
      <c r="FPC98" s="167"/>
      <c r="FPD98" s="167"/>
      <c r="FPE98" s="167"/>
      <c r="FPF98" s="167"/>
      <c r="FPG98" s="167"/>
      <c r="FPH98" s="167"/>
      <c r="FPI98" s="167"/>
      <c r="FPJ98" s="167"/>
      <c r="FPK98" s="167"/>
      <c r="FPL98" s="167"/>
      <c r="FPM98" s="167"/>
      <c r="FPN98" s="167"/>
      <c r="FPO98" s="167"/>
      <c r="FPP98" s="167"/>
      <c r="FPQ98" s="167"/>
      <c r="FPR98" s="167"/>
      <c r="FPS98" s="167"/>
      <c r="FPT98" s="167"/>
      <c r="FPU98" s="167"/>
      <c r="FPV98" s="167"/>
      <c r="FPW98" s="167"/>
      <c r="FPX98" s="167"/>
      <c r="FPY98" s="167"/>
      <c r="FPZ98" s="167"/>
      <c r="FQA98" s="167"/>
      <c r="FQB98" s="167"/>
      <c r="FQC98" s="167"/>
      <c r="FQD98" s="167"/>
      <c r="FQE98" s="167"/>
      <c r="FQF98" s="167"/>
      <c r="FQG98" s="167"/>
      <c r="FQH98" s="167"/>
      <c r="FQI98" s="167"/>
      <c r="FQJ98" s="167"/>
      <c r="FQK98" s="167"/>
      <c r="FQL98" s="167"/>
      <c r="FQM98" s="167"/>
      <c r="FQN98" s="167"/>
      <c r="FQO98" s="167"/>
      <c r="FQP98" s="167"/>
      <c r="FQQ98" s="167"/>
      <c r="FQR98" s="167"/>
      <c r="FQS98" s="167"/>
      <c r="FQT98" s="167"/>
      <c r="FQU98" s="167"/>
      <c r="FQV98" s="167"/>
      <c r="FQW98" s="167"/>
      <c r="FQX98" s="167"/>
      <c r="FQY98" s="167"/>
      <c r="FQZ98" s="167"/>
      <c r="FRA98" s="167"/>
      <c r="FRB98" s="167"/>
      <c r="FRC98" s="167"/>
      <c r="FRD98" s="167"/>
      <c r="FRE98" s="167"/>
      <c r="FRF98" s="167"/>
      <c r="FRG98" s="167"/>
      <c r="FRH98" s="167"/>
      <c r="FRI98" s="167"/>
      <c r="FRJ98" s="167"/>
      <c r="FRK98" s="167"/>
      <c r="FRL98" s="167"/>
      <c r="FRM98" s="167"/>
      <c r="FRN98" s="167"/>
      <c r="FRO98" s="167"/>
      <c r="FRP98" s="167"/>
      <c r="FRQ98" s="167"/>
      <c r="FRR98" s="167"/>
      <c r="FRS98" s="167"/>
      <c r="FRT98" s="167"/>
      <c r="FRU98" s="167"/>
      <c r="FRV98" s="167"/>
      <c r="FRW98" s="167"/>
      <c r="FRX98" s="167"/>
      <c r="FRY98" s="167"/>
      <c r="FRZ98" s="167"/>
      <c r="FSA98" s="167"/>
      <c r="FSB98" s="167"/>
      <c r="FSC98" s="167"/>
      <c r="FSD98" s="167"/>
      <c r="FSE98" s="167"/>
      <c r="FSF98" s="167"/>
      <c r="FSG98" s="167"/>
      <c r="FSH98" s="167"/>
      <c r="FSI98" s="167"/>
      <c r="FSJ98" s="167"/>
      <c r="FSK98" s="167"/>
      <c r="FSL98" s="167"/>
      <c r="FSM98" s="167"/>
      <c r="FSN98" s="167"/>
      <c r="FSO98" s="167"/>
      <c r="FSP98" s="167"/>
      <c r="FSQ98" s="167"/>
      <c r="FSR98" s="167"/>
      <c r="FSS98" s="167"/>
      <c r="FST98" s="167"/>
      <c r="FSU98" s="167"/>
      <c r="FSV98" s="167"/>
      <c r="FSW98" s="167"/>
      <c r="FSX98" s="167"/>
      <c r="FSY98" s="167"/>
      <c r="FSZ98" s="167"/>
      <c r="FTA98" s="167"/>
      <c r="FTB98" s="167"/>
      <c r="FTC98" s="167"/>
      <c r="FTD98" s="167"/>
      <c r="FTE98" s="167"/>
      <c r="FTF98" s="167"/>
      <c r="FTG98" s="167"/>
      <c r="FTH98" s="167"/>
      <c r="FTI98" s="167"/>
      <c r="FTJ98" s="167"/>
      <c r="FTK98" s="167"/>
      <c r="FTL98" s="167"/>
      <c r="FTM98" s="167"/>
      <c r="FTN98" s="167"/>
      <c r="FTO98" s="167"/>
      <c r="FTP98" s="167"/>
      <c r="FTQ98" s="167"/>
      <c r="FTR98" s="167"/>
      <c r="FTS98" s="167"/>
      <c r="FTT98" s="167"/>
      <c r="FTU98" s="167"/>
      <c r="FTV98" s="167"/>
      <c r="FTW98" s="167"/>
      <c r="FTX98" s="167"/>
      <c r="FTY98" s="167"/>
      <c r="FTZ98" s="167"/>
      <c r="FUA98" s="167"/>
      <c r="FUB98" s="167"/>
      <c r="FUC98" s="167"/>
      <c r="FUD98" s="167"/>
      <c r="FUE98" s="167"/>
      <c r="FUF98" s="167"/>
      <c r="FUG98" s="167"/>
      <c r="FUH98" s="167"/>
      <c r="FUI98" s="167"/>
      <c r="FUJ98" s="167"/>
      <c r="FUK98" s="167"/>
      <c r="FUL98" s="167"/>
      <c r="FUM98" s="167"/>
      <c r="FUN98" s="167"/>
      <c r="FUO98" s="167"/>
      <c r="FUP98" s="167"/>
      <c r="FUQ98" s="167"/>
      <c r="FUR98" s="167"/>
      <c r="FUS98" s="167"/>
      <c r="FUT98" s="167"/>
      <c r="FUU98" s="167"/>
      <c r="FUV98" s="167"/>
      <c r="FUW98" s="167"/>
      <c r="FUX98" s="167"/>
      <c r="FUY98" s="167"/>
      <c r="FUZ98" s="167"/>
      <c r="FVA98" s="167"/>
      <c r="FVB98" s="167"/>
      <c r="FVC98" s="167"/>
      <c r="FVD98" s="167"/>
      <c r="FVE98" s="167"/>
      <c r="FVF98" s="167"/>
      <c r="FVG98" s="167"/>
      <c r="FVH98" s="167"/>
      <c r="FVI98" s="167"/>
      <c r="FVJ98" s="167"/>
      <c r="FVK98" s="167"/>
      <c r="FVL98" s="167"/>
      <c r="FVM98" s="167"/>
      <c r="FVN98" s="167"/>
      <c r="FVO98" s="167"/>
      <c r="FVP98" s="167"/>
      <c r="FVQ98" s="167"/>
      <c r="FVR98" s="167"/>
      <c r="FVS98" s="167"/>
      <c r="FVT98" s="167"/>
      <c r="FVU98" s="167"/>
      <c r="FVV98" s="167"/>
      <c r="FVW98" s="167"/>
      <c r="FVX98" s="167"/>
      <c r="FVY98" s="167"/>
      <c r="FVZ98" s="167"/>
      <c r="FWA98" s="167"/>
      <c r="FWB98" s="167"/>
      <c r="FWC98" s="167"/>
      <c r="FWD98" s="167"/>
      <c r="FWE98" s="167"/>
      <c r="FWF98" s="167"/>
      <c r="FWG98" s="167"/>
      <c r="FWH98" s="167"/>
      <c r="FWI98" s="167"/>
      <c r="FWJ98" s="167"/>
      <c r="FWK98" s="167"/>
      <c r="FWL98" s="167"/>
      <c r="FWM98" s="167"/>
      <c r="FWN98" s="167"/>
      <c r="FWO98" s="167"/>
      <c r="FWP98" s="167"/>
      <c r="FWQ98" s="167"/>
      <c r="FWR98" s="167"/>
      <c r="FWS98" s="167"/>
      <c r="FWT98" s="167"/>
      <c r="FWU98" s="167"/>
      <c r="FWV98" s="167"/>
      <c r="FWW98" s="167"/>
      <c r="FWX98" s="167"/>
      <c r="FWY98" s="167"/>
      <c r="FWZ98" s="167"/>
      <c r="FXA98" s="167"/>
      <c r="FXB98" s="167"/>
      <c r="FXC98" s="167"/>
      <c r="FXD98" s="167"/>
      <c r="FXE98" s="167"/>
      <c r="FXF98" s="167"/>
      <c r="FXG98" s="167"/>
      <c r="FXH98" s="167"/>
      <c r="FXI98" s="167"/>
      <c r="FXJ98" s="167"/>
      <c r="FXK98" s="167"/>
      <c r="FXL98" s="167"/>
      <c r="FXM98" s="167"/>
      <c r="FXN98" s="167"/>
      <c r="FXO98" s="167"/>
      <c r="FXP98" s="167"/>
      <c r="FXQ98" s="167"/>
      <c r="FXR98" s="167"/>
      <c r="FXS98" s="167"/>
      <c r="FXT98" s="167"/>
      <c r="FXU98" s="167"/>
      <c r="FXV98" s="167"/>
      <c r="FXW98" s="167"/>
      <c r="FXX98" s="167"/>
      <c r="FXY98" s="167"/>
      <c r="FXZ98" s="167"/>
      <c r="FYA98" s="167"/>
      <c r="FYB98" s="167"/>
      <c r="FYC98" s="167"/>
      <c r="FYD98" s="167"/>
      <c r="FYE98" s="167"/>
      <c r="FYF98" s="167"/>
      <c r="FYG98" s="167"/>
      <c r="FYH98" s="167"/>
      <c r="FYI98" s="167"/>
      <c r="FYJ98" s="167"/>
      <c r="FYK98" s="167"/>
      <c r="FYL98" s="167"/>
      <c r="FYM98" s="167"/>
      <c r="FYN98" s="167"/>
      <c r="FYO98" s="167"/>
      <c r="FYP98" s="167"/>
      <c r="FYQ98" s="167"/>
      <c r="FYR98" s="167"/>
      <c r="FYS98" s="167"/>
      <c r="FYT98" s="167"/>
      <c r="FYU98" s="167"/>
      <c r="FYV98" s="167"/>
      <c r="FYW98" s="167"/>
      <c r="FYX98" s="167"/>
      <c r="FYY98" s="167"/>
      <c r="FYZ98" s="167"/>
      <c r="FZA98" s="167"/>
      <c r="FZB98" s="167"/>
      <c r="FZC98" s="167"/>
      <c r="FZD98" s="167"/>
      <c r="FZE98" s="167"/>
      <c r="FZF98" s="167"/>
      <c r="FZG98" s="167"/>
      <c r="FZH98" s="167"/>
      <c r="FZI98" s="167"/>
      <c r="FZJ98" s="167"/>
      <c r="FZK98" s="167"/>
      <c r="FZL98" s="167"/>
      <c r="FZM98" s="167"/>
      <c r="FZN98" s="167"/>
      <c r="FZO98" s="167"/>
      <c r="FZP98" s="167"/>
      <c r="FZQ98" s="167"/>
      <c r="FZR98" s="167"/>
      <c r="FZS98" s="167"/>
      <c r="FZT98" s="167"/>
      <c r="FZU98" s="167"/>
      <c r="FZV98" s="167"/>
      <c r="FZW98" s="167"/>
      <c r="FZX98" s="167"/>
      <c r="FZY98" s="167"/>
      <c r="FZZ98" s="167"/>
      <c r="GAA98" s="167"/>
      <c r="GAB98" s="167"/>
      <c r="GAC98" s="167"/>
      <c r="GAD98" s="167"/>
      <c r="GAE98" s="167"/>
      <c r="GAF98" s="167"/>
      <c r="GAG98" s="167"/>
      <c r="GAH98" s="167"/>
      <c r="GAI98" s="167"/>
      <c r="GAJ98" s="167"/>
      <c r="GAK98" s="167"/>
      <c r="GAL98" s="167"/>
      <c r="GAM98" s="167"/>
      <c r="GAN98" s="167"/>
      <c r="GAO98" s="167"/>
      <c r="GAP98" s="167"/>
      <c r="GAQ98" s="167"/>
      <c r="GAR98" s="167"/>
      <c r="GAS98" s="167"/>
      <c r="GAT98" s="167"/>
      <c r="GAU98" s="167"/>
      <c r="GAV98" s="167"/>
      <c r="GAW98" s="167"/>
      <c r="GAX98" s="167"/>
      <c r="GAY98" s="167"/>
      <c r="GAZ98" s="167"/>
      <c r="GBA98" s="167"/>
      <c r="GBB98" s="167"/>
      <c r="GBC98" s="167"/>
      <c r="GBD98" s="167"/>
      <c r="GBE98" s="167"/>
      <c r="GBF98" s="167"/>
      <c r="GBG98" s="167"/>
      <c r="GBH98" s="167"/>
      <c r="GBI98" s="167"/>
      <c r="GBJ98" s="167"/>
      <c r="GBK98" s="167"/>
      <c r="GBL98" s="167"/>
      <c r="GBM98" s="167"/>
      <c r="GBN98" s="167"/>
      <c r="GBO98" s="167"/>
      <c r="GBP98" s="167"/>
      <c r="GBQ98" s="167"/>
      <c r="GBR98" s="167"/>
      <c r="GBS98" s="167"/>
      <c r="GBT98" s="167"/>
      <c r="GBU98" s="167"/>
      <c r="GBV98" s="167"/>
      <c r="GBW98" s="167"/>
      <c r="GBX98" s="167"/>
      <c r="GBY98" s="167"/>
      <c r="GBZ98" s="167"/>
      <c r="GCA98" s="167"/>
      <c r="GCB98" s="167"/>
      <c r="GCC98" s="167"/>
      <c r="GCD98" s="167"/>
      <c r="GCE98" s="167"/>
      <c r="GCF98" s="167"/>
      <c r="GCG98" s="167"/>
      <c r="GCH98" s="167"/>
      <c r="GCI98" s="167"/>
      <c r="GCJ98" s="167"/>
      <c r="GCK98" s="167"/>
      <c r="GCL98" s="167"/>
      <c r="GCM98" s="167"/>
      <c r="GCN98" s="167"/>
      <c r="GCO98" s="167"/>
      <c r="GCP98" s="167"/>
      <c r="GCQ98" s="167"/>
      <c r="GCR98" s="167"/>
      <c r="GCS98" s="167"/>
      <c r="GCT98" s="167"/>
      <c r="GCU98" s="167"/>
      <c r="GCV98" s="167"/>
      <c r="GCW98" s="167"/>
      <c r="GCX98" s="167"/>
      <c r="GCY98" s="167"/>
      <c r="GCZ98" s="167"/>
      <c r="GDA98" s="167"/>
      <c r="GDB98" s="167"/>
      <c r="GDC98" s="167"/>
      <c r="GDD98" s="167"/>
      <c r="GDE98" s="167"/>
      <c r="GDF98" s="167"/>
      <c r="GDG98" s="167"/>
      <c r="GDH98" s="167"/>
      <c r="GDI98" s="167"/>
      <c r="GDJ98" s="167"/>
      <c r="GDK98" s="167"/>
      <c r="GDL98" s="167"/>
      <c r="GDM98" s="167"/>
      <c r="GDN98" s="167"/>
      <c r="GDO98" s="167"/>
      <c r="GDP98" s="167"/>
      <c r="GDQ98" s="167"/>
      <c r="GDR98" s="167"/>
      <c r="GDS98" s="167"/>
      <c r="GDT98" s="167"/>
      <c r="GDU98" s="167"/>
      <c r="GDV98" s="167"/>
      <c r="GDW98" s="167"/>
      <c r="GDX98" s="167"/>
      <c r="GDY98" s="167"/>
      <c r="GDZ98" s="167"/>
      <c r="GEA98" s="167"/>
      <c r="GEB98" s="167"/>
      <c r="GEC98" s="167"/>
      <c r="GED98" s="167"/>
      <c r="GEE98" s="167"/>
      <c r="GEF98" s="167"/>
      <c r="GEG98" s="167"/>
      <c r="GEH98" s="167"/>
      <c r="GEI98" s="167"/>
      <c r="GEJ98" s="167"/>
      <c r="GEK98" s="167"/>
      <c r="GEL98" s="167"/>
      <c r="GEM98" s="167"/>
      <c r="GEN98" s="167"/>
      <c r="GEO98" s="167"/>
      <c r="GEP98" s="167"/>
      <c r="GEQ98" s="167"/>
      <c r="GER98" s="167"/>
      <c r="GES98" s="167"/>
      <c r="GET98" s="167"/>
      <c r="GEU98" s="167"/>
      <c r="GEV98" s="167"/>
      <c r="GEW98" s="167"/>
      <c r="GEX98" s="167"/>
      <c r="GEY98" s="167"/>
      <c r="GEZ98" s="167"/>
      <c r="GFA98" s="167"/>
      <c r="GFB98" s="167"/>
      <c r="GFC98" s="167"/>
      <c r="GFD98" s="167"/>
      <c r="GFE98" s="167"/>
      <c r="GFF98" s="167"/>
      <c r="GFG98" s="167"/>
      <c r="GFH98" s="167"/>
      <c r="GFI98" s="167"/>
      <c r="GFJ98" s="167"/>
      <c r="GFK98" s="167"/>
      <c r="GFL98" s="167"/>
      <c r="GFM98" s="167"/>
      <c r="GFN98" s="167"/>
      <c r="GFO98" s="167"/>
      <c r="GFP98" s="167"/>
      <c r="GFQ98" s="167"/>
      <c r="GFR98" s="167"/>
      <c r="GFS98" s="167"/>
      <c r="GFT98" s="167"/>
      <c r="GFU98" s="167"/>
      <c r="GFV98" s="167"/>
      <c r="GFW98" s="167"/>
      <c r="GFX98" s="167"/>
      <c r="GFY98" s="167"/>
      <c r="GFZ98" s="167"/>
      <c r="GGA98" s="167"/>
      <c r="GGB98" s="167"/>
      <c r="GGC98" s="167"/>
      <c r="GGD98" s="167"/>
      <c r="GGE98" s="167"/>
      <c r="GGF98" s="167"/>
      <c r="GGG98" s="167"/>
      <c r="GGH98" s="167"/>
      <c r="GGI98" s="167"/>
      <c r="GGJ98" s="167"/>
      <c r="GGK98" s="167"/>
      <c r="GGL98" s="167"/>
      <c r="GGM98" s="167"/>
      <c r="GGN98" s="167"/>
      <c r="GGO98" s="167"/>
      <c r="GGP98" s="167"/>
      <c r="GGQ98" s="167"/>
      <c r="GGR98" s="167"/>
      <c r="GGS98" s="167"/>
      <c r="GGT98" s="167"/>
      <c r="GGU98" s="167"/>
      <c r="GGV98" s="167"/>
      <c r="GGW98" s="167"/>
      <c r="GGX98" s="167"/>
      <c r="GGY98" s="167"/>
      <c r="GGZ98" s="167"/>
      <c r="GHA98" s="167"/>
      <c r="GHB98" s="167"/>
      <c r="GHC98" s="167"/>
      <c r="GHD98" s="167"/>
      <c r="GHE98" s="167"/>
      <c r="GHF98" s="167"/>
      <c r="GHG98" s="167"/>
      <c r="GHH98" s="167"/>
      <c r="GHI98" s="167"/>
      <c r="GHJ98" s="167"/>
      <c r="GHK98" s="167"/>
      <c r="GHL98" s="167"/>
      <c r="GHM98" s="167"/>
      <c r="GHN98" s="167"/>
      <c r="GHO98" s="167"/>
      <c r="GHP98" s="167"/>
      <c r="GHQ98" s="167"/>
      <c r="GHR98" s="167"/>
      <c r="GHS98" s="167"/>
      <c r="GHT98" s="167"/>
      <c r="GHU98" s="167"/>
      <c r="GHV98" s="167"/>
      <c r="GHW98" s="167"/>
      <c r="GHX98" s="167"/>
      <c r="GHY98" s="167"/>
      <c r="GHZ98" s="167"/>
      <c r="GIA98" s="167"/>
      <c r="GIB98" s="167"/>
      <c r="GIC98" s="167"/>
      <c r="GID98" s="167"/>
      <c r="GIE98" s="167"/>
      <c r="GIF98" s="167"/>
      <c r="GIG98" s="167"/>
      <c r="GIH98" s="167"/>
      <c r="GII98" s="167"/>
      <c r="GIJ98" s="167"/>
      <c r="GIK98" s="167"/>
      <c r="GIL98" s="167"/>
      <c r="GIM98" s="167"/>
      <c r="GIN98" s="167"/>
      <c r="GIO98" s="167"/>
      <c r="GIP98" s="167"/>
      <c r="GIQ98" s="167"/>
      <c r="GIR98" s="167"/>
      <c r="GIS98" s="167"/>
      <c r="GIT98" s="167"/>
      <c r="GIU98" s="167"/>
      <c r="GIV98" s="167"/>
      <c r="GIW98" s="167"/>
      <c r="GIX98" s="167"/>
      <c r="GIY98" s="167"/>
      <c r="GIZ98" s="167"/>
      <c r="GJA98" s="167"/>
      <c r="GJB98" s="167"/>
      <c r="GJC98" s="167"/>
      <c r="GJD98" s="167"/>
      <c r="GJE98" s="167"/>
      <c r="GJF98" s="167"/>
      <c r="GJG98" s="167"/>
      <c r="GJH98" s="167"/>
      <c r="GJI98" s="167"/>
      <c r="GJJ98" s="167"/>
      <c r="GJK98" s="167"/>
      <c r="GJL98" s="167"/>
      <c r="GJM98" s="167"/>
      <c r="GJN98" s="167"/>
      <c r="GJO98" s="167"/>
      <c r="GJP98" s="167"/>
      <c r="GJQ98" s="167"/>
      <c r="GJR98" s="167"/>
      <c r="GJS98" s="167"/>
      <c r="GJT98" s="167"/>
      <c r="GJU98" s="167"/>
      <c r="GJV98" s="167"/>
      <c r="GJW98" s="167"/>
      <c r="GJX98" s="167"/>
      <c r="GJY98" s="167"/>
      <c r="GJZ98" s="167"/>
      <c r="GKA98" s="167"/>
      <c r="GKB98" s="167"/>
      <c r="GKC98" s="167"/>
      <c r="GKD98" s="167"/>
      <c r="GKE98" s="167"/>
      <c r="GKF98" s="167"/>
      <c r="GKG98" s="167"/>
      <c r="GKH98" s="167"/>
      <c r="GKI98" s="167"/>
      <c r="GKJ98" s="167"/>
      <c r="GKK98" s="167"/>
      <c r="GKL98" s="167"/>
      <c r="GKM98" s="167"/>
      <c r="GKN98" s="167"/>
      <c r="GKO98" s="167"/>
      <c r="GKP98" s="167"/>
      <c r="GKQ98" s="167"/>
      <c r="GKR98" s="167"/>
      <c r="GKS98" s="167"/>
      <c r="GKT98" s="167"/>
      <c r="GKU98" s="167"/>
      <c r="GKV98" s="167"/>
      <c r="GKW98" s="167"/>
      <c r="GKX98" s="167"/>
      <c r="GKY98" s="167"/>
      <c r="GKZ98" s="167"/>
      <c r="GLA98" s="167"/>
      <c r="GLB98" s="167"/>
      <c r="GLC98" s="167"/>
      <c r="GLD98" s="167"/>
      <c r="GLE98" s="167"/>
      <c r="GLF98" s="167"/>
      <c r="GLG98" s="167"/>
      <c r="GLH98" s="167"/>
      <c r="GLI98" s="167"/>
      <c r="GLJ98" s="167"/>
      <c r="GLK98" s="167"/>
      <c r="GLL98" s="167"/>
      <c r="GLM98" s="167"/>
      <c r="GLN98" s="167"/>
      <c r="GLO98" s="167"/>
      <c r="GLP98" s="167"/>
      <c r="GLQ98" s="167"/>
      <c r="GLR98" s="167"/>
      <c r="GLS98" s="167"/>
      <c r="GLT98" s="167"/>
      <c r="GLU98" s="167"/>
      <c r="GLV98" s="167"/>
      <c r="GLW98" s="167"/>
      <c r="GLX98" s="167"/>
      <c r="GLY98" s="167"/>
      <c r="GLZ98" s="167"/>
      <c r="GMA98" s="167"/>
      <c r="GMB98" s="167"/>
      <c r="GMC98" s="167"/>
      <c r="GMD98" s="167"/>
      <c r="GME98" s="167"/>
      <c r="GMF98" s="167"/>
      <c r="GMG98" s="167"/>
      <c r="GMH98" s="167"/>
      <c r="GMI98" s="167"/>
      <c r="GMJ98" s="167"/>
      <c r="GMK98" s="167"/>
      <c r="GML98" s="167"/>
      <c r="GMM98" s="167"/>
      <c r="GMN98" s="167"/>
      <c r="GMO98" s="167"/>
      <c r="GMP98" s="167"/>
      <c r="GMQ98" s="167"/>
      <c r="GMR98" s="167"/>
      <c r="GMS98" s="167"/>
      <c r="GMT98" s="167"/>
      <c r="GMU98" s="167"/>
      <c r="GMV98" s="167"/>
      <c r="GMW98" s="167"/>
      <c r="GMX98" s="167"/>
      <c r="GMY98" s="167"/>
      <c r="GMZ98" s="167"/>
      <c r="GNA98" s="167"/>
      <c r="GNB98" s="167"/>
      <c r="GNC98" s="167"/>
      <c r="GND98" s="167"/>
      <c r="GNE98" s="167"/>
      <c r="GNF98" s="167"/>
      <c r="GNG98" s="167"/>
      <c r="GNH98" s="167"/>
      <c r="GNI98" s="167"/>
      <c r="GNJ98" s="167"/>
      <c r="GNK98" s="167"/>
      <c r="GNL98" s="167"/>
      <c r="GNM98" s="167"/>
      <c r="GNN98" s="167"/>
      <c r="GNO98" s="167"/>
      <c r="GNP98" s="167"/>
      <c r="GNQ98" s="167"/>
      <c r="GNR98" s="167"/>
      <c r="GNS98" s="167"/>
      <c r="GNT98" s="167"/>
      <c r="GNU98" s="167"/>
      <c r="GNV98" s="167"/>
      <c r="GNW98" s="167"/>
      <c r="GNX98" s="167"/>
      <c r="GNY98" s="167"/>
      <c r="GNZ98" s="167"/>
      <c r="GOA98" s="167"/>
      <c r="GOB98" s="167"/>
      <c r="GOC98" s="167"/>
      <c r="GOD98" s="167"/>
      <c r="GOE98" s="167"/>
      <c r="GOF98" s="167"/>
      <c r="GOG98" s="167"/>
      <c r="GOH98" s="167"/>
      <c r="GOI98" s="167"/>
      <c r="GOJ98" s="167"/>
      <c r="GOK98" s="167"/>
      <c r="GOL98" s="167"/>
      <c r="GOM98" s="167"/>
      <c r="GON98" s="167"/>
      <c r="GOO98" s="167"/>
      <c r="GOP98" s="167"/>
      <c r="GOQ98" s="167"/>
      <c r="GOR98" s="167"/>
      <c r="GOS98" s="167"/>
      <c r="GOT98" s="167"/>
      <c r="GOU98" s="167"/>
      <c r="GOV98" s="167"/>
      <c r="GOW98" s="167"/>
      <c r="GOX98" s="167"/>
      <c r="GOY98" s="167"/>
      <c r="GOZ98" s="167"/>
      <c r="GPA98" s="167"/>
      <c r="GPB98" s="167"/>
      <c r="GPC98" s="167"/>
      <c r="GPD98" s="167"/>
      <c r="GPE98" s="167"/>
      <c r="GPF98" s="167"/>
      <c r="GPG98" s="167"/>
      <c r="GPH98" s="167"/>
      <c r="GPI98" s="167"/>
      <c r="GPJ98" s="167"/>
      <c r="GPK98" s="167"/>
      <c r="GPL98" s="167"/>
      <c r="GPM98" s="167"/>
      <c r="GPN98" s="167"/>
      <c r="GPO98" s="167"/>
      <c r="GPP98" s="167"/>
      <c r="GPQ98" s="167"/>
      <c r="GPR98" s="167"/>
      <c r="GPS98" s="167"/>
      <c r="GPT98" s="167"/>
      <c r="GPU98" s="167"/>
      <c r="GPV98" s="167"/>
      <c r="GPW98" s="167"/>
      <c r="GPX98" s="167"/>
      <c r="GPY98" s="167"/>
      <c r="GPZ98" s="167"/>
      <c r="GQA98" s="167"/>
      <c r="GQB98" s="167"/>
      <c r="GQC98" s="167"/>
      <c r="GQD98" s="167"/>
      <c r="GQE98" s="167"/>
      <c r="GQF98" s="167"/>
      <c r="GQG98" s="167"/>
      <c r="GQH98" s="167"/>
      <c r="GQI98" s="167"/>
      <c r="GQJ98" s="167"/>
      <c r="GQK98" s="167"/>
      <c r="GQL98" s="167"/>
      <c r="GQM98" s="167"/>
      <c r="GQN98" s="167"/>
      <c r="GQO98" s="167"/>
      <c r="GQP98" s="167"/>
      <c r="GQQ98" s="167"/>
      <c r="GQR98" s="167"/>
      <c r="GQS98" s="167"/>
      <c r="GQT98" s="167"/>
      <c r="GQU98" s="167"/>
      <c r="GQV98" s="167"/>
      <c r="GQW98" s="167"/>
      <c r="GQX98" s="167"/>
      <c r="GQY98" s="167"/>
      <c r="GQZ98" s="167"/>
      <c r="GRA98" s="167"/>
      <c r="GRB98" s="167"/>
      <c r="GRC98" s="167"/>
      <c r="GRD98" s="167"/>
      <c r="GRE98" s="167"/>
      <c r="GRF98" s="167"/>
      <c r="GRG98" s="167"/>
      <c r="GRH98" s="167"/>
      <c r="GRI98" s="167"/>
      <c r="GRJ98" s="167"/>
      <c r="GRK98" s="167"/>
      <c r="GRL98" s="167"/>
      <c r="GRM98" s="167"/>
      <c r="GRN98" s="167"/>
      <c r="GRO98" s="167"/>
      <c r="GRP98" s="167"/>
      <c r="GRQ98" s="167"/>
      <c r="GRR98" s="167"/>
      <c r="GRS98" s="167"/>
      <c r="GRT98" s="167"/>
      <c r="GRU98" s="167"/>
      <c r="GRV98" s="167"/>
      <c r="GRW98" s="167"/>
      <c r="GRX98" s="167"/>
      <c r="GRY98" s="167"/>
      <c r="GRZ98" s="167"/>
      <c r="GSA98" s="167"/>
      <c r="GSB98" s="167"/>
      <c r="GSC98" s="167"/>
      <c r="GSD98" s="167"/>
      <c r="GSE98" s="167"/>
      <c r="GSF98" s="167"/>
      <c r="GSG98" s="167"/>
      <c r="GSH98" s="167"/>
      <c r="GSI98" s="167"/>
      <c r="GSJ98" s="167"/>
      <c r="GSK98" s="167"/>
      <c r="GSL98" s="167"/>
      <c r="GSM98" s="167"/>
      <c r="GSN98" s="167"/>
      <c r="GSO98" s="167"/>
      <c r="GSP98" s="167"/>
      <c r="GSQ98" s="167"/>
      <c r="GSR98" s="167"/>
      <c r="GSS98" s="167"/>
      <c r="GST98" s="167"/>
      <c r="GSU98" s="167"/>
      <c r="GSV98" s="167"/>
      <c r="GSW98" s="167"/>
      <c r="GSX98" s="167"/>
      <c r="GSY98" s="167"/>
      <c r="GSZ98" s="167"/>
      <c r="GTA98" s="167"/>
      <c r="GTB98" s="167"/>
      <c r="GTC98" s="167"/>
      <c r="GTD98" s="167"/>
      <c r="GTE98" s="167"/>
      <c r="GTF98" s="167"/>
      <c r="GTG98" s="167"/>
      <c r="GTH98" s="167"/>
      <c r="GTI98" s="167"/>
      <c r="GTJ98" s="167"/>
      <c r="GTK98" s="167"/>
      <c r="GTL98" s="167"/>
      <c r="GTM98" s="167"/>
      <c r="GTN98" s="167"/>
      <c r="GTO98" s="167"/>
      <c r="GTP98" s="167"/>
      <c r="GTQ98" s="167"/>
      <c r="GTR98" s="167"/>
      <c r="GTS98" s="167"/>
      <c r="GTT98" s="167"/>
      <c r="GTU98" s="167"/>
      <c r="GTV98" s="167"/>
      <c r="GTW98" s="167"/>
      <c r="GTX98" s="167"/>
      <c r="GTY98" s="167"/>
      <c r="GTZ98" s="167"/>
      <c r="GUA98" s="167"/>
      <c r="GUB98" s="167"/>
      <c r="GUC98" s="167"/>
      <c r="GUD98" s="167"/>
      <c r="GUE98" s="167"/>
      <c r="GUF98" s="167"/>
      <c r="GUG98" s="167"/>
      <c r="GUH98" s="167"/>
      <c r="GUI98" s="167"/>
      <c r="GUJ98" s="167"/>
      <c r="GUK98" s="167"/>
      <c r="GUL98" s="167"/>
      <c r="GUM98" s="167"/>
      <c r="GUN98" s="167"/>
      <c r="GUO98" s="167"/>
      <c r="GUP98" s="167"/>
      <c r="GUQ98" s="167"/>
      <c r="GUR98" s="167"/>
      <c r="GUS98" s="167"/>
      <c r="GUT98" s="167"/>
      <c r="GUU98" s="167"/>
      <c r="GUV98" s="167"/>
      <c r="GUW98" s="167"/>
      <c r="GUX98" s="167"/>
      <c r="GUY98" s="167"/>
      <c r="GUZ98" s="167"/>
      <c r="GVA98" s="167"/>
      <c r="GVB98" s="167"/>
      <c r="GVC98" s="167"/>
      <c r="GVD98" s="167"/>
      <c r="GVE98" s="167"/>
      <c r="GVF98" s="167"/>
      <c r="GVG98" s="167"/>
      <c r="GVH98" s="167"/>
      <c r="GVI98" s="167"/>
      <c r="GVJ98" s="167"/>
      <c r="GVK98" s="167"/>
      <c r="GVL98" s="167"/>
      <c r="GVM98" s="167"/>
      <c r="GVN98" s="167"/>
      <c r="GVO98" s="167"/>
      <c r="GVP98" s="167"/>
      <c r="GVQ98" s="167"/>
      <c r="GVR98" s="167"/>
      <c r="GVS98" s="167"/>
      <c r="GVT98" s="167"/>
      <c r="GVU98" s="167"/>
      <c r="GVV98" s="167"/>
      <c r="GVW98" s="167"/>
      <c r="GVX98" s="167"/>
      <c r="GVY98" s="167"/>
      <c r="GVZ98" s="167"/>
      <c r="GWA98" s="167"/>
      <c r="GWB98" s="167"/>
      <c r="GWC98" s="167"/>
      <c r="GWD98" s="167"/>
      <c r="GWE98" s="167"/>
      <c r="GWF98" s="167"/>
      <c r="GWG98" s="167"/>
      <c r="GWH98" s="167"/>
      <c r="GWI98" s="167"/>
      <c r="GWJ98" s="167"/>
      <c r="GWK98" s="167"/>
      <c r="GWL98" s="167"/>
      <c r="GWM98" s="167"/>
      <c r="GWN98" s="167"/>
      <c r="GWO98" s="167"/>
      <c r="GWP98" s="167"/>
      <c r="GWQ98" s="167"/>
      <c r="GWR98" s="167"/>
      <c r="GWS98" s="167"/>
      <c r="GWT98" s="167"/>
      <c r="GWU98" s="167"/>
      <c r="GWV98" s="167"/>
      <c r="GWW98" s="167"/>
      <c r="GWX98" s="167"/>
      <c r="GWY98" s="167"/>
      <c r="GWZ98" s="167"/>
      <c r="GXA98" s="167"/>
      <c r="GXB98" s="167"/>
      <c r="GXC98" s="167"/>
      <c r="GXD98" s="167"/>
      <c r="GXE98" s="167"/>
      <c r="GXF98" s="167"/>
      <c r="GXG98" s="167"/>
      <c r="GXH98" s="167"/>
      <c r="GXI98" s="167"/>
      <c r="GXJ98" s="167"/>
      <c r="GXK98" s="167"/>
      <c r="GXL98" s="167"/>
      <c r="GXM98" s="167"/>
      <c r="GXN98" s="167"/>
      <c r="GXO98" s="167"/>
      <c r="GXP98" s="167"/>
      <c r="GXQ98" s="167"/>
      <c r="GXR98" s="167"/>
      <c r="GXS98" s="167"/>
      <c r="GXT98" s="167"/>
      <c r="GXU98" s="167"/>
      <c r="GXV98" s="167"/>
      <c r="GXW98" s="167"/>
      <c r="GXX98" s="167"/>
      <c r="GXY98" s="167"/>
      <c r="GXZ98" s="167"/>
      <c r="GYA98" s="167"/>
      <c r="GYB98" s="167"/>
      <c r="GYC98" s="167"/>
      <c r="GYD98" s="167"/>
      <c r="GYE98" s="167"/>
      <c r="GYF98" s="167"/>
      <c r="GYG98" s="167"/>
      <c r="GYH98" s="167"/>
      <c r="GYI98" s="167"/>
      <c r="GYJ98" s="167"/>
      <c r="GYK98" s="167"/>
      <c r="GYL98" s="167"/>
      <c r="GYM98" s="167"/>
      <c r="GYN98" s="167"/>
      <c r="GYO98" s="167"/>
      <c r="GYP98" s="167"/>
      <c r="GYQ98" s="167"/>
      <c r="GYR98" s="167"/>
      <c r="GYS98" s="167"/>
      <c r="GYT98" s="167"/>
      <c r="GYU98" s="167"/>
      <c r="GYV98" s="167"/>
      <c r="GYW98" s="167"/>
      <c r="GYX98" s="167"/>
      <c r="GYY98" s="167"/>
      <c r="GYZ98" s="167"/>
      <c r="GZA98" s="167"/>
      <c r="GZB98" s="167"/>
      <c r="GZC98" s="167"/>
      <c r="GZD98" s="167"/>
      <c r="GZE98" s="167"/>
      <c r="GZF98" s="167"/>
      <c r="GZG98" s="167"/>
      <c r="GZH98" s="167"/>
      <c r="GZI98" s="167"/>
      <c r="GZJ98" s="167"/>
      <c r="GZK98" s="167"/>
      <c r="GZL98" s="167"/>
      <c r="GZM98" s="167"/>
      <c r="GZN98" s="167"/>
      <c r="GZO98" s="167"/>
      <c r="GZP98" s="167"/>
      <c r="GZQ98" s="167"/>
      <c r="GZR98" s="167"/>
      <c r="GZS98" s="167"/>
      <c r="GZT98" s="167"/>
      <c r="GZU98" s="167"/>
      <c r="GZV98" s="167"/>
      <c r="GZW98" s="167"/>
      <c r="GZX98" s="167"/>
      <c r="GZY98" s="167"/>
      <c r="GZZ98" s="167"/>
      <c r="HAA98" s="167"/>
      <c r="HAB98" s="167"/>
      <c r="HAC98" s="167"/>
      <c r="HAD98" s="167"/>
      <c r="HAE98" s="167"/>
      <c r="HAF98" s="167"/>
      <c r="HAG98" s="167"/>
      <c r="HAH98" s="167"/>
      <c r="HAI98" s="167"/>
      <c r="HAJ98" s="167"/>
      <c r="HAK98" s="167"/>
      <c r="HAL98" s="167"/>
      <c r="HAM98" s="167"/>
      <c r="HAN98" s="167"/>
      <c r="HAO98" s="167"/>
      <c r="HAP98" s="167"/>
      <c r="HAQ98" s="167"/>
      <c r="HAR98" s="167"/>
      <c r="HAS98" s="167"/>
      <c r="HAT98" s="167"/>
      <c r="HAU98" s="167"/>
      <c r="HAV98" s="167"/>
      <c r="HAW98" s="167"/>
      <c r="HAX98" s="167"/>
      <c r="HAY98" s="167"/>
      <c r="HAZ98" s="167"/>
      <c r="HBA98" s="167"/>
      <c r="HBB98" s="167"/>
      <c r="HBC98" s="167"/>
      <c r="HBD98" s="167"/>
      <c r="HBE98" s="167"/>
      <c r="HBF98" s="167"/>
      <c r="HBG98" s="167"/>
      <c r="HBH98" s="167"/>
      <c r="HBI98" s="167"/>
      <c r="HBJ98" s="167"/>
      <c r="HBK98" s="167"/>
      <c r="HBL98" s="167"/>
      <c r="HBM98" s="167"/>
      <c r="HBN98" s="167"/>
      <c r="HBO98" s="167"/>
      <c r="HBP98" s="167"/>
      <c r="HBQ98" s="167"/>
      <c r="HBR98" s="167"/>
      <c r="HBS98" s="167"/>
      <c r="HBT98" s="167"/>
      <c r="HBU98" s="167"/>
      <c r="HBV98" s="167"/>
      <c r="HBW98" s="167"/>
      <c r="HBX98" s="167"/>
      <c r="HBY98" s="167"/>
      <c r="HBZ98" s="167"/>
      <c r="HCA98" s="167"/>
      <c r="HCB98" s="167"/>
      <c r="HCC98" s="167"/>
      <c r="HCD98" s="167"/>
      <c r="HCE98" s="167"/>
      <c r="HCF98" s="167"/>
      <c r="HCG98" s="167"/>
      <c r="HCH98" s="167"/>
      <c r="HCI98" s="167"/>
      <c r="HCJ98" s="167"/>
      <c r="HCK98" s="167"/>
      <c r="HCL98" s="167"/>
      <c r="HCM98" s="167"/>
      <c r="HCN98" s="167"/>
      <c r="HCO98" s="167"/>
      <c r="HCP98" s="167"/>
      <c r="HCQ98" s="167"/>
      <c r="HCR98" s="167"/>
      <c r="HCS98" s="167"/>
      <c r="HCT98" s="167"/>
      <c r="HCU98" s="167"/>
      <c r="HCV98" s="167"/>
      <c r="HCW98" s="167"/>
      <c r="HCX98" s="167"/>
      <c r="HCY98" s="167"/>
      <c r="HCZ98" s="167"/>
      <c r="HDA98" s="167"/>
      <c r="HDB98" s="167"/>
      <c r="HDC98" s="167"/>
      <c r="HDD98" s="167"/>
      <c r="HDE98" s="167"/>
      <c r="HDF98" s="167"/>
      <c r="HDG98" s="167"/>
      <c r="HDH98" s="167"/>
      <c r="HDI98" s="167"/>
      <c r="HDJ98" s="167"/>
      <c r="HDK98" s="167"/>
      <c r="HDL98" s="167"/>
      <c r="HDM98" s="167"/>
      <c r="HDN98" s="167"/>
      <c r="HDO98" s="167"/>
      <c r="HDP98" s="167"/>
      <c r="HDQ98" s="167"/>
      <c r="HDR98" s="167"/>
      <c r="HDS98" s="167"/>
      <c r="HDT98" s="167"/>
      <c r="HDU98" s="167"/>
      <c r="HDV98" s="167"/>
      <c r="HDW98" s="167"/>
      <c r="HDX98" s="167"/>
      <c r="HDY98" s="167"/>
      <c r="HDZ98" s="167"/>
      <c r="HEA98" s="167"/>
      <c r="HEB98" s="167"/>
      <c r="HEC98" s="167"/>
      <c r="HED98" s="167"/>
      <c r="HEE98" s="167"/>
      <c r="HEF98" s="167"/>
      <c r="HEG98" s="167"/>
      <c r="HEH98" s="167"/>
      <c r="HEI98" s="167"/>
      <c r="HEJ98" s="167"/>
      <c r="HEK98" s="167"/>
      <c r="HEL98" s="167"/>
      <c r="HEM98" s="167"/>
      <c r="HEN98" s="167"/>
      <c r="HEO98" s="167"/>
      <c r="HEP98" s="167"/>
      <c r="HEQ98" s="167"/>
      <c r="HER98" s="167"/>
      <c r="HES98" s="167"/>
      <c r="HET98" s="167"/>
      <c r="HEU98" s="167"/>
      <c r="HEV98" s="167"/>
      <c r="HEW98" s="167"/>
      <c r="HEX98" s="167"/>
      <c r="HEY98" s="167"/>
      <c r="HEZ98" s="167"/>
      <c r="HFA98" s="167"/>
      <c r="HFB98" s="167"/>
      <c r="HFC98" s="167"/>
      <c r="HFD98" s="167"/>
      <c r="HFE98" s="167"/>
      <c r="HFF98" s="167"/>
      <c r="HFG98" s="167"/>
      <c r="HFH98" s="167"/>
      <c r="HFI98" s="167"/>
      <c r="HFJ98" s="167"/>
      <c r="HFK98" s="167"/>
      <c r="HFL98" s="167"/>
      <c r="HFM98" s="167"/>
      <c r="HFN98" s="167"/>
      <c r="HFO98" s="167"/>
      <c r="HFP98" s="167"/>
      <c r="HFQ98" s="167"/>
      <c r="HFR98" s="167"/>
      <c r="HFS98" s="167"/>
      <c r="HFT98" s="167"/>
      <c r="HFU98" s="167"/>
      <c r="HFV98" s="167"/>
      <c r="HFW98" s="167"/>
      <c r="HFX98" s="167"/>
      <c r="HFY98" s="167"/>
      <c r="HFZ98" s="167"/>
      <c r="HGA98" s="167"/>
      <c r="HGB98" s="167"/>
      <c r="HGC98" s="167"/>
      <c r="HGD98" s="167"/>
      <c r="HGE98" s="167"/>
      <c r="HGF98" s="167"/>
      <c r="HGG98" s="167"/>
      <c r="HGH98" s="167"/>
      <c r="HGI98" s="167"/>
      <c r="HGJ98" s="167"/>
      <c r="HGK98" s="167"/>
      <c r="HGL98" s="167"/>
      <c r="HGM98" s="167"/>
      <c r="HGN98" s="167"/>
      <c r="HGO98" s="167"/>
      <c r="HGP98" s="167"/>
      <c r="HGQ98" s="167"/>
      <c r="HGR98" s="167"/>
      <c r="HGS98" s="167"/>
      <c r="HGT98" s="167"/>
      <c r="HGU98" s="167"/>
      <c r="HGV98" s="167"/>
      <c r="HGW98" s="167"/>
      <c r="HGX98" s="167"/>
      <c r="HGY98" s="167"/>
      <c r="HGZ98" s="167"/>
      <c r="HHA98" s="167"/>
      <c r="HHB98" s="167"/>
      <c r="HHC98" s="167"/>
      <c r="HHD98" s="167"/>
      <c r="HHE98" s="167"/>
      <c r="HHF98" s="167"/>
      <c r="HHG98" s="167"/>
      <c r="HHH98" s="167"/>
      <c r="HHI98" s="167"/>
      <c r="HHJ98" s="167"/>
      <c r="HHK98" s="167"/>
      <c r="HHL98" s="167"/>
      <c r="HHM98" s="167"/>
      <c r="HHN98" s="167"/>
      <c r="HHO98" s="167"/>
      <c r="HHP98" s="167"/>
      <c r="HHQ98" s="167"/>
      <c r="HHR98" s="167"/>
      <c r="HHS98" s="167"/>
      <c r="HHT98" s="167"/>
      <c r="HHU98" s="167"/>
      <c r="HHV98" s="167"/>
      <c r="HHW98" s="167"/>
      <c r="HHX98" s="167"/>
      <c r="HHY98" s="167"/>
      <c r="HHZ98" s="167"/>
      <c r="HIA98" s="167"/>
      <c r="HIB98" s="167"/>
      <c r="HIC98" s="167"/>
      <c r="HID98" s="167"/>
      <c r="HIE98" s="167"/>
      <c r="HIF98" s="167"/>
      <c r="HIG98" s="167"/>
      <c r="HIH98" s="167"/>
      <c r="HII98" s="167"/>
      <c r="HIJ98" s="167"/>
      <c r="HIK98" s="167"/>
      <c r="HIL98" s="167"/>
      <c r="HIM98" s="167"/>
      <c r="HIN98" s="167"/>
      <c r="HIO98" s="167"/>
      <c r="HIP98" s="167"/>
      <c r="HIQ98" s="167"/>
      <c r="HIR98" s="167"/>
      <c r="HIS98" s="167"/>
      <c r="HIT98" s="167"/>
      <c r="HIU98" s="167"/>
      <c r="HIV98" s="167"/>
      <c r="HIW98" s="167"/>
      <c r="HIX98" s="167"/>
      <c r="HIY98" s="167"/>
      <c r="HIZ98" s="167"/>
      <c r="HJA98" s="167"/>
      <c r="HJB98" s="167"/>
      <c r="HJC98" s="167"/>
      <c r="HJD98" s="167"/>
      <c r="HJE98" s="167"/>
      <c r="HJF98" s="167"/>
      <c r="HJG98" s="167"/>
      <c r="HJH98" s="167"/>
      <c r="HJI98" s="167"/>
      <c r="HJJ98" s="167"/>
      <c r="HJK98" s="167"/>
      <c r="HJL98" s="167"/>
      <c r="HJM98" s="167"/>
      <c r="HJN98" s="167"/>
      <c r="HJO98" s="167"/>
      <c r="HJP98" s="167"/>
      <c r="HJQ98" s="167"/>
      <c r="HJR98" s="167"/>
      <c r="HJS98" s="167"/>
      <c r="HJT98" s="167"/>
      <c r="HJU98" s="167"/>
      <c r="HJV98" s="167"/>
      <c r="HJW98" s="167"/>
      <c r="HJX98" s="167"/>
      <c r="HJY98" s="167"/>
      <c r="HJZ98" s="167"/>
      <c r="HKA98" s="167"/>
      <c r="HKB98" s="167"/>
      <c r="HKC98" s="167"/>
      <c r="HKD98" s="167"/>
      <c r="HKE98" s="167"/>
      <c r="HKF98" s="167"/>
      <c r="HKG98" s="167"/>
      <c r="HKH98" s="167"/>
      <c r="HKI98" s="167"/>
      <c r="HKJ98" s="167"/>
      <c r="HKK98" s="167"/>
      <c r="HKL98" s="167"/>
      <c r="HKM98" s="167"/>
      <c r="HKN98" s="167"/>
      <c r="HKO98" s="167"/>
      <c r="HKP98" s="167"/>
      <c r="HKQ98" s="167"/>
      <c r="HKR98" s="167"/>
      <c r="HKS98" s="167"/>
      <c r="HKT98" s="167"/>
      <c r="HKU98" s="167"/>
      <c r="HKV98" s="167"/>
      <c r="HKW98" s="167"/>
      <c r="HKX98" s="167"/>
      <c r="HKY98" s="167"/>
      <c r="HKZ98" s="167"/>
      <c r="HLA98" s="167"/>
      <c r="HLB98" s="167"/>
      <c r="HLC98" s="167"/>
      <c r="HLD98" s="167"/>
      <c r="HLE98" s="167"/>
      <c r="HLF98" s="167"/>
      <c r="HLG98" s="167"/>
      <c r="HLH98" s="167"/>
      <c r="HLI98" s="167"/>
      <c r="HLJ98" s="167"/>
      <c r="HLK98" s="167"/>
      <c r="HLL98" s="167"/>
      <c r="HLM98" s="167"/>
      <c r="HLN98" s="167"/>
      <c r="HLO98" s="167"/>
      <c r="HLP98" s="167"/>
      <c r="HLQ98" s="167"/>
      <c r="HLR98" s="167"/>
      <c r="HLS98" s="167"/>
      <c r="HLT98" s="167"/>
      <c r="HLU98" s="167"/>
      <c r="HLV98" s="167"/>
      <c r="HLW98" s="167"/>
      <c r="HLX98" s="167"/>
      <c r="HLY98" s="167"/>
      <c r="HLZ98" s="167"/>
      <c r="HMA98" s="167"/>
      <c r="HMB98" s="167"/>
      <c r="HMC98" s="167"/>
      <c r="HMD98" s="167"/>
      <c r="HME98" s="167"/>
      <c r="HMF98" s="167"/>
      <c r="HMG98" s="167"/>
      <c r="HMH98" s="167"/>
      <c r="HMI98" s="167"/>
      <c r="HMJ98" s="167"/>
      <c r="HMK98" s="167"/>
      <c r="HML98" s="167"/>
      <c r="HMM98" s="167"/>
      <c r="HMN98" s="167"/>
      <c r="HMO98" s="167"/>
      <c r="HMP98" s="167"/>
      <c r="HMQ98" s="167"/>
      <c r="HMR98" s="167"/>
      <c r="HMS98" s="167"/>
      <c r="HMT98" s="167"/>
      <c r="HMU98" s="167"/>
      <c r="HMV98" s="167"/>
      <c r="HMW98" s="167"/>
      <c r="HMX98" s="167"/>
      <c r="HMY98" s="167"/>
      <c r="HMZ98" s="167"/>
      <c r="HNA98" s="167"/>
      <c r="HNB98" s="167"/>
      <c r="HNC98" s="167"/>
      <c r="HND98" s="167"/>
      <c r="HNE98" s="167"/>
      <c r="HNF98" s="167"/>
      <c r="HNG98" s="167"/>
      <c r="HNH98" s="167"/>
      <c r="HNI98" s="167"/>
      <c r="HNJ98" s="167"/>
      <c r="HNK98" s="167"/>
      <c r="HNL98" s="167"/>
      <c r="HNM98" s="167"/>
      <c r="HNN98" s="167"/>
      <c r="HNO98" s="167"/>
      <c r="HNP98" s="167"/>
      <c r="HNQ98" s="167"/>
      <c r="HNR98" s="167"/>
      <c r="HNS98" s="167"/>
      <c r="HNT98" s="167"/>
      <c r="HNU98" s="167"/>
      <c r="HNV98" s="167"/>
      <c r="HNW98" s="167"/>
      <c r="HNX98" s="167"/>
      <c r="HNY98" s="167"/>
      <c r="HNZ98" s="167"/>
      <c r="HOA98" s="167"/>
      <c r="HOB98" s="167"/>
      <c r="HOC98" s="167"/>
      <c r="HOD98" s="167"/>
      <c r="HOE98" s="167"/>
      <c r="HOF98" s="167"/>
      <c r="HOG98" s="167"/>
      <c r="HOH98" s="167"/>
      <c r="HOI98" s="167"/>
      <c r="HOJ98" s="167"/>
      <c r="HOK98" s="167"/>
      <c r="HOL98" s="167"/>
      <c r="HOM98" s="167"/>
      <c r="HON98" s="167"/>
      <c r="HOO98" s="167"/>
      <c r="HOP98" s="167"/>
      <c r="HOQ98" s="167"/>
      <c r="HOR98" s="167"/>
      <c r="HOS98" s="167"/>
      <c r="HOT98" s="167"/>
      <c r="HOU98" s="167"/>
      <c r="HOV98" s="167"/>
      <c r="HOW98" s="167"/>
      <c r="HOX98" s="167"/>
      <c r="HOY98" s="167"/>
      <c r="HOZ98" s="167"/>
      <c r="HPA98" s="167"/>
      <c r="HPB98" s="167"/>
      <c r="HPC98" s="167"/>
      <c r="HPD98" s="167"/>
      <c r="HPE98" s="167"/>
      <c r="HPF98" s="167"/>
      <c r="HPG98" s="167"/>
      <c r="HPH98" s="167"/>
      <c r="HPI98" s="167"/>
      <c r="HPJ98" s="167"/>
      <c r="HPK98" s="167"/>
      <c r="HPL98" s="167"/>
      <c r="HPM98" s="167"/>
      <c r="HPN98" s="167"/>
      <c r="HPO98" s="167"/>
      <c r="HPP98" s="167"/>
      <c r="HPQ98" s="167"/>
      <c r="HPR98" s="167"/>
      <c r="HPS98" s="167"/>
      <c r="HPT98" s="167"/>
      <c r="HPU98" s="167"/>
      <c r="HPV98" s="167"/>
      <c r="HPW98" s="167"/>
      <c r="HPX98" s="167"/>
      <c r="HPY98" s="167"/>
      <c r="HPZ98" s="167"/>
      <c r="HQA98" s="167"/>
      <c r="HQB98" s="167"/>
      <c r="HQC98" s="167"/>
      <c r="HQD98" s="167"/>
      <c r="HQE98" s="167"/>
      <c r="HQF98" s="167"/>
      <c r="HQG98" s="167"/>
      <c r="HQH98" s="167"/>
      <c r="HQI98" s="167"/>
      <c r="HQJ98" s="167"/>
      <c r="HQK98" s="167"/>
      <c r="HQL98" s="167"/>
      <c r="HQM98" s="167"/>
      <c r="HQN98" s="167"/>
      <c r="HQO98" s="167"/>
      <c r="HQP98" s="167"/>
      <c r="HQQ98" s="167"/>
      <c r="HQR98" s="167"/>
      <c r="HQS98" s="167"/>
      <c r="HQT98" s="167"/>
      <c r="HQU98" s="167"/>
      <c r="HQV98" s="167"/>
      <c r="HQW98" s="167"/>
      <c r="HQX98" s="167"/>
      <c r="HQY98" s="167"/>
      <c r="HQZ98" s="167"/>
      <c r="HRA98" s="167"/>
      <c r="HRB98" s="167"/>
      <c r="HRC98" s="167"/>
      <c r="HRD98" s="167"/>
      <c r="HRE98" s="167"/>
      <c r="HRF98" s="167"/>
      <c r="HRG98" s="167"/>
      <c r="HRH98" s="167"/>
      <c r="HRI98" s="167"/>
      <c r="HRJ98" s="167"/>
      <c r="HRK98" s="167"/>
      <c r="HRL98" s="167"/>
      <c r="HRM98" s="167"/>
      <c r="HRN98" s="167"/>
      <c r="HRO98" s="167"/>
      <c r="HRP98" s="167"/>
      <c r="HRQ98" s="167"/>
      <c r="HRR98" s="167"/>
      <c r="HRS98" s="167"/>
      <c r="HRT98" s="167"/>
      <c r="HRU98" s="167"/>
      <c r="HRV98" s="167"/>
      <c r="HRW98" s="167"/>
      <c r="HRX98" s="167"/>
      <c r="HRY98" s="167"/>
      <c r="HRZ98" s="167"/>
      <c r="HSA98" s="167"/>
      <c r="HSB98" s="167"/>
      <c r="HSC98" s="167"/>
      <c r="HSD98" s="167"/>
      <c r="HSE98" s="167"/>
      <c r="HSF98" s="167"/>
      <c r="HSG98" s="167"/>
      <c r="HSH98" s="167"/>
      <c r="HSI98" s="167"/>
      <c r="HSJ98" s="167"/>
      <c r="HSK98" s="167"/>
      <c r="HSL98" s="167"/>
      <c r="HSM98" s="167"/>
      <c r="HSN98" s="167"/>
      <c r="HSO98" s="167"/>
      <c r="HSP98" s="167"/>
      <c r="HSQ98" s="167"/>
      <c r="HSR98" s="167"/>
      <c r="HSS98" s="167"/>
      <c r="HST98" s="167"/>
      <c r="HSU98" s="167"/>
      <c r="HSV98" s="167"/>
      <c r="HSW98" s="167"/>
      <c r="HSX98" s="167"/>
      <c r="HSY98" s="167"/>
      <c r="HSZ98" s="167"/>
      <c r="HTA98" s="167"/>
      <c r="HTB98" s="167"/>
      <c r="HTC98" s="167"/>
      <c r="HTD98" s="167"/>
      <c r="HTE98" s="167"/>
      <c r="HTF98" s="167"/>
      <c r="HTG98" s="167"/>
      <c r="HTH98" s="167"/>
      <c r="HTI98" s="167"/>
      <c r="HTJ98" s="167"/>
      <c r="HTK98" s="167"/>
      <c r="HTL98" s="167"/>
      <c r="HTM98" s="167"/>
      <c r="HTN98" s="167"/>
      <c r="HTO98" s="167"/>
      <c r="HTP98" s="167"/>
      <c r="HTQ98" s="167"/>
      <c r="HTR98" s="167"/>
      <c r="HTS98" s="167"/>
      <c r="HTT98" s="167"/>
      <c r="HTU98" s="167"/>
      <c r="HTV98" s="167"/>
      <c r="HTW98" s="167"/>
      <c r="HTX98" s="167"/>
      <c r="HTY98" s="167"/>
      <c r="HTZ98" s="167"/>
      <c r="HUA98" s="167"/>
      <c r="HUB98" s="167"/>
      <c r="HUC98" s="167"/>
      <c r="HUD98" s="167"/>
      <c r="HUE98" s="167"/>
      <c r="HUF98" s="167"/>
      <c r="HUG98" s="167"/>
      <c r="HUH98" s="167"/>
      <c r="HUI98" s="167"/>
      <c r="HUJ98" s="167"/>
      <c r="HUK98" s="167"/>
      <c r="HUL98" s="167"/>
      <c r="HUM98" s="167"/>
      <c r="HUN98" s="167"/>
      <c r="HUO98" s="167"/>
      <c r="HUP98" s="167"/>
      <c r="HUQ98" s="167"/>
      <c r="HUR98" s="167"/>
      <c r="HUS98" s="167"/>
      <c r="HUT98" s="167"/>
      <c r="HUU98" s="167"/>
      <c r="HUV98" s="167"/>
      <c r="HUW98" s="167"/>
      <c r="HUX98" s="167"/>
      <c r="HUY98" s="167"/>
      <c r="HUZ98" s="167"/>
      <c r="HVA98" s="167"/>
      <c r="HVB98" s="167"/>
      <c r="HVC98" s="167"/>
      <c r="HVD98" s="167"/>
      <c r="HVE98" s="167"/>
      <c r="HVF98" s="167"/>
      <c r="HVG98" s="167"/>
      <c r="HVH98" s="167"/>
      <c r="HVI98" s="167"/>
      <c r="HVJ98" s="167"/>
      <c r="HVK98" s="167"/>
      <c r="HVL98" s="167"/>
      <c r="HVM98" s="167"/>
      <c r="HVN98" s="167"/>
      <c r="HVO98" s="167"/>
      <c r="HVP98" s="167"/>
      <c r="HVQ98" s="167"/>
      <c r="HVR98" s="167"/>
      <c r="HVS98" s="167"/>
      <c r="HVT98" s="167"/>
      <c r="HVU98" s="167"/>
      <c r="HVV98" s="167"/>
      <c r="HVW98" s="167"/>
      <c r="HVX98" s="167"/>
      <c r="HVY98" s="167"/>
      <c r="HVZ98" s="167"/>
      <c r="HWA98" s="167"/>
      <c r="HWB98" s="167"/>
      <c r="HWC98" s="167"/>
      <c r="HWD98" s="167"/>
      <c r="HWE98" s="167"/>
      <c r="HWF98" s="167"/>
      <c r="HWG98" s="167"/>
      <c r="HWH98" s="167"/>
      <c r="HWI98" s="167"/>
      <c r="HWJ98" s="167"/>
      <c r="HWK98" s="167"/>
      <c r="HWL98" s="167"/>
      <c r="HWM98" s="167"/>
      <c r="HWN98" s="167"/>
      <c r="HWO98" s="167"/>
      <c r="HWP98" s="167"/>
      <c r="HWQ98" s="167"/>
      <c r="HWR98" s="167"/>
      <c r="HWS98" s="167"/>
      <c r="HWT98" s="167"/>
      <c r="HWU98" s="167"/>
      <c r="HWV98" s="167"/>
      <c r="HWW98" s="167"/>
      <c r="HWX98" s="167"/>
      <c r="HWY98" s="167"/>
      <c r="HWZ98" s="167"/>
      <c r="HXA98" s="167"/>
      <c r="HXB98" s="167"/>
      <c r="HXC98" s="167"/>
      <c r="HXD98" s="167"/>
      <c r="HXE98" s="167"/>
      <c r="HXF98" s="167"/>
      <c r="HXG98" s="167"/>
      <c r="HXH98" s="167"/>
      <c r="HXI98" s="167"/>
      <c r="HXJ98" s="167"/>
      <c r="HXK98" s="167"/>
      <c r="HXL98" s="167"/>
      <c r="HXM98" s="167"/>
      <c r="HXN98" s="167"/>
      <c r="HXO98" s="167"/>
      <c r="HXP98" s="167"/>
      <c r="HXQ98" s="167"/>
      <c r="HXR98" s="167"/>
      <c r="HXS98" s="167"/>
      <c r="HXT98" s="167"/>
      <c r="HXU98" s="167"/>
      <c r="HXV98" s="167"/>
      <c r="HXW98" s="167"/>
      <c r="HXX98" s="167"/>
      <c r="HXY98" s="167"/>
      <c r="HXZ98" s="167"/>
      <c r="HYA98" s="167"/>
      <c r="HYB98" s="167"/>
      <c r="HYC98" s="167"/>
      <c r="HYD98" s="167"/>
      <c r="HYE98" s="167"/>
      <c r="HYF98" s="167"/>
      <c r="HYG98" s="167"/>
      <c r="HYH98" s="167"/>
      <c r="HYI98" s="167"/>
      <c r="HYJ98" s="167"/>
      <c r="HYK98" s="167"/>
      <c r="HYL98" s="167"/>
      <c r="HYM98" s="167"/>
      <c r="HYN98" s="167"/>
      <c r="HYO98" s="167"/>
      <c r="HYP98" s="167"/>
      <c r="HYQ98" s="167"/>
      <c r="HYR98" s="167"/>
      <c r="HYS98" s="167"/>
      <c r="HYT98" s="167"/>
      <c r="HYU98" s="167"/>
      <c r="HYV98" s="167"/>
      <c r="HYW98" s="167"/>
      <c r="HYX98" s="167"/>
      <c r="HYY98" s="167"/>
      <c r="HYZ98" s="167"/>
      <c r="HZA98" s="167"/>
      <c r="HZB98" s="167"/>
      <c r="HZC98" s="167"/>
      <c r="HZD98" s="167"/>
      <c r="HZE98" s="167"/>
      <c r="HZF98" s="167"/>
      <c r="HZG98" s="167"/>
      <c r="HZH98" s="167"/>
      <c r="HZI98" s="167"/>
      <c r="HZJ98" s="167"/>
      <c r="HZK98" s="167"/>
      <c r="HZL98" s="167"/>
      <c r="HZM98" s="167"/>
      <c r="HZN98" s="167"/>
      <c r="HZO98" s="167"/>
      <c r="HZP98" s="167"/>
      <c r="HZQ98" s="167"/>
      <c r="HZR98" s="167"/>
      <c r="HZS98" s="167"/>
      <c r="HZT98" s="167"/>
      <c r="HZU98" s="167"/>
      <c r="HZV98" s="167"/>
      <c r="HZW98" s="167"/>
      <c r="HZX98" s="167"/>
      <c r="HZY98" s="167"/>
      <c r="HZZ98" s="167"/>
      <c r="IAA98" s="167"/>
      <c r="IAB98" s="167"/>
      <c r="IAC98" s="167"/>
      <c r="IAD98" s="167"/>
      <c r="IAE98" s="167"/>
      <c r="IAF98" s="167"/>
      <c r="IAG98" s="167"/>
      <c r="IAH98" s="167"/>
      <c r="IAI98" s="167"/>
      <c r="IAJ98" s="167"/>
      <c r="IAK98" s="167"/>
      <c r="IAL98" s="167"/>
      <c r="IAM98" s="167"/>
      <c r="IAN98" s="167"/>
      <c r="IAO98" s="167"/>
      <c r="IAP98" s="167"/>
      <c r="IAQ98" s="167"/>
      <c r="IAR98" s="167"/>
      <c r="IAS98" s="167"/>
      <c r="IAT98" s="167"/>
      <c r="IAU98" s="167"/>
      <c r="IAV98" s="167"/>
      <c r="IAW98" s="167"/>
      <c r="IAX98" s="167"/>
      <c r="IAY98" s="167"/>
      <c r="IAZ98" s="167"/>
      <c r="IBA98" s="167"/>
      <c r="IBB98" s="167"/>
      <c r="IBC98" s="167"/>
      <c r="IBD98" s="167"/>
      <c r="IBE98" s="167"/>
      <c r="IBF98" s="167"/>
      <c r="IBG98" s="167"/>
      <c r="IBH98" s="167"/>
      <c r="IBI98" s="167"/>
      <c r="IBJ98" s="167"/>
      <c r="IBK98" s="167"/>
      <c r="IBL98" s="167"/>
      <c r="IBM98" s="167"/>
      <c r="IBN98" s="167"/>
      <c r="IBO98" s="167"/>
      <c r="IBP98" s="167"/>
      <c r="IBQ98" s="167"/>
      <c r="IBR98" s="167"/>
      <c r="IBS98" s="167"/>
      <c r="IBT98" s="167"/>
      <c r="IBU98" s="167"/>
      <c r="IBV98" s="167"/>
      <c r="IBW98" s="167"/>
      <c r="IBX98" s="167"/>
      <c r="IBY98" s="167"/>
      <c r="IBZ98" s="167"/>
      <c r="ICA98" s="167"/>
      <c r="ICB98" s="167"/>
      <c r="ICC98" s="167"/>
      <c r="ICD98" s="167"/>
      <c r="ICE98" s="167"/>
      <c r="ICF98" s="167"/>
      <c r="ICG98" s="167"/>
      <c r="ICH98" s="167"/>
      <c r="ICI98" s="167"/>
      <c r="ICJ98" s="167"/>
      <c r="ICK98" s="167"/>
      <c r="ICL98" s="167"/>
      <c r="ICM98" s="167"/>
      <c r="ICN98" s="167"/>
      <c r="ICO98" s="167"/>
      <c r="ICP98" s="167"/>
      <c r="ICQ98" s="167"/>
      <c r="ICR98" s="167"/>
      <c r="ICS98" s="167"/>
      <c r="ICT98" s="167"/>
      <c r="ICU98" s="167"/>
      <c r="ICV98" s="167"/>
      <c r="ICW98" s="167"/>
      <c r="ICX98" s="167"/>
      <c r="ICY98" s="167"/>
      <c r="ICZ98" s="167"/>
      <c r="IDA98" s="167"/>
      <c r="IDB98" s="167"/>
      <c r="IDC98" s="167"/>
      <c r="IDD98" s="167"/>
      <c r="IDE98" s="167"/>
      <c r="IDF98" s="167"/>
      <c r="IDG98" s="167"/>
      <c r="IDH98" s="167"/>
      <c r="IDI98" s="167"/>
      <c r="IDJ98" s="167"/>
      <c r="IDK98" s="167"/>
      <c r="IDL98" s="167"/>
      <c r="IDM98" s="167"/>
      <c r="IDN98" s="167"/>
      <c r="IDO98" s="167"/>
      <c r="IDP98" s="167"/>
      <c r="IDQ98" s="167"/>
      <c r="IDR98" s="167"/>
      <c r="IDS98" s="167"/>
      <c r="IDT98" s="167"/>
      <c r="IDU98" s="167"/>
      <c r="IDV98" s="167"/>
      <c r="IDW98" s="167"/>
      <c r="IDX98" s="167"/>
      <c r="IDY98" s="167"/>
      <c r="IDZ98" s="167"/>
      <c r="IEA98" s="167"/>
      <c r="IEB98" s="167"/>
      <c r="IEC98" s="167"/>
      <c r="IED98" s="167"/>
      <c r="IEE98" s="167"/>
      <c r="IEF98" s="167"/>
      <c r="IEG98" s="167"/>
      <c r="IEH98" s="167"/>
      <c r="IEI98" s="167"/>
      <c r="IEJ98" s="167"/>
      <c r="IEK98" s="167"/>
      <c r="IEL98" s="167"/>
      <c r="IEM98" s="167"/>
      <c r="IEN98" s="167"/>
      <c r="IEO98" s="167"/>
      <c r="IEP98" s="167"/>
      <c r="IEQ98" s="167"/>
      <c r="IER98" s="167"/>
      <c r="IES98" s="167"/>
      <c r="IET98" s="167"/>
      <c r="IEU98" s="167"/>
      <c r="IEV98" s="167"/>
      <c r="IEW98" s="167"/>
      <c r="IEX98" s="167"/>
      <c r="IEY98" s="167"/>
      <c r="IEZ98" s="167"/>
      <c r="IFA98" s="167"/>
      <c r="IFB98" s="167"/>
      <c r="IFC98" s="167"/>
      <c r="IFD98" s="167"/>
      <c r="IFE98" s="167"/>
      <c r="IFF98" s="167"/>
      <c r="IFG98" s="167"/>
      <c r="IFH98" s="167"/>
      <c r="IFI98" s="167"/>
      <c r="IFJ98" s="167"/>
      <c r="IFK98" s="167"/>
      <c r="IFL98" s="167"/>
      <c r="IFM98" s="167"/>
      <c r="IFN98" s="167"/>
      <c r="IFO98" s="167"/>
      <c r="IFP98" s="167"/>
      <c r="IFQ98" s="167"/>
      <c r="IFR98" s="167"/>
      <c r="IFS98" s="167"/>
      <c r="IFT98" s="167"/>
      <c r="IFU98" s="167"/>
      <c r="IFV98" s="167"/>
      <c r="IFW98" s="167"/>
      <c r="IFX98" s="167"/>
      <c r="IFY98" s="167"/>
      <c r="IFZ98" s="167"/>
      <c r="IGA98" s="167"/>
      <c r="IGB98" s="167"/>
      <c r="IGC98" s="167"/>
      <c r="IGD98" s="167"/>
      <c r="IGE98" s="167"/>
      <c r="IGF98" s="167"/>
      <c r="IGG98" s="167"/>
      <c r="IGH98" s="167"/>
      <c r="IGI98" s="167"/>
      <c r="IGJ98" s="167"/>
      <c r="IGK98" s="167"/>
      <c r="IGL98" s="167"/>
      <c r="IGM98" s="167"/>
      <c r="IGN98" s="167"/>
      <c r="IGO98" s="167"/>
      <c r="IGP98" s="167"/>
      <c r="IGQ98" s="167"/>
      <c r="IGR98" s="167"/>
      <c r="IGS98" s="167"/>
      <c r="IGT98" s="167"/>
      <c r="IGU98" s="167"/>
      <c r="IGV98" s="167"/>
      <c r="IGW98" s="167"/>
      <c r="IGX98" s="167"/>
      <c r="IGY98" s="167"/>
      <c r="IGZ98" s="167"/>
      <c r="IHA98" s="167"/>
      <c r="IHB98" s="167"/>
      <c r="IHC98" s="167"/>
      <c r="IHD98" s="167"/>
      <c r="IHE98" s="167"/>
      <c r="IHF98" s="167"/>
      <c r="IHG98" s="167"/>
      <c r="IHH98" s="167"/>
      <c r="IHI98" s="167"/>
      <c r="IHJ98" s="167"/>
      <c r="IHK98" s="167"/>
      <c r="IHL98" s="167"/>
      <c r="IHM98" s="167"/>
      <c r="IHN98" s="167"/>
      <c r="IHO98" s="167"/>
      <c r="IHP98" s="167"/>
      <c r="IHQ98" s="167"/>
      <c r="IHR98" s="167"/>
      <c r="IHS98" s="167"/>
      <c r="IHT98" s="167"/>
      <c r="IHU98" s="167"/>
      <c r="IHV98" s="167"/>
      <c r="IHW98" s="167"/>
      <c r="IHX98" s="167"/>
      <c r="IHY98" s="167"/>
      <c r="IHZ98" s="167"/>
      <c r="IIA98" s="167"/>
      <c r="IIB98" s="167"/>
      <c r="IIC98" s="167"/>
      <c r="IID98" s="167"/>
      <c r="IIE98" s="167"/>
      <c r="IIF98" s="167"/>
      <c r="IIG98" s="167"/>
      <c r="IIH98" s="167"/>
      <c r="III98" s="167"/>
      <c r="IIJ98" s="167"/>
      <c r="IIK98" s="167"/>
      <c r="IIL98" s="167"/>
      <c r="IIM98" s="167"/>
      <c r="IIN98" s="167"/>
      <c r="IIO98" s="167"/>
      <c r="IIP98" s="167"/>
      <c r="IIQ98" s="167"/>
      <c r="IIR98" s="167"/>
      <c r="IIS98" s="167"/>
      <c r="IIT98" s="167"/>
      <c r="IIU98" s="167"/>
      <c r="IIV98" s="167"/>
      <c r="IIW98" s="167"/>
      <c r="IIX98" s="167"/>
      <c r="IIY98" s="167"/>
      <c r="IIZ98" s="167"/>
      <c r="IJA98" s="167"/>
      <c r="IJB98" s="167"/>
      <c r="IJC98" s="167"/>
      <c r="IJD98" s="167"/>
      <c r="IJE98" s="167"/>
      <c r="IJF98" s="167"/>
      <c r="IJG98" s="167"/>
      <c r="IJH98" s="167"/>
      <c r="IJI98" s="167"/>
      <c r="IJJ98" s="167"/>
      <c r="IJK98" s="167"/>
      <c r="IJL98" s="167"/>
      <c r="IJM98" s="167"/>
      <c r="IJN98" s="167"/>
      <c r="IJO98" s="167"/>
      <c r="IJP98" s="167"/>
      <c r="IJQ98" s="167"/>
      <c r="IJR98" s="167"/>
      <c r="IJS98" s="167"/>
      <c r="IJT98" s="167"/>
      <c r="IJU98" s="167"/>
      <c r="IJV98" s="167"/>
      <c r="IJW98" s="167"/>
      <c r="IJX98" s="167"/>
      <c r="IJY98" s="167"/>
      <c r="IJZ98" s="167"/>
      <c r="IKA98" s="167"/>
      <c r="IKB98" s="167"/>
      <c r="IKC98" s="167"/>
      <c r="IKD98" s="167"/>
      <c r="IKE98" s="167"/>
      <c r="IKF98" s="167"/>
      <c r="IKG98" s="167"/>
      <c r="IKH98" s="167"/>
      <c r="IKI98" s="167"/>
      <c r="IKJ98" s="167"/>
      <c r="IKK98" s="167"/>
      <c r="IKL98" s="167"/>
      <c r="IKM98" s="167"/>
      <c r="IKN98" s="167"/>
      <c r="IKO98" s="167"/>
      <c r="IKP98" s="167"/>
      <c r="IKQ98" s="167"/>
      <c r="IKR98" s="167"/>
      <c r="IKS98" s="167"/>
      <c r="IKT98" s="167"/>
      <c r="IKU98" s="167"/>
      <c r="IKV98" s="167"/>
      <c r="IKW98" s="167"/>
      <c r="IKX98" s="167"/>
      <c r="IKY98" s="167"/>
      <c r="IKZ98" s="167"/>
      <c r="ILA98" s="167"/>
      <c r="ILB98" s="167"/>
      <c r="ILC98" s="167"/>
      <c r="ILD98" s="167"/>
      <c r="ILE98" s="167"/>
      <c r="ILF98" s="167"/>
      <c r="ILG98" s="167"/>
      <c r="ILH98" s="167"/>
      <c r="ILI98" s="167"/>
      <c r="ILJ98" s="167"/>
      <c r="ILK98" s="167"/>
      <c r="ILL98" s="167"/>
      <c r="ILM98" s="167"/>
      <c r="ILN98" s="167"/>
      <c r="ILO98" s="167"/>
      <c r="ILP98" s="167"/>
      <c r="ILQ98" s="167"/>
      <c r="ILR98" s="167"/>
      <c r="ILS98" s="167"/>
      <c r="ILT98" s="167"/>
      <c r="ILU98" s="167"/>
      <c r="ILV98" s="167"/>
      <c r="ILW98" s="167"/>
      <c r="ILX98" s="167"/>
      <c r="ILY98" s="167"/>
      <c r="ILZ98" s="167"/>
      <c r="IMA98" s="167"/>
      <c r="IMB98" s="167"/>
      <c r="IMC98" s="167"/>
      <c r="IMD98" s="167"/>
      <c r="IME98" s="167"/>
      <c r="IMF98" s="167"/>
      <c r="IMG98" s="167"/>
      <c r="IMH98" s="167"/>
      <c r="IMI98" s="167"/>
      <c r="IMJ98" s="167"/>
      <c r="IMK98" s="167"/>
      <c r="IML98" s="167"/>
      <c r="IMM98" s="167"/>
      <c r="IMN98" s="167"/>
      <c r="IMO98" s="167"/>
      <c r="IMP98" s="167"/>
      <c r="IMQ98" s="167"/>
      <c r="IMR98" s="167"/>
      <c r="IMS98" s="167"/>
      <c r="IMT98" s="167"/>
      <c r="IMU98" s="167"/>
      <c r="IMV98" s="167"/>
      <c r="IMW98" s="167"/>
      <c r="IMX98" s="167"/>
      <c r="IMY98" s="167"/>
      <c r="IMZ98" s="167"/>
      <c r="INA98" s="167"/>
      <c r="INB98" s="167"/>
      <c r="INC98" s="167"/>
      <c r="IND98" s="167"/>
      <c r="INE98" s="167"/>
      <c r="INF98" s="167"/>
      <c r="ING98" s="167"/>
      <c r="INH98" s="167"/>
      <c r="INI98" s="167"/>
      <c r="INJ98" s="167"/>
      <c r="INK98" s="167"/>
      <c r="INL98" s="167"/>
      <c r="INM98" s="167"/>
      <c r="INN98" s="167"/>
      <c r="INO98" s="167"/>
      <c r="INP98" s="167"/>
      <c r="INQ98" s="167"/>
      <c r="INR98" s="167"/>
      <c r="INS98" s="167"/>
      <c r="INT98" s="167"/>
      <c r="INU98" s="167"/>
      <c r="INV98" s="167"/>
      <c r="INW98" s="167"/>
      <c r="INX98" s="167"/>
      <c r="INY98" s="167"/>
      <c r="INZ98" s="167"/>
      <c r="IOA98" s="167"/>
      <c r="IOB98" s="167"/>
      <c r="IOC98" s="167"/>
      <c r="IOD98" s="167"/>
      <c r="IOE98" s="167"/>
      <c r="IOF98" s="167"/>
      <c r="IOG98" s="167"/>
      <c r="IOH98" s="167"/>
      <c r="IOI98" s="167"/>
      <c r="IOJ98" s="167"/>
      <c r="IOK98" s="167"/>
      <c r="IOL98" s="167"/>
      <c r="IOM98" s="167"/>
      <c r="ION98" s="167"/>
      <c r="IOO98" s="167"/>
      <c r="IOP98" s="167"/>
      <c r="IOQ98" s="167"/>
      <c r="IOR98" s="167"/>
      <c r="IOS98" s="167"/>
      <c r="IOT98" s="167"/>
      <c r="IOU98" s="167"/>
      <c r="IOV98" s="167"/>
      <c r="IOW98" s="167"/>
      <c r="IOX98" s="167"/>
      <c r="IOY98" s="167"/>
      <c r="IOZ98" s="167"/>
      <c r="IPA98" s="167"/>
      <c r="IPB98" s="167"/>
      <c r="IPC98" s="167"/>
      <c r="IPD98" s="167"/>
      <c r="IPE98" s="167"/>
      <c r="IPF98" s="167"/>
      <c r="IPG98" s="167"/>
      <c r="IPH98" s="167"/>
      <c r="IPI98" s="167"/>
      <c r="IPJ98" s="167"/>
      <c r="IPK98" s="167"/>
      <c r="IPL98" s="167"/>
      <c r="IPM98" s="167"/>
      <c r="IPN98" s="167"/>
      <c r="IPO98" s="167"/>
      <c r="IPP98" s="167"/>
      <c r="IPQ98" s="167"/>
      <c r="IPR98" s="167"/>
      <c r="IPS98" s="167"/>
      <c r="IPT98" s="167"/>
      <c r="IPU98" s="167"/>
      <c r="IPV98" s="167"/>
      <c r="IPW98" s="167"/>
      <c r="IPX98" s="167"/>
      <c r="IPY98" s="167"/>
      <c r="IPZ98" s="167"/>
      <c r="IQA98" s="167"/>
      <c r="IQB98" s="167"/>
      <c r="IQC98" s="167"/>
      <c r="IQD98" s="167"/>
      <c r="IQE98" s="167"/>
      <c r="IQF98" s="167"/>
      <c r="IQG98" s="167"/>
      <c r="IQH98" s="167"/>
      <c r="IQI98" s="167"/>
      <c r="IQJ98" s="167"/>
      <c r="IQK98" s="167"/>
      <c r="IQL98" s="167"/>
      <c r="IQM98" s="167"/>
      <c r="IQN98" s="167"/>
      <c r="IQO98" s="167"/>
      <c r="IQP98" s="167"/>
      <c r="IQQ98" s="167"/>
      <c r="IQR98" s="167"/>
      <c r="IQS98" s="167"/>
      <c r="IQT98" s="167"/>
      <c r="IQU98" s="167"/>
      <c r="IQV98" s="167"/>
      <c r="IQW98" s="167"/>
      <c r="IQX98" s="167"/>
      <c r="IQY98" s="167"/>
      <c r="IQZ98" s="167"/>
      <c r="IRA98" s="167"/>
      <c r="IRB98" s="167"/>
      <c r="IRC98" s="167"/>
      <c r="IRD98" s="167"/>
      <c r="IRE98" s="167"/>
      <c r="IRF98" s="167"/>
      <c r="IRG98" s="167"/>
      <c r="IRH98" s="167"/>
      <c r="IRI98" s="167"/>
      <c r="IRJ98" s="167"/>
      <c r="IRK98" s="167"/>
      <c r="IRL98" s="167"/>
      <c r="IRM98" s="167"/>
      <c r="IRN98" s="167"/>
      <c r="IRO98" s="167"/>
      <c r="IRP98" s="167"/>
      <c r="IRQ98" s="167"/>
      <c r="IRR98" s="167"/>
      <c r="IRS98" s="167"/>
      <c r="IRT98" s="167"/>
      <c r="IRU98" s="167"/>
      <c r="IRV98" s="167"/>
      <c r="IRW98" s="167"/>
      <c r="IRX98" s="167"/>
      <c r="IRY98" s="167"/>
      <c r="IRZ98" s="167"/>
      <c r="ISA98" s="167"/>
      <c r="ISB98" s="167"/>
      <c r="ISC98" s="167"/>
      <c r="ISD98" s="167"/>
      <c r="ISE98" s="167"/>
      <c r="ISF98" s="167"/>
      <c r="ISG98" s="167"/>
      <c r="ISH98" s="167"/>
      <c r="ISI98" s="167"/>
      <c r="ISJ98" s="167"/>
      <c r="ISK98" s="167"/>
      <c r="ISL98" s="167"/>
      <c r="ISM98" s="167"/>
      <c r="ISN98" s="167"/>
      <c r="ISO98" s="167"/>
      <c r="ISP98" s="167"/>
      <c r="ISQ98" s="167"/>
      <c r="ISR98" s="167"/>
      <c r="ISS98" s="167"/>
      <c r="IST98" s="167"/>
      <c r="ISU98" s="167"/>
      <c r="ISV98" s="167"/>
      <c r="ISW98" s="167"/>
      <c r="ISX98" s="167"/>
      <c r="ISY98" s="167"/>
      <c r="ISZ98" s="167"/>
      <c r="ITA98" s="167"/>
      <c r="ITB98" s="167"/>
      <c r="ITC98" s="167"/>
      <c r="ITD98" s="167"/>
      <c r="ITE98" s="167"/>
      <c r="ITF98" s="167"/>
      <c r="ITG98" s="167"/>
      <c r="ITH98" s="167"/>
      <c r="ITI98" s="167"/>
      <c r="ITJ98" s="167"/>
      <c r="ITK98" s="167"/>
      <c r="ITL98" s="167"/>
      <c r="ITM98" s="167"/>
      <c r="ITN98" s="167"/>
      <c r="ITO98" s="167"/>
      <c r="ITP98" s="167"/>
      <c r="ITQ98" s="167"/>
      <c r="ITR98" s="167"/>
      <c r="ITS98" s="167"/>
      <c r="ITT98" s="167"/>
      <c r="ITU98" s="167"/>
      <c r="ITV98" s="167"/>
      <c r="ITW98" s="167"/>
      <c r="ITX98" s="167"/>
      <c r="ITY98" s="167"/>
      <c r="ITZ98" s="167"/>
      <c r="IUA98" s="167"/>
      <c r="IUB98" s="167"/>
      <c r="IUC98" s="167"/>
      <c r="IUD98" s="167"/>
      <c r="IUE98" s="167"/>
      <c r="IUF98" s="167"/>
      <c r="IUG98" s="167"/>
      <c r="IUH98" s="167"/>
      <c r="IUI98" s="167"/>
      <c r="IUJ98" s="167"/>
      <c r="IUK98" s="167"/>
      <c r="IUL98" s="167"/>
      <c r="IUM98" s="167"/>
      <c r="IUN98" s="167"/>
      <c r="IUO98" s="167"/>
      <c r="IUP98" s="167"/>
      <c r="IUQ98" s="167"/>
      <c r="IUR98" s="167"/>
      <c r="IUS98" s="167"/>
      <c r="IUT98" s="167"/>
      <c r="IUU98" s="167"/>
      <c r="IUV98" s="167"/>
      <c r="IUW98" s="167"/>
      <c r="IUX98" s="167"/>
      <c r="IUY98" s="167"/>
      <c r="IUZ98" s="167"/>
      <c r="IVA98" s="167"/>
      <c r="IVB98" s="167"/>
      <c r="IVC98" s="167"/>
      <c r="IVD98" s="167"/>
      <c r="IVE98" s="167"/>
      <c r="IVF98" s="167"/>
      <c r="IVG98" s="167"/>
      <c r="IVH98" s="167"/>
      <c r="IVI98" s="167"/>
      <c r="IVJ98" s="167"/>
      <c r="IVK98" s="167"/>
      <c r="IVL98" s="167"/>
      <c r="IVM98" s="167"/>
      <c r="IVN98" s="167"/>
      <c r="IVO98" s="167"/>
      <c r="IVP98" s="167"/>
      <c r="IVQ98" s="167"/>
      <c r="IVR98" s="167"/>
      <c r="IVS98" s="167"/>
      <c r="IVT98" s="167"/>
      <c r="IVU98" s="167"/>
      <c r="IVV98" s="167"/>
      <c r="IVW98" s="167"/>
      <c r="IVX98" s="167"/>
      <c r="IVY98" s="167"/>
      <c r="IVZ98" s="167"/>
      <c r="IWA98" s="167"/>
      <c r="IWB98" s="167"/>
      <c r="IWC98" s="167"/>
      <c r="IWD98" s="167"/>
      <c r="IWE98" s="167"/>
      <c r="IWF98" s="167"/>
      <c r="IWG98" s="167"/>
      <c r="IWH98" s="167"/>
      <c r="IWI98" s="167"/>
      <c r="IWJ98" s="167"/>
      <c r="IWK98" s="167"/>
      <c r="IWL98" s="167"/>
      <c r="IWM98" s="167"/>
      <c r="IWN98" s="167"/>
      <c r="IWO98" s="167"/>
      <c r="IWP98" s="167"/>
      <c r="IWQ98" s="167"/>
      <c r="IWR98" s="167"/>
      <c r="IWS98" s="167"/>
      <c r="IWT98" s="167"/>
      <c r="IWU98" s="167"/>
      <c r="IWV98" s="167"/>
      <c r="IWW98" s="167"/>
      <c r="IWX98" s="167"/>
      <c r="IWY98" s="167"/>
      <c r="IWZ98" s="167"/>
      <c r="IXA98" s="167"/>
      <c r="IXB98" s="167"/>
      <c r="IXC98" s="167"/>
      <c r="IXD98" s="167"/>
      <c r="IXE98" s="167"/>
      <c r="IXF98" s="167"/>
      <c r="IXG98" s="167"/>
      <c r="IXH98" s="167"/>
      <c r="IXI98" s="167"/>
      <c r="IXJ98" s="167"/>
      <c r="IXK98" s="167"/>
      <c r="IXL98" s="167"/>
      <c r="IXM98" s="167"/>
      <c r="IXN98" s="167"/>
      <c r="IXO98" s="167"/>
      <c r="IXP98" s="167"/>
      <c r="IXQ98" s="167"/>
      <c r="IXR98" s="167"/>
      <c r="IXS98" s="167"/>
      <c r="IXT98" s="167"/>
      <c r="IXU98" s="167"/>
      <c r="IXV98" s="167"/>
      <c r="IXW98" s="167"/>
      <c r="IXX98" s="167"/>
      <c r="IXY98" s="167"/>
      <c r="IXZ98" s="167"/>
      <c r="IYA98" s="167"/>
      <c r="IYB98" s="167"/>
      <c r="IYC98" s="167"/>
      <c r="IYD98" s="167"/>
      <c r="IYE98" s="167"/>
      <c r="IYF98" s="167"/>
      <c r="IYG98" s="167"/>
      <c r="IYH98" s="167"/>
      <c r="IYI98" s="167"/>
      <c r="IYJ98" s="167"/>
      <c r="IYK98" s="167"/>
      <c r="IYL98" s="167"/>
      <c r="IYM98" s="167"/>
      <c r="IYN98" s="167"/>
      <c r="IYO98" s="167"/>
      <c r="IYP98" s="167"/>
      <c r="IYQ98" s="167"/>
      <c r="IYR98" s="167"/>
      <c r="IYS98" s="167"/>
      <c r="IYT98" s="167"/>
      <c r="IYU98" s="167"/>
      <c r="IYV98" s="167"/>
      <c r="IYW98" s="167"/>
      <c r="IYX98" s="167"/>
      <c r="IYY98" s="167"/>
      <c r="IYZ98" s="167"/>
      <c r="IZA98" s="167"/>
      <c r="IZB98" s="167"/>
      <c r="IZC98" s="167"/>
      <c r="IZD98" s="167"/>
      <c r="IZE98" s="167"/>
      <c r="IZF98" s="167"/>
      <c r="IZG98" s="167"/>
      <c r="IZH98" s="167"/>
      <c r="IZI98" s="167"/>
      <c r="IZJ98" s="167"/>
      <c r="IZK98" s="167"/>
      <c r="IZL98" s="167"/>
      <c r="IZM98" s="167"/>
      <c r="IZN98" s="167"/>
      <c r="IZO98" s="167"/>
      <c r="IZP98" s="167"/>
      <c r="IZQ98" s="167"/>
      <c r="IZR98" s="167"/>
      <c r="IZS98" s="167"/>
      <c r="IZT98" s="167"/>
      <c r="IZU98" s="167"/>
      <c r="IZV98" s="167"/>
      <c r="IZW98" s="167"/>
      <c r="IZX98" s="167"/>
      <c r="IZY98" s="167"/>
      <c r="IZZ98" s="167"/>
      <c r="JAA98" s="167"/>
      <c r="JAB98" s="167"/>
      <c r="JAC98" s="167"/>
      <c r="JAD98" s="167"/>
      <c r="JAE98" s="167"/>
      <c r="JAF98" s="167"/>
      <c r="JAG98" s="167"/>
      <c r="JAH98" s="167"/>
      <c r="JAI98" s="167"/>
      <c r="JAJ98" s="167"/>
      <c r="JAK98" s="167"/>
      <c r="JAL98" s="167"/>
      <c r="JAM98" s="167"/>
      <c r="JAN98" s="167"/>
      <c r="JAO98" s="167"/>
      <c r="JAP98" s="167"/>
      <c r="JAQ98" s="167"/>
      <c r="JAR98" s="167"/>
      <c r="JAS98" s="167"/>
      <c r="JAT98" s="167"/>
      <c r="JAU98" s="167"/>
      <c r="JAV98" s="167"/>
      <c r="JAW98" s="167"/>
      <c r="JAX98" s="167"/>
      <c r="JAY98" s="167"/>
      <c r="JAZ98" s="167"/>
      <c r="JBA98" s="167"/>
      <c r="JBB98" s="167"/>
      <c r="JBC98" s="167"/>
      <c r="JBD98" s="167"/>
      <c r="JBE98" s="167"/>
      <c r="JBF98" s="167"/>
      <c r="JBG98" s="167"/>
      <c r="JBH98" s="167"/>
      <c r="JBI98" s="167"/>
      <c r="JBJ98" s="167"/>
      <c r="JBK98" s="167"/>
      <c r="JBL98" s="167"/>
      <c r="JBM98" s="167"/>
      <c r="JBN98" s="167"/>
      <c r="JBO98" s="167"/>
      <c r="JBP98" s="167"/>
      <c r="JBQ98" s="167"/>
      <c r="JBR98" s="167"/>
      <c r="JBS98" s="167"/>
      <c r="JBT98" s="167"/>
      <c r="JBU98" s="167"/>
      <c r="JBV98" s="167"/>
      <c r="JBW98" s="167"/>
      <c r="JBX98" s="167"/>
      <c r="JBY98" s="167"/>
      <c r="JBZ98" s="167"/>
      <c r="JCA98" s="167"/>
      <c r="JCB98" s="167"/>
      <c r="JCC98" s="167"/>
      <c r="JCD98" s="167"/>
      <c r="JCE98" s="167"/>
      <c r="JCF98" s="167"/>
      <c r="JCG98" s="167"/>
      <c r="JCH98" s="167"/>
      <c r="JCI98" s="167"/>
      <c r="JCJ98" s="167"/>
      <c r="JCK98" s="167"/>
      <c r="JCL98" s="167"/>
      <c r="JCM98" s="167"/>
      <c r="JCN98" s="167"/>
      <c r="JCO98" s="167"/>
      <c r="JCP98" s="167"/>
      <c r="JCQ98" s="167"/>
      <c r="JCR98" s="167"/>
      <c r="JCS98" s="167"/>
      <c r="JCT98" s="167"/>
      <c r="JCU98" s="167"/>
      <c r="JCV98" s="167"/>
      <c r="JCW98" s="167"/>
      <c r="JCX98" s="167"/>
      <c r="JCY98" s="167"/>
      <c r="JCZ98" s="167"/>
      <c r="JDA98" s="167"/>
      <c r="JDB98" s="167"/>
      <c r="JDC98" s="167"/>
      <c r="JDD98" s="167"/>
      <c r="JDE98" s="167"/>
      <c r="JDF98" s="167"/>
      <c r="JDG98" s="167"/>
      <c r="JDH98" s="167"/>
      <c r="JDI98" s="167"/>
      <c r="JDJ98" s="167"/>
      <c r="JDK98" s="167"/>
      <c r="JDL98" s="167"/>
      <c r="JDM98" s="167"/>
      <c r="JDN98" s="167"/>
      <c r="JDO98" s="167"/>
      <c r="JDP98" s="167"/>
      <c r="JDQ98" s="167"/>
      <c r="JDR98" s="167"/>
      <c r="JDS98" s="167"/>
      <c r="JDT98" s="167"/>
      <c r="JDU98" s="167"/>
      <c r="JDV98" s="167"/>
      <c r="JDW98" s="167"/>
      <c r="JDX98" s="167"/>
      <c r="JDY98" s="167"/>
      <c r="JDZ98" s="167"/>
      <c r="JEA98" s="167"/>
      <c r="JEB98" s="167"/>
      <c r="JEC98" s="167"/>
      <c r="JED98" s="167"/>
      <c r="JEE98" s="167"/>
      <c r="JEF98" s="167"/>
      <c r="JEG98" s="167"/>
      <c r="JEH98" s="167"/>
      <c r="JEI98" s="167"/>
      <c r="JEJ98" s="167"/>
      <c r="JEK98" s="167"/>
      <c r="JEL98" s="167"/>
      <c r="JEM98" s="167"/>
      <c r="JEN98" s="167"/>
      <c r="JEO98" s="167"/>
      <c r="JEP98" s="167"/>
      <c r="JEQ98" s="167"/>
      <c r="JER98" s="167"/>
      <c r="JES98" s="167"/>
      <c r="JET98" s="167"/>
      <c r="JEU98" s="167"/>
      <c r="JEV98" s="167"/>
      <c r="JEW98" s="167"/>
      <c r="JEX98" s="167"/>
      <c r="JEY98" s="167"/>
      <c r="JEZ98" s="167"/>
      <c r="JFA98" s="167"/>
      <c r="JFB98" s="167"/>
      <c r="JFC98" s="167"/>
      <c r="JFD98" s="167"/>
      <c r="JFE98" s="167"/>
      <c r="JFF98" s="167"/>
      <c r="JFG98" s="167"/>
      <c r="JFH98" s="167"/>
      <c r="JFI98" s="167"/>
      <c r="JFJ98" s="167"/>
      <c r="JFK98" s="167"/>
      <c r="JFL98" s="167"/>
      <c r="JFM98" s="167"/>
      <c r="JFN98" s="167"/>
      <c r="JFO98" s="167"/>
      <c r="JFP98" s="167"/>
      <c r="JFQ98" s="167"/>
      <c r="JFR98" s="167"/>
      <c r="JFS98" s="167"/>
      <c r="JFT98" s="167"/>
      <c r="JFU98" s="167"/>
      <c r="JFV98" s="167"/>
      <c r="JFW98" s="167"/>
      <c r="JFX98" s="167"/>
      <c r="JFY98" s="167"/>
      <c r="JFZ98" s="167"/>
      <c r="JGA98" s="167"/>
      <c r="JGB98" s="167"/>
      <c r="JGC98" s="167"/>
      <c r="JGD98" s="167"/>
      <c r="JGE98" s="167"/>
      <c r="JGF98" s="167"/>
      <c r="JGG98" s="167"/>
      <c r="JGH98" s="167"/>
      <c r="JGI98" s="167"/>
      <c r="JGJ98" s="167"/>
      <c r="JGK98" s="167"/>
      <c r="JGL98" s="167"/>
      <c r="JGM98" s="167"/>
      <c r="JGN98" s="167"/>
      <c r="JGO98" s="167"/>
      <c r="JGP98" s="167"/>
      <c r="JGQ98" s="167"/>
      <c r="JGR98" s="167"/>
      <c r="JGS98" s="167"/>
      <c r="JGT98" s="167"/>
      <c r="JGU98" s="167"/>
      <c r="JGV98" s="167"/>
      <c r="JGW98" s="167"/>
      <c r="JGX98" s="167"/>
      <c r="JGY98" s="167"/>
      <c r="JGZ98" s="167"/>
      <c r="JHA98" s="167"/>
      <c r="JHB98" s="167"/>
      <c r="JHC98" s="167"/>
      <c r="JHD98" s="167"/>
      <c r="JHE98" s="167"/>
      <c r="JHF98" s="167"/>
      <c r="JHG98" s="167"/>
      <c r="JHH98" s="167"/>
      <c r="JHI98" s="167"/>
      <c r="JHJ98" s="167"/>
      <c r="JHK98" s="167"/>
      <c r="JHL98" s="167"/>
      <c r="JHM98" s="167"/>
      <c r="JHN98" s="167"/>
      <c r="JHO98" s="167"/>
      <c r="JHP98" s="167"/>
      <c r="JHQ98" s="167"/>
      <c r="JHR98" s="167"/>
      <c r="JHS98" s="167"/>
      <c r="JHT98" s="167"/>
      <c r="JHU98" s="167"/>
      <c r="JHV98" s="167"/>
      <c r="JHW98" s="167"/>
      <c r="JHX98" s="167"/>
      <c r="JHY98" s="167"/>
      <c r="JHZ98" s="167"/>
      <c r="JIA98" s="167"/>
      <c r="JIB98" s="167"/>
      <c r="JIC98" s="167"/>
      <c r="JID98" s="167"/>
      <c r="JIE98" s="167"/>
      <c r="JIF98" s="167"/>
      <c r="JIG98" s="167"/>
      <c r="JIH98" s="167"/>
      <c r="JII98" s="167"/>
      <c r="JIJ98" s="167"/>
      <c r="JIK98" s="167"/>
      <c r="JIL98" s="167"/>
      <c r="JIM98" s="167"/>
      <c r="JIN98" s="167"/>
      <c r="JIO98" s="167"/>
      <c r="JIP98" s="167"/>
      <c r="JIQ98" s="167"/>
      <c r="JIR98" s="167"/>
      <c r="JIS98" s="167"/>
      <c r="JIT98" s="167"/>
      <c r="JIU98" s="167"/>
      <c r="JIV98" s="167"/>
      <c r="JIW98" s="167"/>
      <c r="JIX98" s="167"/>
      <c r="JIY98" s="167"/>
      <c r="JIZ98" s="167"/>
      <c r="JJA98" s="167"/>
      <c r="JJB98" s="167"/>
      <c r="JJC98" s="167"/>
      <c r="JJD98" s="167"/>
      <c r="JJE98" s="167"/>
      <c r="JJF98" s="167"/>
      <c r="JJG98" s="167"/>
      <c r="JJH98" s="167"/>
      <c r="JJI98" s="167"/>
      <c r="JJJ98" s="167"/>
      <c r="JJK98" s="167"/>
      <c r="JJL98" s="167"/>
      <c r="JJM98" s="167"/>
      <c r="JJN98" s="167"/>
      <c r="JJO98" s="167"/>
      <c r="JJP98" s="167"/>
      <c r="JJQ98" s="167"/>
      <c r="JJR98" s="167"/>
      <c r="JJS98" s="167"/>
      <c r="JJT98" s="167"/>
      <c r="JJU98" s="167"/>
      <c r="JJV98" s="167"/>
      <c r="JJW98" s="167"/>
      <c r="JJX98" s="167"/>
      <c r="JJY98" s="167"/>
      <c r="JJZ98" s="167"/>
      <c r="JKA98" s="167"/>
      <c r="JKB98" s="167"/>
      <c r="JKC98" s="167"/>
      <c r="JKD98" s="167"/>
      <c r="JKE98" s="167"/>
      <c r="JKF98" s="167"/>
      <c r="JKG98" s="167"/>
      <c r="JKH98" s="167"/>
      <c r="JKI98" s="167"/>
      <c r="JKJ98" s="167"/>
      <c r="JKK98" s="167"/>
      <c r="JKL98" s="167"/>
      <c r="JKM98" s="167"/>
      <c r="JKN98" s="167"/>
      <c r="JKO98" s="167"/>
      <c r="JKP98" s="167"/>
      <c r="JKQ98" s="167"/>
      <c r="JKR98" s="167"/>
      <c r="JKS98" s="167"/>
      <c r="JKT98" s="167"/>
      <c r="JKU98" s="167"/>
      <c r="JKV98" s="167"/>
      <c r="JKW98" s="167"/>
      <c r="JKX98" s="167"/>
      <c r="JKY98" s="167"/>
      <c r="JKZ98" s="167"/>
      <c r="JLA98" s="167"/>
      <c r="JLB98" s="167"/>
      <c r="JLC98" s="167"/>
      <c r="JLD98" s="167"/>
      <c r="JLE98" s="167"/>
      <c r="JLF98" s="167"/>
      <c r="JLG98" s="167"/>
      <c r="JLH98" s="167"/>
      <c r="JLI98" s="167"/>
      <c r="JLJ98" s="167"/>
      <c r="JLK98" s="167"/>
      <c r="JLL98" s="167"/>
      <c r="JLM98" s="167"/>
      <c r="JLN98" s="167"/>
      <c r="JLO98" s="167"/>
      <c r="JLP98" s="167"/>
      <c r="JLQ98" s="167"/>
      <c r="JLR98" s="167"/>
      <c r="JLS98" s="167"/>
      <c r="JLT98" s="167"/>
      <c r="JLU98" s="167"/>
      <c r="JLV98" s="167"/>
      <c r="JLW98" s="167"/>
      <c r="JLX98" s="167"/>
      <c r="JLY98" s="167"/>
      <c r="JLZ98" s="167"/>
      <c r="JMA98" s="167"/>
      <c r="JMB98" s="167"/>
      <c r="JMC98" s="167"/>
      <c r="JMD98" s="167"/>
      <c r="JME98" s="167"/>
      <c r="JMF98" s="167"/>
      <c r="JMG98" s="167"/>
      <c r="JMH98" s="167"/>
      <c r="JMI98" s="167"/>
      <c r="JMJ98" s="167"/>
      <c r="JMK98" s="167"/>
      <c r="JML98" s="167"/>
      <c r="JMM98" s="167"/>
      <c r="JMN98" s="167"/>
      <c r="JMO98" s="167"/>
      <c r="JMP98" s="167"/>
      <c r="JMQ98" s="167"/>
      <c r="JMR98" s="167"/>
      <c r="JMS98" s="167"/>
      <c r="JMT98" s="167"/>
      <c r="JMU98" s="167"/>
      <c r="JMV98" s="167"/>
      <c r="JMW98" s="167"/>
      <c r="JMX98" s="167"/>
      <c r="JMY98" s="167"/>
      <c r="JMZ98" s="167"/>
      <c r="JNA98" s="167"/>
      <c r="JNB98" s="167"/>
      <c r="JNC98" s="167"/>
      <c r="JND98" s="167"/>
      <c r="JNE98" s="167"/>
      <c r="JNF98" s="167"/>
      <c r="JNG98" s="167"/>
      <c r="JNH98" s="167"/>
      <c r="JNI98" s="167"/>
      <c r="JNJ98" s="167"/>
      <c r="JNK98" s="167"/>
      <c r="JNL98" s="167"/>
      <c r="JNM98" s="167"/>
      <c r="JNN98" s="167"/>
      <c r="JNO98" s="167"/>
      <c r="JNP98" s="167"/>
      <c r="JNQ98" s="167"/>
      <c r="JNR98" s="167"/>
      <c r="JNS98" s="167"/>
      <c r="JNT98" s="167"/>
      <c r="JNU98" s="167"/>
      <c r="JNV98" s="167"/>
      <c r="JNW98" s="167"/>
      <c r="JNX98" s="167"/>
      <c r="JNY98" s="167"/>
      <c r="JNZ98" s="167"/>
      <c r="JOA98" s="167"/>
      <c r="JOB98" s="167"/>
      <c r="JOC98" s="167"/>
      <c r="JOD98" s="167"/>
      <c r="JOE98" s="167"/>
      <c r="JOF98" s="167"/>
      <c r="JOG98" s="167"/>
      <c r="JOH98" s="167"/>
      <c r="JOI98" s="167"/>
      <c r="JOJ98" s="167"/>
      <c r="JOK98" s="167"/>
      <c r="JOL98" s="167"/>
      <c r="JOM98" s="167"/>
      <c r="JON98" s="167"/>
      <c r="JOO98" s="167"/>
      <c r="JOP98" s="167"/>
      <c r="JOQ98" s="167"/>
      <c r="JOR98" s="167"/>
      <c r="JOS98" s="167"/>
      <c r="JOT98" s="167"/>
      <c r="JOU98" s="167"/>
      <c r="JOV98" s="167"/>
      <c r="JOW98" s="167"/>
      <c r="JOX98" s="167"/>
      <c r="JOY98" s="167"/>
      <c r="JOZ98" s="167"/>
      <c r="JPA98" s="167"/>
      <c r="JPB98" s="167"/>
      <c r="JPC98" s="167"/>
      <c r="JPD98" s="167"/>
      <c r="JPE98" s="167"/>
      <c r="JPF98" s="167"/>
      <c r="JPG98" s="167"/>
      <c r="JPH98" s="167"/>
      <c r="JPI98" s="167"/>
      <c r="JPJ98" s="167"/>
      <c r="JPK98" s="167"/>
      <c r="JPL98" s="167"/>
      <c r="JPM98" s="167"/>
      <c r="JPN98" s="167"/>
      <c r="JPO98" s="167"/>
      <c r="JPP98" s="167"/>
      <c r="JPQ98" s="167"/>
      <c r="JPR98" s="167"/>
      <c r="JPS98" s="167"/>
      <c r="JPT98" s="167"/>
      <c r="JPU98" s="167"/>
      <c r="JPV98" s="167"/>
      <c r="JPW98" s="167"/>
      <c r="JPX98" s="167"/>
      <c r="JPY98" s="167"/>
      <c r="JPZ98" s="167"/>
      <c r="JQA98" s="167"/>
      <c r="JQB98" s="167"/>
      <c r="JQC98" s="167"/>
      <c r="JQD98" s="167"/>
      <c r="JQE98" s="167"/>
      <c r="JQF98" s="167"/>
      <c r="JQG98" s="167"/>
      <c r="JQH98" s="167"/>
      <c r="JQI98" s="167"/>
      <c r="JQJ98" s="167"/>
      <c r="JQK98" s="167"/>
      <c r="JQL98" s="167"/>
      <c r="JQM98" s="167"/>
      <c r="JQN98" s="167"/>
      <c r="JQO98" s="167"/>
      <c r="JQP98" s="167"/>
      <c r="JQQ98" s="167"/>
      <c r="JQR98" s="167"/>
      <c r="JQS98" s="167"/>
      <c r="JQT98" s="167"/>
      <c r="JQU98" s="167"/>
      <c r="JQV98" s="167"/>
      <c r="JQW98" s="167"/>
      <c r="JQX98" s="167"/>
      <c r="JQY98" s="167"/>
      <c r="JQZ98" s="167"/>
      <c r="JRA98" s="167"/>
      <c r="JRB98" s="167"/>
      <c r="JRC98" s="167"/>
      <c r="JRD98" s="167"/>
      <c r="JRE98" s="167"/>
      <c r="JRF98" s="167"/>
      <c r="JRG98" s="167"/>
      <c r="JRH98" s="167"/>
      <c r="JRI98" s="167"/>
      <c r="JRJ98" s="167"/>
      <c r="JRK98" s="167"/>
      <c r="JRL98" s="167"/>
      <c r="JRM98" s="167"/>
      <c r="JRN98" s="167"/>
      <c r="JRO98" s="167"/>
      <c r="JRP98" s="167"/>
      <c r="JRQ98" s="167"/>
      <c r="JRR98" s="167"/>
      <c r="JRS98" s="167"/>
      <c r="JRT98" s="167"/>
      <c r="JRU98" s="167"/>
      <c r="JRV98" s="167"/>
      <c r="JRW98" s="167"/>
      <c r="JRX98" s="167"/>
      <c r="JRY98" s="167"/>
      <c r="JRZ98" s="167"/>
      <c r="JSA98" s="167"/>
      <c r="JSB98" s="167"/>
      <c r="JSC98" s="167"/>
      <c r="JSD98" s="167"/>
      <c r="JSE98" s="167"/>
      <c r="JSF98" s="167"/>
      <c r="JSG98" s="167"/>
      <c r="JSH98" s="167"/>
      <c r="JSI98" s="167"/>
      <c r="JSJ98" s="167"/>
      <c r="JSK98" s="167"/>
      <c r="JSL98" s="167"/>
      <c r="JSM98" s="167"/>
      <c r="JSN98" s="167"/>
      <c r="JSO98" s="167"/>
      <c r="JSP98" s="167"/>
      <c r="JSQ98" s="167"/>
      <c r="JSR98" s="167"/>
      <c r="JSS98" s="167"/>
      <c r="JST98" s="167"/>
      <c r="JSU98" s="167"/>
      <c r="JSV98" s="167"/>
      <c r="JSW98" s="167"/>
      <c r="JSX98" s="167"/>
      <c r="JSY98" s="167"/>
      <c r="JSZ98" s="167"/>
      <c r="JTA98" s="167"/>
      <c r="JTB98" s="167"/>
      <c r="JTC98" s="167"/>
      <c r="JTD98" s="167"/>
      <c r="JTE98" s="167"/>
      <c r="JTF98" s="167"/>
      <c r="JTG98" s="167"/>
      <c r="JTH98" s="167"/>
      <c r="JTI98" s="167"/>
      <c r="JTJ98" s="167"/>
      <c r="JTK98" s="167"/>
      <c r="JTL98" s="167"/>
      <c r="JTM98" s="167"/>
      <c r="JTN98" s="167"/>
      <c r="JTO98" s="167"/>
      <c r="JTP98" s="167"/>
      <c r="JTQ98" s="167"/>
      <c r="JTR98" s="167"/>
      <c r="JTS98" s="167"/>
      <c r="JTT98" s="167"/>
      <c r="JTU98" s="167"/>
      <c r="JTV98" s="167"/>
      <c r="JTW98" s="167"/>
      <c r="JTX98" s="167"/>
      <c r="JTY98" s="167"/>
      <c r="JTZ98" s="167"/>
      <c r="JUA98" s="167"/>
      <c r="JUB98" s="167"/>
      <c r="JUC98" s="167"/>
      <c r="JUD98" s="167"/>
      <c r="JUE98" s="167"/>
      <c r="JUF98" s="167"/>
      <c r="JUG98" s="167"/>
      <c r="JUH98" s="167"/>
      <c r="JUI98" s="167"/>
      <c r="JUJ98" s="167"/>
      <c r="JUK98" s="167"/>
      <c r="JUL98" s="167"/>
      <c r="JUM98" s="167"/>
      <c r="JUN98" s="167"/>
      <c r="JUO98" s="167"/>
      <c r="JUP98" s="167"/>
      <c r="JUQ98" s="167"/>
      <c r="JUR98" s="167"/>
      <c r="JUS98" s="167"/>
      <c r="JUT98" s="167"/>
      <c r="JUU98" s="167"/>
      <c r="JUV98" s="167"/>
      <c r="JUW98" s="167"/>
      <c r="JUX98" s="167"/>
      <c r="JUY98" s="167"/>
      <c r="JUZ98" s="167"/>
      <c r="JVA98" s="167"/>
      <c r="JVB98" s="167"/>
      <c r="JVC98" s="167"/>
      <c r="JVD98" s="167"/>
      <c r="JVE98" s="167"/>
      <c r="JVF98" s="167"/>
      <c r="JVG98" s="167"/>
      <c r="JVH98" s="167"/>
      <c r="JVI98" s="167"/>
      <c r="JVJ98" s="167"/>
      <c r="JVK98" s="167"/>
      <c r="JVL98" s="167"/>
      <c r="JVM98" s="167"/>
      <c r="JVN98" s="167"/>
      <c r="JVO98" s="167"/>
      <c r="JVP98" s="167"/>
      <c r="JVQ98" s="167"/>
      <c r="JVR98" s="167"/>
      <c r="JVS98" s="167"/>
      <c r="JVT98" s="167"/>
      <c r="JVU98" s="167"/>
      <c r="JVV98" s="167"/>
      <c r="JVW98" s="167"/>
      <c r="JVX98" s="167"/>
      <c r="JVY98" s="167"/>
      <c r="JVZ98" s="167"/>
      <c r="JWA98" s="167"/>
      <c r="JWB98" s="167"/>
      <c r="JWC98" s="167"/>
      <c r="JWD98" s="167"/>
      <c r="JWE98" s="167"/>
      <c r="JWF98" s="167"/>
      <c r="JWG98" s="167"/>
      <c r="JWH98" s="167"/>
      <c r="JWI98" s="167"/>
      <c r="JWJ98" s="167"/>
      <c r="JWK98" s="167"/>
      <c r="JWL98" s="167"/>
      <c r="JWM98" s="167"/>
      <c r="JWN98" s="167"/>
      <c r="JWO98" s="167"/>
      <c r="JWP98" s="167"/>
      <c r="JWQ98" s="167"/>
      <c r="JWR98" s="167"/>
      <c r="JWS98" s="167"/>
      <c r="JWT98" s="167"/>
      <c r="JWU98" s="167"/>
      <c r="JWV98" s="167"/>
      <c r="JWW98" s="167"/>
      <c r="JWX98" s="167"/>
      <c r="JWY98" s="167"/>
      <c r="JWZ98" s="167"/>
      <c r="JXA98" s="167"/>
      <c r="JXB98" s="167"/>
      <c r="JXC98" s="167"/>
      <c r="JXD98" s="167"/>
      <c r="JXE98" s="167"/>
      <c r="JXF98" s="167"/>
      <c r="JXG98" s="167"/>
      <c r="JXH98" s="167"/>
      <c r="JXI98" s="167"/>
      <c r="JXJ98" s="167"/>
      <c r="JXK98" s="167"/>
      <c r="JXL98" s="167"/>
      <c r="JXM98" s="167"/>
      <c r="JXN98" s="167"/>
      <c r="JXO98" s="167"/>
      <c r="JXP98" s="167"/>
      <c r="JXQ98" s="167"/>
      <c r="JXR98" s="167"/>
      <c r="JXS98" s="167"/>
      <c r="JXT98" s="167"/>
      <c r="JXU98" s="167"/>
      <c r="JXV98" s="167"/>
      <c r="JXW98" s="167"/>
      <c r="JXX98" s="167"/>
      <c r="JXY98" s="167"/>
      <c r="JXZ98" s="167"/>
      <c r="JYA98" s="167"/>
      <c r="JYB98" s="167"/>
      <c r="JYC98" s="167"/>
      <c r="JYD98" s="167"/>
      <c r="JYE98" s="167"/>
      <c r="JYF98" s="167"/>
      <c r="JYG98" s="167"/>
      <c r="JYH98" s="167"/>
      <c r="JYI98" s="167"/>
      <c r="JYJ98" s="167"/>
      <c r="JYK98" s="167"/>
      <c r="JYL98" s="167"/>
      <c r="JYM98" s="167"/>
      <c r="JYN98" s="167"/>
      <c r="JYO98" s="167"/>
      <c r="JYP98" s="167"/>
      <c r="JYQ98" s="167"/>
      <c r="JYR98" s="167"/>
      <c r="JYS98" s="167"/>
      <c r="JYT98" s="167"/>
      <c r="JYU98" s="167"/>
      <c r="JYV98" s="167"/>
      <c r="JYW98" s="167"/>
      <c r="JYX98" s="167"/>
      <c r="JYY98" s="167"/>
      <c r="JYZ98" s="167"/>
      <c r="JZA98" s="167"/>
      <c r="JZB98" s="167"/>
      <c r="JZC98" s="167"/>
      <c r="JZD98" s="167"/>
      <c r="JZE98" s="167"/>
      <c r="JZF98" s="167"/>
      <c r="JZG98" s="167"/>
      <c r="JZH98" s="167"/>
      <c r="JZI98" s="167"/>
      <c r="JZJ98" s="167"/>
      <c r="JZK98" s="167"/>
      <c r="JZL98" s="167"/>
      <c r="JZM98" s="167"/>
      <c r="JZN98" s="167"/>
      <c r="JZO98" s="167"/>
      <c r="JZP98" s="167"/>
      <c r="JZQ98" s="167"/>
      <c r="JZR98" s="167"/>
      <c r="JZS98" s="167"/>
      <c r="JZT98" s="167"/>
      <c r="JZU98" s="167"/>
      <c r="JZV98" s="167"/>
      <c r="JZW98" s="167"/>
      <c r="JZX98" s="167"/>
      <c r="JZY98" s="167"/>
      <c r="JZZ98" s="167"/>
      <c r="KAA98" s="167"/>
      <c r="KAB98" s="167"/>
      <c r="KAC98" s="167"/>
      <c r="KAD98" s="167"/>
      <c r="KAE98" s="167"/>
      <c r="KAF98" s="167"/>
      <c r="KAG98" s="167"/>
      <c r="KAH98" s="167"/>
      <c r="KAI98" s="167"/>
      <c r="KAJ98" s="167"/>
      <c r="KAK98" s="167"/>
      <c r="KAL98" s="167"/>
      <c r="KAM98" s="167"/>
      <c r="KAN98" s="167"/>
      <c r="KAO98" s="167"/>
      <c r="KAP98" s="167"/>
      <c r="KAQ98" s="167"/>
      <c r="KAR98" s="167"/>
      <c r="KAS98" s="167"/>
      <c r="KAT98" s="167"/>
      <c r="KAU98" s="167"/>
      <c r="KAV98" s="167"/>
      <c r="KAW98" s="167"/>
      <c r="KAX98" s="167"/>
      <c r="KAY98" s="167"/>
      <c r="KAZ98" s="167"/>
      <c r="KBA98" s="167"/>
      <c r="KBB98" s="167"/>
      <c r="KBC98" s="167"/>
      <c r="KBD98" s="167"/>
      <c r="KBE98" s="167"/>
      <c r="KBF98" s="167"/>
      <c r="KBG98" s="167"/>
      <c r="KBH98" s="167"/>
      <c r="KBI98" s="167"/>
      <c r="KBJ98" s="167"/>
      <c r="KBK98" s="167"/>
      <c r="KBL98" s="167"/>
      <c r="KBM98" s="167"/>
      <c r="KBN98" s="167"/>
      <c r="KBO98" s="167"/>
      <c r="KBP98" s="167"/>
      <c r="KBQ98" s="167"/>
      <c r="KBR98" s="167"/>
      <c r="KBS98" s="167"/>
      <c r="KBT98" s="167"/>
      <c r="KBU98" s="167"/>
      <c r="KBV98" s="167"/>
      <c r="KBW98" s="167"/>
      <c r="KBX98" s="167"/>
      <c r="KBY98" s="167"/>
      <c r="KBZ98" s="167"/>
      <c r="KCA98" s="167"/>
      <c r="KCB98" s="167"/>
      <c r="KCC98" s="167"/>
      <c r="KCD98" s="167"/>
      <c r="KCE98" s="167"/>
      <c r="KCF98" s="167"/>
      <c r="KCG98" s="167"/>
      <c r="KCH98" s="167"/>
      <c r="KCI98" s="167"/>
      <c r="KCJ98" s="167"/>
      <c r="KCK98" s="167"/>
      <c r="KCL98" s="167"/>
      <c r="KCM98" s="167"/>
      <c r="KCN98" s="167"/>
      <c r="KCO98" s="167"/>
      <c r="KCP98" s="167"/>
      <c r="KCQ98" s="167"/>
      <c r="KCR98" s="167"/>
      <c r="KCS98" s="167"/>
      <c r="KCT98" s="167"/>
      <c r="KCU98" s="167"/>
      <c r="KCV98" s="167"/>
      <c r="KCW98" s="167"/>
      <c r="KCX98" s="167"/>
      <c r="KCY98" s="167"/>
      <c r="KCZ98" s="167"/>
      <c r="KDA98" s="167"/>
      <c r="KDB98" s="167"/>
      <c r="KDC98" s="167"/>
      <c r="KDD98" s="167"/>
      <c r="KDE98" s="167"/>
      <c r="KDF98" s="167"/>
      <c r="KDG98" s="167"/>
      <c r="KDH98" s="167"/>
      <c r="KDI98" s="167"/>
      <c r="KDJ98" s="167"/>
      <c r="KDK98" s="167"/>
      <c r="KDL98" s="167"/>
      <c r="KDM98" s="167"/>
      <c r="KDN98" s="167"/>
      <c r="KDO98" s="167"/>
      <c r="KDP98" s="167"/>
      <c r="KDQ98" s="167"/>
      <c r="KDR98" s="167"/>
      <c r="KDS98" s="167"/>
      <c r="KDT98" s="167"/>
      <c r="KDU98" s="167"/>
      <c r="KDV98" s="167"/>
      <c r="KDW98" s="167"/>
      <c r="KDX98" s="167"/>
      <c r="KDY98" s="167"/>
      <c r="KDZ98" s="167"/>
      <c r="KEA98" s="167"/>
      <c r="KEB98" s="167"/>
      <c r="KEC98" s="167"/>
      <c r="KED98" s="167"/>
      <c r="KEE98" s="167"/>
      <c r="KEF98" s="167"/>
      <c r="KEG98" s="167"/>
      <c r="KEH98" s="167"/>
      <c r="KEI98" s="167"/>
      <c r="KEJ98" s="167"/>
      <c r="KEK98" s="167"/>
      <c r="KEL98" s="167"/>
      <c r="KEM98" s="167"/>
      <c r="KEN98" s="167"/>
      <c r="KEO98" s="167"/>
      <c r="KEP98" s="167"/>
      <c r="KEQ98" s="167"/>
      <c r="KER98" s="167"/>
      <c r="KES98" s="167"/>
      <c r="KET98" s="167"/>
      <c r="KEU98" s="167"/>
      <c r="KEV98" s="167"/>
      <c r="KEW98" s="167"/>
      <c r="KEX98" s="167"/>
      <c r="KEY98" s="167"/>
      <c r="KEZ98" s="167"/>
      <c r="KFA98" s="167"/>
      <c r="KFB98" s="167"/>
      <c r="KFC98" s="167"/>
      <c r="KFD98" s="167"/>
      <c r="KFE98" s="167"/>
      <c r="KFF98" s="167"/>
      <c r="KFG98" s="167"/>
      <c r="KFH98" s="167"/>
      <c r="KFI98" s="167"/>
      <c r="KFJ98" s="167"/>
      <c r="KFK98" s="167"/>
      <c r="KFL98" s="167"/>
      <c r="KFM98" s="167"/>
      <c r="KFN98" s="167"/>
      <c r="KFO98" s="167"/>
      <c r="KFP98" s="167"/>
      <c r="KFQ98" s="167"/>
      <c r="KFR98" s="167"/>
      <c r="KFS98" s="167"/>
      <c r="KFT98" s="167"/>
      <c r="KFU98" s="167"/>
      <c r="KFV98" s="167"/>
      <c r="KFW98" s="167"/>
      <c r="KFX98" s="167"/>
      <c r="KFY98" s="167"/>
      <c r="KFZ98" s="167"/>
      <c r="KGA98" s="167"/>
      <c r="KGB98" s="167"/>
      <c r="KGC98" s="167"/>
      <c r="KGD98" s="167"/>
      <c r="KGE98" s="167"/>
      <c r="KGF98" s="167"/>
      <c r="KGG98" s="167"/>
      <c r="KGH98" s="167"/>
      <c r="KGI98" s="167"/>
      <c r="KGJ98" s="167"/>
      <c r="KGK98" s="167"/>
      <c r="KGL98" s="167"/>
      <c r="KGM98" s="167"/>
      <c r="KGN98" s="167"/>
      <c r="KGO98" s="167"/>
      <c r="KGP98" s="167"/>
      <c r="KGQ98" s="167"/>
      <c r="KGR98" s="167"/>
      <c r="KGS98" s="167"/>
      <c r="KGT98" s="167"/>
      <c r="KGU98" s="167"/>
      <c r="KGV98" s="167"/>
      <c r="KGW98" s="167"/>
      <c r="KGX98" s="167"/>
      <c r="KGY98" s="167"/>
      <c r="KGZ98" s="167"/>
      <c r="KHA98" s="167"/>
      <c r="KHB98" s="167"/>
      <c r="KHC98" s="167"/>
      <c r="KHD98" s="167"/>
      <c r="KHE98" s="167"/>
      <c r="KHF98" s="167"/>
      <c r="KHG98" s="167"/>
      <c r="KHH98" s="167"/>
      <c r="KHI98" s="167"/>
      <c r="KHJ98" s="167"/>
      <c r="KHK98" s="167"/>
      <c r="KHL98" s="167"/>
      <c r="KHM98" s="167"/>
      <c r="KHN98" s="167"/>
      <c r="KHO98" s="167"/>
      <c r="KHP98" s="167"/>
      <c r="KHQ98" s="167"/>
      <c r="KHR98" s="167"/>
      <c r="KHS98" s="167"/>
      <c r="KHT98" s="167"/>
      <c r="KHU98" s="167"/>
      <c r="KHV98" s="167"/>
      <c r="KHW98" s="167"/>
      <c r="KHX98" s="167"/>
      <c r="KHY98" s="167"/>
      <c r="KHZ98" s="167"/>
      <c r="KIA98" s="167"/>
      <c r="KIB98" s="167"/>
      <c r="KIC98" s="167"/>
      <c r="KID98" s="167"/>
      <c r="KIE98" s="167"/>
      <c r="KIF98" s="167"/>
      <c r="KIG98" s="167"/>
      <c r="KIH98" s="167"/>
      <c r="KII98" s="167"/>
      <c r="KIJ98" s="167"/>
      <c r="KIK98" s="167"/>
      <c r="KIL98" s="167"/>
      <c r="KIM98" s="167"/>
      <c r="KIN98" s="167"/>
      <c r="KIO98" s="167"/>
      <c r="KIP98" s="167"/>
      <c r="KIQ98" s="167"/>
      <c r="KIR98" s="167"/>
      <c r="KIS98" s="167"/>
      <c r="KIT98" s="167"/>
      <c r="KIU98" s="167"/>
      <c r="KIV98" s="167"/>
      <c r="KIW98" s="167"/>
      <c r="KIX98" s="167"/>
      <c r="KIY98" s="167"/>
      <c r="KIZ98" s="167"/>
      <c r="KJA98" s="167"/>
      <c r="KJB98" s="167"/>
      <c r="KJC98" s="167"/>
      <c r="KJD98" s="167"/>
      <c r="KJE98" s="167"/>
      <c r="KJF98" s="167"/>
      <c r="KJG98" s="167"/>
      <c r="KJH98" s="167"/>
      <c r="KJI98" s="167"/>
      <c r="KJJ98" s="167"/>
      <c r="KJK98" s="167"/>
      <c r="KJL98" s="167"/>
      <c r="KJM98" s="167"/>
      <c r="KJN98" s="167"/>
      <c r="KJO98" s="167"/>
      <c r="KJP98" s="167"/>
      <c r="KJQ98" s="167"/>
      <c r="KJR98" s="167"/>
      <c r="KJS98" s="167"/>
      <c r="KJT98" s="167"/>
      <c r="KJU98" s="167"/>
      <c r="KJV98" s="167"/>
      <c r="KJW98" s="167"/>
      <c r="KJX98" s="167"/>
      <c r="KJY98" s="167"/>
      <c r="KJZ98" s="167"/>
      <c r="KKA98" s="167"/>
      <c r="KKB98" s="167"/>
      <c r="KKC98" s="167"/>
      <c r="KKD98" s="167"/>
      <c r="KKE98" s="167"/>
      <c r="KKF98" s="167"/>
      <c r="KKG98" s="167"/>
      <c r="KKH98" s="167"/>
      <c r="KKI98" s="167"/>
      <c r="KKJ98" s="167"/>
      <c r="KKK98" s="167"/>
      <c r="KKL98" s="167"/>
      <c r="KKM98" s="167"/>
      <c r="KKN98" s="167"/>
      <c r="KKO98" s="167"/>
      <c r="KKP98" s="167"/>
      <c r="KKQ98" s="167"/>
      <c r="KKR98" s="167"/>
      <c r="KKS98" s="167"/>
      <c r="KKT98" s="167"/>
      <c r="KKU98" s="167"/>
      <c r="KKV98" s="167"/>
      <c r="KKW98" s="167"/>
      <c r="KKX98" s="167"/>
      <c r="KKY98" s="167"/>
      <c r="KKZ98" s="167"/>
      <c r="KLA98" s="167"/>
      <c r="KLB98" s="167"/>
      <c r="KLC98" s="167"/>
      <c r="KLD98" s="167"/>
      <c r="KLE98" s="167"/>
      <c r="KLF98" s="167"/>
      <c r="KLG98" s="167"/>
      <c r="KLH98" s="167"/>
      <c r="KLI98" s="167"/>
      <c r="KLJ98" s="167"/>
      <c r="KLK98" s="167"/>
      <c r="KLL98" s="167"/>
      <c r="KLM98" s="167"/>
      <c r="KLN98" s="167"/>
      <c r="KLO98" s="167"/>
      <c r="KLP98" s="167"/>
      <c r="KLQ98" s="167"/>
      <c r="KLR98" s="167"/>
      <c r="KLS98" s="167"/>
      <c r="KLT98" s="167"/>
      <c r="KLU98" s="167"/>
      <c r="KLV98" s="167"/>
      <c r="KLW98" s="167"/>
      <c r="KLX98" s="167"/>
      <c r="KLY98" s="167"/>
      <c r="KLZ98" s="167"/>
      <c r="KMA98" s="167"/>
      <c r="KMB98" s="167"/>
      <c r="KMC98" s="167"/>
      <c r="KMD98" s="167"/>
      <c r="KME98" s="167"/>
      <c r="KMF98" s="167"/>
      <c r="KMG98" s="167"/>
      <c r="KMH98" s="167"/>
      <c r="KMI98" s="167"/>
      <c r="KMJ98" s="167"/>
      <c r="KMK98" s="167"/>
      <c r="KML98" s="167"/>
      <c r="KMM98" s="167"/>
      <c r="KMN98" s="167"/>
      <c r="KMO98" s="167"/>
      <c r="KMP98" s="167"/>
      <c r="KMQ98" s="167"/>
      <c r="KMR98" s="167"/>
      <c r="KMS98" s="167"/>
      <c r="KMT98" s="167"/>
      <c r="KMU98" s="167"/>
      <c r="KMV98" s="167"/>
      <c r="KMW98" s="167"/>
      <c r="KMX98" s="167"/>
      <c r="KMY98" s="167"/>
      <c r="KMZ98" s="167"/>
      <c r="KNA98" s="167"/>
      <c r="KNB98" s="167"/>
      <c r="KNC98" s="167"/>
      <c r="KND98" s="167"/>
      <c r="KNE98" s="167"/>
      <c r="KNF98" s="167"/>
      <c r="KNG98" s="167"/>
      <c r="KNH98" s="167"/>
      <c r="KNI98" s="167"/>
      <c r="KNJ98" s="167"/>
      <c r="KNK98" s="167"/>
      <c r="KNL98" s="167"/>
      <c r="KNM98" s="167"/>
      <c r="KNN98" s="167"/>
      <c r="KNO98" s="167"/>
      <c r="KNP98" s="167"/>
      <c r="KNQ98" s="167"/>
      <c r="KNR98" s="167"/>
      <c r="KNS98" s="167"/>
      <c r="KNT98" s="167"/>
      <c r="KNU98" s="167"/>
      <c r="KNV98" s="167"/>
      <c r="KNW98" s="167"/>
      <c r="KNX98" s="167"/>
      <c r="KNY98" s="167"/>
      <c r="KNZ98" s="167"/>
      <c r="KOA98" s="167"/>
      <c r="KOB98" s="167"/>
      <c r="KOC98" s="167"/>
      <c r="KOD98" s="167"/>
      <c r="KOE98" s="167"/>
      <c r="KOF98" s="167"/>
      <c r="KOG98" s="167"/>
      <c r="KOH98" s="167"/>
      <c r="KOI98" s="167"/>
      <c r="KOJ98" s="167"/>
      <c r="KOK98" s="167"/>
      <c r="KOL98" s="167"/>
      <c r="KOM98" s="167"/>
      <c r="KON98" s="167"/>
      <c r="KOO98" s="167"/>
      <c r="KOP98" s="167"/>
      <c r="KOQ98" s="167"/>
      <c r="KOR98" s="167"/>
      <c r="KOS98" s="167"/>
      <c r="KOT98" s="167"/>
      <c r="KOU98" s="167"/>
      <c r="KOV98" s="167"/>
      <c r="KOW98" s="167"/>
      <c r="KOX98" s="167"/>
      <c r="KOY98" s="167"/>
      <c r="KOZ98" s="167"/>
      <c r="KPA98" s="167"/>
      <c r="KPB98" s="167"/>
      <c r="KPC98" s="167"/>
      <c r="KPD98" s="167"/>
      <c r="KPE98" s="167"/>
      <c r="KPF98" s="167"/>
      <c r="KPG98" s="167"/>
      <c r="KPH98" s="167"/>
      <c r="KPI98" s="167"/>
      <c r="KPJ98" s="167"/>
      <c r="KPK98" s="167"/>
      <c r="KPL98" s="167"/>
      <c r="KPM98" s="167"/>
      <c r="KPN98" s="167"/>
      <c r="KPO98" s="167"/>
      <c r="KPP98" s="167"/>
      <c r="KPQ98" s="167"/>
      <c r="KPR98" s="167"/>
      <c r="KPS98" s="167"/>
      <c r="KPT98" s="167"/>
      <c r="KPU98" s="167"/>
      <c r="KPV98" s="167"/>
      <c r="KPW98" s="167"/>
      <c r="KPX98" s="167"/>
      <c r="KPY98" s="167"/>
      <c r="KPZ98" s="167"/>
      <c r="KQA98" s="167"/>
      <c r="KQB98" s="167"/>
      <c r="KQC98" s="167"/>
      <c r="KQD98" s="167"/>
      <c r="KQE98" s="167"/>
      <c r="KQF98" s="167"/>
      <c r="KQG98" s="167"/>
      <c r="KQH98" s="167"/>
      <c r="KQI98" s="167"/>
      <c r="KQJ98" s="167"/>
      <c r="KQK98" s="167"/>
      <c r="KQL98" s="167"/>
      <c r="KQM98" s="167"/>
      <c r="KQN98" s="167"/>
      <c r="KQO98" s="167"/>
      <c r="KQP98" s="167"/>
      <c r="KQQ98" s="167"/>
      <c r="KQR98" s="167"/>
      <c r="KQS98" s="167"/>
      <c r="KQT98" s="167"/>
      <c r="KQU98" s="167"/>
      <c r="KQV98" s="167"/>
      <c r="KQW98" s="167"/>
      <c r="KQX98" s="167"/>
      <c r="KQY98" s="167"/>
      <c r="KQZ98" s="167"/>
      <c r="KRA98" s="167"/>
      <c r="KRB98" s="167"/>
      <c r="KRC98" s="167"/>
      <c r="KRD98" s="167"/>
      <c r="KRE98" s="167"/>
      <c r="KRF98" s="167"/>
      <c r="KRG98" s="167"/>
      <c r="KRH98" s="167"/>
      <c r="KRI98" s="167"/>
      <c r="KRJ98" s="167"/>
      <c r="KRK98" s="167"/>
      <c r="KRL98" s="167"/>
      <c r="KRM98" s="167"/>
      <c r="KRN98" s="167"/>
      <c r="KRO98" s="167"/>
      <c r="KRP98" s="167"/>
      <c r="KRQ98" s="167"/>
      <c r="KRR98" s="167"/>
      <c r="KRS98" s="167"/>
      <c r="KRT98" s="167"/>
      <c r="KRU98" s="167"/>
      <c r="KRV98" s="167"/>
      <c r="KRW98" s="167"/>
      <c r="KRX98" s="167"/>
      <c r="KRY98" s="167"/>
      <c r="KRZ98" s="167"/>
      <c r="KSA98" s="167"/>
      <c r="KSB98" s="167"/>
      <c r="KSC98" s="167"/>
      <c r="KSD98" s="167"/>
      <c r="KSE98" s="167"/>
      <c r="KSF98" s="167"/>
      <c r="KSG98" s="167"/>
      <c r="KSH98" s="167"/>
      <c r="KSI98" s="167"/>
      <c r="KSJ98" s="167"/>
      <c r="KSK98" s="167"/>
      <c r="KSL98" s="167"/>
      <c r="KSM98" s="167"/>
      <c r="KSN98" s="167"/>
      <c r="KSO98" s="167"/>
      <c r="KSP98" s="167"/>
      <c r="KSQ98" s="167"/>
      <c r="KSR98" s="167"/>
      <c r="KSS98" s="167"/>
      <c r="KST98" s="167"/>
      <c r="KSU98" s="167"/>
      <c r="KSV98" s="167"/>
      <c r="KSW98" s="167"/>
      <c r="KSX98" s="167"/>
      <c r="KSY98" s="167"/>
      <c r="KSZ98" s="167"/>
      <c r="KTA98" s="167"/>
      <c r="KTB98" s="167"/>
      <c r="KTC98" s="167"/>
      <c r="KTD98" s="167"/>
      <c r="KTE98" s="167"/>
      <c r="KTF98" s="167"/>
      <c r="KTG98" s="167"/>
      <c r="KTH98" s="167"/>
      <c r="KTI98" s="167"/>
      <c r="KTJ98" s="167"/>
      <c r="KTK98" s="167"/>
      <c r="KTL98" s="167"/>
      <c r="KTM98" s="167"/>
      <c r="KTN98" s="167"/>
      <c r="KTO98" s="167"/>
      <c r="KTP98" s="167"/>
      <c r="KTQ98" s="167"/>
      <c r="KTR98" s="167"/>
      <c r="KTS98" s="167"/>
      <c r="KTT98" s="167"/>
      <c r="KTU98" s="167"/>
      <c r="KTV98" s="167"/>
      <c r="KTW98" s="167"/>
      <c r="KTX98" s="167"/>
      <c r="KTY98" s="167"/>
      <c r="KTZ98" s="167"/>
      <c r="KUA98" s="167"/>
      <c r="KUB98" s="167"/>
      <c r="KUC98" s="167"/>
      <c r="KUD98" s="167"/>
      <c r="KUE98" s="167"/>
      <c r="KUF98" s="167"/>
      <c r="KUG98" s="167"/>
      <c r="KUH98" s="167"/>
      <c r="KUI98" s="167"/>
      <c r="KUJ98" s="167"/>
      <c r="KUK98" s="167"/>
      <c r="KUL98" s="167"/>
      <c r="KUM98" s="167"/>
      <c r="KUN98" s="167"/>
      <c r="KUO98" s="167"/>
      <c r="KUP98" s="167"/>
      <c r="KUQ98" s="167"/>
      <c r="KUR98" s="167"/>
      <c r="KUS98" s="167"/>
      <c r="KUT98" s="167"/>
      <c r="KUU98" s="167"/>
      <c r="KUV98" s="167"/>
      <c r="KUW98" s="167"/>
      <c r="KUX98" s="167"/>
      <c r="KUY98" s="167"/>
      <c r="KUZ98" s="167"/>
      <c r="KVA98" s="167"/>
      <c r="KVB98" s="167"/>
      <c r="KVC98" s="167"/>
      <c r="KVD98" s="167"/>
      <c r="KVE98" s="167"/>
      <c r="KVF98" s="167"/>
      <c r="KVG98" s="167"/>
      <c r="KVH98" s="167"/>
      <c r="KVI98" s="167"/>
      <c r="KVJ98" s="167"/>
      <c r="KVK98" s="167"/>
      <c r="KVL98" s="167"/>
      <c r="KVM98" s="167"/>
      <c r="KVN98" s="167"/>
      <c r="KVO98" s="167"/>
      <c r="KVP98" s="167"/>
      <c r="KVQ98" s="167"/>
      <c r="KVR98" s="167"/>
      <c r="KVS98" s="167"/>
      <c r="KVT98" s="167"/>
      <c r="KVU98" s="167"/>
      <c r="KVV98" s="167"/>
      <c r="KVW98" s="167"/>
      <c r="KVX98" s="167"/>
      <c r="KVY98" s="167"/>
      <c r="KVZ98" s="167"/>
      <c r="KWA98" s="167"/>
      <c r="KWB98" s="167"/>
      <c r="KWC98" s="167"/>
      <c r="KWD98" s="167"/>
      <c r="KWE98" s="167"/>
      <c r="KWF98" s="167"/>
      <c r="KWG98" s="167"/>
      <c r="KWH98" s="167"/>
      <c r="KWI98" s="167"/>
      <c r="KWJ98" s="167"/>
      <c r="KWK98" s="167"/>
      <c r="KWL98" s="167"/>
      <c r="KWM98" s="167"/>
      <c r="KWN98" s="167"/>
      <c r="KWO98" s="167"/>
      <c r="KWP98" s="167"/>
      <c r="KWQ98" s="167"/>
      <c r="KWR98" s="167"/>
      <c r="KWS98" s="167"/>
      <c r="KWT98" s="167"/>
      <c r="KWU98" s="167"/>
      <c r="KWV98" s="167"/>
      <c r="KWW98" s="167"/>
      <c r="KWX98" s="167"/>
      <c r="KWY98" s="167"/>
      <c r="KWZ98" s="167"/>
      <c r="KXA98" s="167"/>
      <c r="KXB98" s="167"/>
      <c r="KXC98" s="167"/>
      <c r="KXD98" s="167"/>
      <c r="KXE98" s="167"/>
      <c r="KXF98" s="167"/>
      <c r="KXG98" s="167"/>
      <c r="KXH98" s="167"/>
      <c r="KXI98" s="167"/>
      <c r="KXJ98" s="167"/>
      <c r="KXK98" s="167"/>
      <c r="KXL98" s="167"/>
      <c r="KXM98" s="167"/>
      <c r="KXN98" s="167"/>
      <c r="KXO98" s="167"/>
      <c r="KXP98" s="167"/>
      <c r="KXQ98" s="167"/>
      <c r="KXR98" s="167"/>
      <c r="KXS98" s="167"/>
      <c r="KXT98" s="167"/>
      <c r="KXU98" s="167"/>
      <c r="KXV98" s="167"/>
      <c r="KXW98" s="167"/>
      <c r="KXX98" s="167"/>
      <c r="KXY98" s="167"/>
      <c r="KXZ98" s="167"/>
      <c r="KYA98" s="167"/>
      <c r="KYB98" s="167"/>
      <c r="KYC98" s="167"/>
      <c r="KYD98" s="167"/>
      <c r="KYE98" s="167"/>
      <c r="KYF98" s="167"/>
      <c r="KYG98" s="167"/>
      <c r="KYH98" s="167"/>
      <c r="KYI98" s="167"/>
      <c r="KYJ98" s="167"/>
      <c r="KYK98" s="167"/>
      <c r="KYL98" s="167"/>
      <c r="KYM98" s="167"/>
      <c r="KYN98" s="167"/>
      <c r="KYO98" s="167"/>
      <c r="KYP98" s="167"/>
      <c r="KYQ98" s="167"/>
      <c r="KYR98" s="167"/>
      <c r="KYS98" s="167"/>
      <c r="KYT98" s="167"/>
      <c r="KYU98" s="167"/>
      <c r="KYV98" s="167"/>
      <c r="KYW98" s="167"/>
      <c r="KYX98" s="167"/>
      <c r="KYY98" s="167"/>
      <c r="KYZ98" s="167"/>
      <c r="KZA98" s="167"/>
      <c r="KZB98" s="167"/>
      <c r="KZC98" s="167"/>
      <c r="KZD98" s="167"/>
      <c r="KZE98" s="167"/>
      <c r="KZF98" s="167"/>
      <c r="KZG98" s="167"/>
      <c r="KZH98" s="167"/>
      <c r="KZI98" s="167"/>
      <c r="KZJ98" s="167"/>
      <c r="KZK98" s="167"/>
      <c r="KZL98" s="167"/>
      <c r="KZM98" s="167"/>
      <c r="KZN98" s="167"/>
      <c r="KZO98" s="167"/>
      <c r="KZP98" s="167"/>
      <c r="KZQ98" s="167"/>
      <c r="KZR98" s="167"/>
      <c r="KZS98" s="167"/>
      <c r="KZT98" s="167"/>
      <c r="KZU98" s="167"/>
      <c r="KZV98" s="167"/>
      <c r="KZW98" s="167"/>
      <c r="KZX98" s="167"/>
      <c r="KZY98" s="167"/>
      <c r="KZZ98" s="167"/>
      <c r="LAA98" s="167"/>
      <c r="LAB98" s="167"/>
      <c r="LAC98" s="167"/>
      <c r="LAD98" s="167"/>
      <c r="LAE98" s="167"/>
      <c r="LAF98" s="167"/>
      <c r="LAG98" s="167"/>
      <c r="LAH98" s="167"/>
      <c r="LAI98" s="167"/>
      <c r="LAJ98" s="167"/>
      <c r="LAK98" s="167"/>
      <c r="LAL98" s="167"/>
      <c r="LAM98" s="167"/>
      <c r="LAN98" s="167"/>
      <c r="LAO98" s="167"/>
      <c r="LAP98" s="167"/>
      <c r="LAQ98" s="167"/>
      <c r="LAR98" s="167"/>
      <c r="LAS98" s="167"/>
      <c r="LAT98" s="167"/>
      <c r="LAU98" s="167"/>
      <c r="LAV98" s="167"/>
      <c r="LAW98" s="167"/>
      <c r="LAX98" s="167"/>
      <c r="LAY98" s="167"/>
      <c r="LAZ98" s="167"/>
      <c r="LBA98" s="167"/>
      <c r="LBB98" s="167"/>
      <c r="LBC98" s="167"/>
      <c r="LBD98" s="167"/>
      <c r="LBE98" s="167"/>
      <c r="LBF98" s="167"/>
      <c r="LBG98" s="167"/>
      <c r="LBH98" s="167"/>
      <c r="LBI98" s="167"/>
      <c r="LBJ98" s="167"/>
      <c r="LBK98" s="167"/>
      <c r="LBL98" s="167"/>
      <c r="LBM98" s="167"/>
      <c r="LBN98" s="167"/>
      <c r="LBO98" s="167"/>
      <c r="LBP98" s="167"/>
      <c r="LBQ98" s="167"/>
      <c r="LBR98" s="167"/>
      <c r="LBS98" s="167"/>
      <c r="LBT98" s="167"/>
      <c r="LBU98" s="167"/>
      <c r="LBV98" s="167"/>
      <c r="LBW98" s="167"/>
      <c r="LBX98" s="167"/>
      <c r="LBY98" s="167"/>
      <c r="LBZ98" s="167"/>
      <c r="LCA98" s="167"/>
      <c r="LCB98" s="167"/>
      <c r="LCC98" s="167"/>
      <c r="LCD98" s="167"/>
      <c r="LCE98" s="167"/>
      <c r="LCF98" s="167"/>
      <c r="LCG98" s="167"/>
      <c r="LCH98" s="167"/>
      <c r="LCI98" s="167"/>
      <c r="LCJ98" s="167"/>
      <c r="LCK98" s="167"/>
      <c r="LCL98" s="167"/>
      <c r="LCM98" s="167"/>
      <c r="LCN98" s="167"/>
      <c r="LCO98" s="167"/>
      <c r="LCP98" s="167"/>
      <c r="LCQ98" s="167"/>
      <c r="LCR98" s="167"/>
      <c r="LCS98" s="167"/>
      <c r="LCT98" s="167"/>
      <c r="LCU98" s="167"/>
      <c r="LCV98" s="167"/>
      <c r="LCW98" s="167"/>
      <c r="LCX98" s="167"/>
      <c r="LCY98" s="167"/>
      <c r="LCZ98" s="167"/>
      <c r="LDA98" s="167"/>
      <c r="LDB98" s="167"/>
      <c r="LDC98" s="167"/>
      <c r="LDD98" s="167"/>
      <c r="LDE98" s="167"/>
      <c r="LDF98" s="167"/>
      <c r="LDG98" s="167"/>
      <c r="LDH98" s="167"/>
      <c r="LDI98" s="167"/>
      <c r="LDJ98" s="167"/>
      <c r="LDK98" s="167"/>
      <c r="LDL98" s="167"/>
      <c r="LDM98" s="167"/>
      <c r="LDN98" s="167"/>
      <c r="LDO98" s="167"/>
      <c r="LDP98" s="167"/>
      <c r="LDQ98" s="167"/>
      <c r="LDR98" s="167"/>
      <c r="LDS98" s="167"/>
      <c r="LDT98" s="167"/>
      <c r="LDU98" s="167"/>
      <c r="LDV98" s="167"/>
      <c r="LDW98" s="167"/>
      <c r="LDX98" s="167"/>
      <c r="LDY98" s="167"/>
      <c r="LDZ98" s="167"/>
      <c r="LEA98" s="167"/>
      <c r="LEB98" s="167"/>
      <c r="LEC98" s="167"/>
      <c r="LED98" s="167"/>
      <c r="LEE98" s="167"/>
      <c r="LEF98" s="167"/>
      <c r="LEG98" s="167"/>
      <c r="LEH98" s="167"/>
      <c r="LEI98" s="167"/>
      <c r="LEJ98" s="167"/>
      <c r="LEK98" s="167"/>
      <c r="LEL98" s="167"/>
      <c r="LEM98" s="167"/>
      <c r="LEN98" s="167"/>
      <c r="LEO98" s="167"/>
      <c r="LEP98" s="167"/>
      <c r="LEQ98" s="167"/>
      <c r="LER98" s="167"/>
      <c r="LES98" s="167"/>
      <c r="LET98" s="167"/>
      <c r="LEU98" s="167"/>
      <c r="LEV98" s="167"/>
      <c r="LEW98" s="167"/>
      <c r="LEX98" s="167"/>
      <c r="LEY98" s="167"/>
      <c r="LEZ98" s="167"/>
      <c r="LFA98" s="167"/>
      <c r="LFB98" s="167"/>
      <c r="LFC98" s="167"/>
      <c r="LFD98" s="167"/>
      <c r="LFE98" s="167"/>
      <c r="LFF98" s="167"/>
      <c r="LFG98" s="167"/>
      <c r="LFH98" s="167"/>
      <c r="LFI98" s="167"/>
      <c r="LFJ98" s="167"/>
      <c r="LFK98" s="167"/>
      <c r="LFL98" s="167"/>
      <c r="LFM98" s="167"/>
      <c r="LFN98" s="167"/>
      <c r="LFO98" s="167"/>
      <c r="LFP98" s="167"/>
      <c r="LFQ98" s="167"/>
      <c r="LFR98" s="167"/>
      <c r="LFS98" s="167"/>
      <c r="LFT98" s="167"/>
      <c r="LFU98" s="167"/>
      <c r="LFV98" s="167"/>
      <c r="LFW98" s="167"/>
      <c r="LFX98" s="167"/>
      <c r="LFY98" s="167"/>
      <c r="LFZ98" s="167"/>
      <c r="LGA98" s="167"/>
      <c r="LGB98" s="167"/>
      <c r="LGC98" s="167"/>
      <c r="LGD98" s="167"/>
      <c r="LGE98" s="167"/>
      <c r="LGF98" s="167"/>
      <c r="LGG98" s="167"/>
      <c r="LGH98" s="167"/>
      <c r="LGI98" s="167"/>
      <c r="LGJ98" s="167"/>
      <c r="LGK98" s="167"/>
      <c r="LGL98" s="167"/>
      <c r="LGM98" s="167"/>
      <c r="LGN98" s="167"/>
      <c r="LGO98" s="167"/>
      <c r="LGP98" s="167"/>
      <c r="LGQ98" s="167"/>
      <c r="LGR98" s="167"/>
      <c r="LGS98" s="167"/>
      <c r="LGT98" s="167"/>
      <c r="LGU98" s="167"/>
      <c r="LGV98" s="167"/>
      <c r="LGW98" s="167"/>
      <c r="LGX98" s="167"/>
      <c r="LGY98" s="167"/>
      <c r="LGZ98" s="167"/>
      <c r="LHA98" s="167"/>
      <c r="LHB98" s="167"/>
      <c r="LHC98" s="167"/>
      <c r="LHD98" s="167"/>
      <c r="LHE98" s="167"/>
      <c r="LHF98" s="167"/>
      <c r="LHG98" s="167"/>
      <c r="LHH98" s="167"/>
      <c r="LHI98" s="167"/>
      <c r="LHJ98" s="167"/>
      <c r="LHK98" s="167"/>
      <c r="LHL98" s="167"/>
      <c r="LHM98" s="167"/>
      <c r="LHN98" s="167"/>
      <c r="LHO98" s="167"/>
      <c r="LHP98" s="167"/>
      <c r="LHQ98" s="167"/>
      <c r="LHR98" s="167"/>
      <c r="LHS98" s="167"/>
      <c r="LHT98" s="167"/>
      <c r="LHU98" s="167"/>
      <c r="LHV98" s="167"/>
      <c r="LHW98" s="167"/>
      <c r="LHX98" s="167"/>
      <c r="LHY98" s="167"/>
      <c r="LHZ98" s="167"/>
      <c r="LIA98" s="167"/>
      <c r="LIB98" s="167"/>
      <c r="LIC98" s="167"/>
      <c r="LID98" s="167"/>
      <c r="LIE98" s="167"/>
      <c r="LIF98" s="167"/>
      <c r="LIG98" s="167"/>
      <c r="LIH98" s="167"/>
      <c r="LII98" s="167"/>
      <c r="LIJ98" s="167"/>
      <c r="LIK98" s="167"/>
      <c r="LIL98" s="167"/>
      <c r="LIM98" s="167"/>
      <c r="LIN98" s="167"/>
      <c r="LIO98" s="167"/>
      <c r="LIP98" s="167"/>
      <c r="LIQ98" s="167"/>
      <c r="LIR98" s="167"/>
      <c r="LIS98" s="167"/>
      <c r="LIT98" s="167"/>
      <c r="LIU98" s="167"/>
      <c r="LIV98" s="167"/>
      <c r="LIW98" s="167"/>
      <c r="LIX98" s="167"/>
      <c r="LIY98" s="167"/>
      <c r="LIZ98" s="167"/>
      <c r="LJA98" s="167"/>
      <c r="LJB98" s="167"/>
      <c r="LJC98" s="167"/>
      <c r="LJD98" s="167"/>
      <c r="LJE98" s="167"/>
      <c r="LJF98" s="167"/>
      <c r="LJG98" s="167"/>
      <c r="LJH98" s="167"/>
      <c r="LJI98" s="167"/>
      <c r="LJJ98" s="167"/>
      <c r="LJK98" s="167"/>
      <c r="LJL98" s="167"/>
      <c r="LJM98" s="167"/>
      <c r="LJN98" s="167"/>
      <c r="LJO98" s="167"/>
      <c r="LJP98" s="167"/>
      <c r="LJQ98" s="167"/>
      <c r="LJR98" s="167"/>
      <c r="LJS98" s="167"/>
      <c r="LJT98" s="167"/>
      <c r="LJU98" s="167"/>
      <c r="LJV98" s="167"/>
      <c r="LJW98" s="167"/>
      <c r="LJX98" s="167"/>
      <c r="LJY98" s="167"/>
      <c r="LJZ98" s="167"/>
      <c r="LKA98" s="167"/>
      <c r="LKB98" s="167"/>
      <c r="LKC98" s="167"/>
      <c r="LKD98" s="167"/>
      <c r="LKE98" s="167"/>
      <c r="LKF98" s="167"/>
      <c r="LKG98" s="167"/>
      <c r="LKH98" s="167"/>
      <c r="LKI98" s="167"/>
      <c r="LKJ98" s="167"/>
      <c r="LKK98" s="167"/>
      <c r="LKL98" s="167"/>
      <c r="LKM98" s="167"/>
      <c r="LKN98" s="167"/>
      <c r="LKO98" s="167"/>
      <c r="LKP98" s="167"/>
      <c r="LKQ98" s="167"/>
      <c r="LKR98" s="167"/>
      <c r="LKS98" s="167"/>
      <c r="LKT98" s="167"/>
      <c r="LKU98" s="167"/>
      <c r="LKV98" s="167"/>
      <c r="LKW98" s="167"/>
      <c r="LKX98" s="167"/>
      <c r="LKY98" s="167"/>
      <c r="LKZ98" s="167"/>
      <c r="LLA98" s="167"/>
      <c r="LLB98" s="167"/>
      <c r="LLC98" s="167"/>
      <c r="LLD98" s="167"/>
      <c r="LLE98" s="167"/>
      <c r="LLF98" s="167"/>
      <c r="LLG98" s="167"/>
      <c r="LLH98" s="167"/>
      <c r="LLI98" s="167"/>
      <c r="LLJ98" s="167"/>
      <c r="LLK98" s="167"/>
      <c r="LLL98" s="167"/>
      <c r="LLM98" s="167"/>
      <c r="LLN98" s="167"/>
      <c r="LLO98" s="167"/>
      <c r="LLP98" s="167"/>
      <c r="LLQ98" s="167"/>
      <c r="LLR98" s="167"/>
      <c r="LLS98" s="167"/>
      <c r="LLT98" s="167"/>
      <c r="LLU98" s="167"/>
      <c r="LLV98" s="167"/>
      <c r="LLW98" s="167"/>
      <c r="LLX98" s="167"/>
      <c r="LLY98" s="167"/>
      <c r="LLZ98" s="167"/>
      <c r="LMA98" s="167"/>
      <c r="LMB98" s="167"/>
      <c r="LMC98" s="167"/>
      <c r="LMD98" s="167"/>
      <c r="LME98" s="167"/>
      <c r="LMF98" s="167"/>
      <c r="LMG98" s="167"/>
      <c r="LMH98" s="167"/>
      <c r="LMI98" s="167"/>
      <c r="LMJ98" s="167"/>
      <c r="LMK98" s="167"/>
      <c r="LML98" s="167"/>
      <c r="LMM98" s="167"/>
      <c r="LMN98" s="167"/>
      <c r="LMO98" s="167"/>
      <c r="LMP98" s="167"/>
      <c r="LMQ98" s="167"/>
      <c r="LMR98" s="167"/>
      <c r="LMS98" s="167"/>
      <c r="LMT98" s="167"/>
      <c r="LMU98" s="167"/>
      <c r="LMV98" s="167"/>
      <c r="LMW98" s="167"/>
      <c r="LMX98" s="167"/>
      <c r="LMY98" s="167"/>
      <c r="LMZ98" s="167"/>
      <c r="LNA98" s="167"/>
      <c r="LNB98" s="167"/>
      <c r="LNC98" s="167"/>
      <c r="LND98" s="167"/>
      <c r="LNE98" s="167"/>
      <c r="LNF98" s="167"/>
      <c r="LNG98" s="167"/>
      <c r="LNH98" s="167"/>
      <c r="LNI98" s="167"/>
      <c r="LNJ98" s="167"/>
      <c r="LNK98" s="167"/>
      <c r="LNL98" s="167"/>
      <c r="LNM98" s="167"/>
      <c r="LNN98" s="167"/>
      <c r="LNO98" s="167"/>
      <c r="LNP98" s="167"/>
      <c r="LNQ98" s="167"/>
      <c r="LNR98" s="167"/>
      <c r="LNS98" s="167"/>
      <c r="LNT98" s="167"/>
      <c r="LNU98" s="167"/>
      <c r="LNV98" s="167"/>
      <c r="LNW98" s="167"/>
      <c r="LNX98" s="167"/>
      <c r="LNY98" s="167"/>
      <c r="LNZ98" s="167"/>
      <c r="LOA98" s="167"/>
      <c r="LOB98" s="167"/>
      <c r="LOC98" s="167"/>
      <c r="LOD98" s="167"/>
      <c r="LOE98" s="167"/>
      <c r="LOF98" s="167"/>
      <c r="LOG98" s="167"/>
      <c r="LOH98" s="167"/>
      <c r="LOI98" s="167"/>
      <c r="LOJ98" s="167"/>
      <c r="LOK98" s="167"/>
      <c r="LOL98" s="167"/>
      <c r="LOM98" s="167"/>
      <c r="LON98" s="167"/>
      <c r="LOO98" s="167"/>
      <c r="LOP98" s="167"/>
      <c r="LOQ98" s="167"/>
      <c r="LOR98" s="167"/>
      <c r="LOS98" s="167"/>
      <c r="LOT98" s="167"/>
      <c r="LOU98" s="167"/>
      <c r="LOV98" s="167"/>
      <c r="LOW98" s="167"/>
      <c r="LOX98" s="167"/>
      <c r="LOY98" s="167"/>
      <c r="LOZ98" s="167"/>
      <c r="LPA98" s="167"/>
      <c r="LPB98" s="167"/>
      <c r="LPC98" s="167"/>
      <c r="LPD98" s="167"/>
      <c r="LPE98" s="167"/>
      <c r="LPF98" s="167"/>
      <c r="LPG98" s="167"/>
      <c r="LPH98" s="167"/>
      <c r="LPI98" s="167"/>
      <c r="LPJ98" s="167"/>
      <c r="LPK98" s="167"/>
      <c r="LPL98" s="167"/>
      <c r="LPM98" s="167"/>
      <c r="LPN98" s="167"/>
      <c r="LPO98" s="167"/>
      <c r="LPP98" s="167"/>
      <c r="LPQ98" s="167"/>
      <c r="LPR98" s="167"/>
      <c r="LPS98" s="167"/>
      <c r="LPT98" s="167"/>
      <c r="LPU98" s="167"/>
      <c r="LPV98" s="167"/>
      <c r="LPW98" s="167"/>
      <c r="LPX98" s="167"/>
      <c r="LPY98" s="167"/>
      <c r="LPZ98" s="167"/>
      <c r="LQA98" s="167"/>
      <c r="LQB98" s="167"/>
      <c r="LQC98" s="167"/>
      <c r="LQD98" s="167"/>
      <c r="LQE98" s="167"/>
      <c r="LQF98" s="167"/>
      <c r="LQG98" s="167"/>
      <c r="LQH98" s="167"/>
      <c r="LQI98" s="167"/>
      <c r="LQJ98" s="167"/>
      <c r="LQK98" s="167"/>
      <c r="LQL98" s="167"/>
      <c r="LQM98" s="167"/>
      <c r="LQN98" s="167"/>
      <c r="LQO98" s="167"/>
      <c r="LQP98" s="167"/>
      <c r="LQQ98" s="167"/>
      <c r="LQR98" s="167"/>
      <c r="LQS98" s="167"/>
      <c r="LQT98" s="167"/>
      <c r="LQU98" s="167"/>
      <c r="LQV98" s="167"/>
      <c r="LQW98" s="167"/>
      <c r="LQX98" s="167"/>
      <c r="LQY98" s="167"/>
      <c r="LQZ98" s="167"/>
      <c r="LRA98" s="167"/>
      <c r="LRB98" s="167"/>
      <c r="LRC98" s="167"/>
      <c r="LRD98" s="167"/>
      <c r="LRE98" s="167"/>
      <c r="LRF98" s="167"/>
      <c r="LRG98" s="167"/>
      <c r="LRH98" s="167"/>
      <c r="LRI98" s="167"/>
      <c r="LRJ98" s="167"/>
      <c r="LRK98" s="167"/>
      <c r="LRL98" s="167"/>
      <c r="LRM98" s="167"/>
      <c r="LRN98" s="167"/>
      <c r="LRO98" s="167"/>
      <c r="LRP98" s="167"/>
      <c r="LRQ98" s="167"/>
      <c r="LRR98" s="167"/>
      <c r="LRS98" s="167"/>
      <c r="LRT98" s="167"/>
      <c r="LRU98" s="167"/>
      <c r="LRV98" s="167"/>
      <c r="LRW98" s="167"/>
      <c r="LRX98" s="167"/>
      <c r="LRY98" s="167"/>
      <c r="LRZ98" s="167"/>
      <c r="LSA98" s="167"/>
      <c r="LSB98" s="167"/>
      <c r="LSC98" s="167"/>
      <c r="LSD98" s="167"/>
      <c r="LSE98" s="167"/>
      <c r="LSF98" s="167"/>
      <c r="LSG98" s="167"/>
      <c r="LSH98" s="167"/>
      <c r="LSI98" s="167"/>
      <c r="LSJ98" s="167"/>
      <c r="LSK98" s="167"/>
      <c r="LSL98" s="167"/>
      <c r="LSM98" s="167"/>
      <c r="LSN98" s="167"/>
      <c r="LSO98" s="167"/>
      <c r="LSP98" s="167"/>
      <c r="LSQ98" s="167"/>
      <c r="LSR98" s="167"/>
      <c r="LSS98" s="167"/>
      <c r="LST98" s="167"/>
      <c r="LSU98" s="167"/>
      <c r="LSV98" s="167"/>
      <c r="LSW98" s="167"/>
      <c r="LSX98" s="167"/>
      <c r="LSY98" s="167"/>
      <c r="LSZ98" s="167"/>
      <c r="LTA98" s="167"/>
      <c r="LTB98" s="167"/>
      <c r="LTC98" s="167"/>
      <c r="LTD98" s="167"/>
      <c r="LTE98" s="167"/>
      <c r="LTF98" s="167"/>
      <c r="LTG98" s="167"/>
      <c r="LTH98" s="167"/>
      <c r="LTI98" s="167"/>
      <c r="LTJ98" s="167"/>
      <c r="LTK98" s="167"/>
      <c r="LTL98" s="167"/>
      <c r="LTM98" s="167"/>
      <c r="LTN98" s="167"/>
      <c r="LTO98" s="167"/>
      <c r="LTP98" s="167"/>
      <c r="LTQ98" s="167"/>
      <c r="LTR98" s="167"/>
      <c r="LTS98" s="167"/>
      <c r="LTT98" s="167"/>
      <c r="LTU98" s="167"/>
      <c r="LTV98" s="167"/>
      <c r="LTW98" s="167"/>
      <c r="LTX98" s="167"/>
      <c r="LTY98" s="167"/>
      <c r="LTZ98" s="167"/>
      <c r="LUA98" s="167"/>
      <c r="LUB98" s="167"/>
      <c r="LUC98" s="167"/>
      <c r="LUD98" s="167"/>
      <c r="LUE98" s="167"/>
      <c r="LUF98" s="167"/>
      <c r="LUG98" s="167"/>
      <c r="LUH98" s="167"/>
      <c r="LUI98" s="167"/>
      <c r="LUJ98" s="167"/>
      <c r="LUK98" s="167"/>
      <c r="LUL98" s="167"/>
      <c r="LUM98" s="167"/>
      <c r="LUN98" s="167"/>
      <c r="LUO98" s="167"/>
      <c r="LUP98" s="167"/>
      <c r="LUQ98" s="167"/>
      <c r="LUR98" s="167"/>
      <c r="LUS98" s="167"/>
      <c r="LUT98" s="167"/>
      <c r="LUU98" s="167"/>
      <c r="LUV98" s="167"/>
      <c r="LUW98" s="167"/>
      <c r="LUX98" s="167"/>
      <c r="LUY98" s="167"/>
      <c r="LUZ98" s="167"/>
      <c r="LVA98" s="167"/>
      <c r="LVB98" s="167"/>
      <c r="LVC98" s="167"/>
      <c r="LVD98" s="167"/>
      <c r="LVE98" s="167"/>
      <c r="LVF98" s="167"/>
      <c r="LVG98" s="167"/>
      <c r="LVH98" s="167"/>
      <c r="LVI98" s="167"/>
      <c r="LVJ98" s="167"/>
      <c r="LVK98" s="167"/>
      <c r="LVL98" s="167"/>
      <c r="LVM98" s="167"/>
      <c r="LVN98" s="167"/>
      <c r="LVO98" s="167"/>
      <c r="LVP98" s="167"/>
      <c r="LVQ98" s="167"/>
      <c r="LVR98" s="167"/>
      <c r="LVS98" s="167"/>
      <c r="LVT98" s="167"/>
      <c r="LVU98" s="167"/>
      <c r="LVV98" s="167"/>
      <c r="LVW98" s="167"/>
      <c r="LVX98" s="167"/>
      <c r="LVY98" s="167"/>
      <c r="LVZ98" s="167"/>
      <c r="LWA98" s="167"/>
      <c r="LWB98" s="167"/>
      <c r="LWC98" s="167"/>
      <c r="LWD98" s="167"/>
      <c r="LWE98" s="167"/>
      <c r="LWF98" s="167"/>
      <c r="LWG98" s="167"/>
      <c r="LWH98" s="167"/>
      <c r="LWI98" s="167"/>
      <c r="LWJ98" s="167"/>
      <c r="LWK98" s="167"/>
      <c r="LWL98" s="167"/>
      <c r="LWM98" s="167"/>
      <c r="LWN98" s="167"/>
      <c r="LWO98" s="167"/>
      <c r="LWP98" s="167"/>
      <c r="LWQ98" s="167"/>
      <c r="LWR98" s="167"/>
      <c r="LWS98" s="167"/>
      <c r="LWT98" s="167"/>
      <c r="LWU98" s="167"/>
      <c r="LWV98" s="167"/>
      <c r="LWW98" s="167"/>
      <c r="LWX98" s="167"/>
      <c r="LWY98" s="167"/>
      <c r="LWZ98" s="167"/>
      <c r="LXA98" s="167"/>
      <c r="LXB98" s="167"/>
      <c r="LXC98" s="167"/>
      <c r="LXD98" s="167"/>
      <c r="LXE98" s="167"/>
      <c r="LXF98" s="167"/>
      <c r="LXG98" s="167"/>
      <c r="LXH98" s="167"/>
      <c r="LXI98" s="167"/>
      <c r="LXJ98" s="167"/>
      <c r="LXK98" s="167"/>
      <c r="LXL98" s="167"/>
      <c r="LXM98" s="167"/>
      <c r="LXN98" s="167"/>
      <c r="LXO98" s="167"/>
      <c r="LXP98" s="167"/>
      <c r="LXQ98" s="167"/>
      <c r="LXR98" s="167"/>
      <c r="LXS98" s="167"/>
      <c r="LXT98" s="167"/>
      <c r="LXU98" s="167"/>
      <c r="LXV98" s="167"/>
      <c r="LXW98" s="167"/>
      <c r="LXX98" s="167"/>
      <c r="LXY98" s="167"/>
      <c r="LXZ98" s="167"/>
      <c r="LYA98" s="167"/>
      <c r="LYB98" s="167"/>
      <c r="LYC98" s="167"/>
      <c r="LYD98" s="167"/>
      <c r="LYE98" s="167"/>
      <c r="LYF98" s="167"/>
      <c r="LYG98" s="167"/>
      <c r="LYH98" s="167"/>
      <c r="LYI98" s="167"/>
      <c r="LYJ98" s="167"/>
      <c r="LYK98" s="167"/>
      <c r="LYL98" s="167"/>
      <c r="LYM98" s="167"/>
      <c r="LYN98" s="167"/>
      <c r="LYO98" s="167"/>
      <c r="LYP98" s="167"/>
      <c r="LYQ98" s="167"/>
      <c r="LYR98" s="167"/>
      <c r="LYS98" s="167"/>
      <c r="LYT98" s="167"/>
      <c r="LYU98" s="167"/>
      <c r="LYV98" s="167"/>
      <c r="LYW98" s="167"/>
      <c r="LYX98" s="167"/>
      <c r="LYY98" s="167"/>
      <c r="LYZ98" s="167"/>
      <c r="LZA98" s="167"/>
      <c r="LZB98" s="167"/>
      <c r="LZC98" s="167"/>
      <c r="LZD98" s="167"/>
      <c r="LZE98" s="167"/>
      <c r="LZF98" s="167"/>
      <c r="LZG98" s="167"/>
      <c r="LZH98" s="167"/>
      <c r="LZI98" s="167"/>
      <c r="LZJ98" s="167"/>
      <c r="LZK98" s="167"/>
      <c r="LZL98" s="167"/>
      <c r="LZM98" s="167"/>
      <c r="LZN98" s="167"/>
      <c r="LZO98" s="167"/>
      <c r="LZP98" s="167"/>
      <c r="LZQ98" s="167"/>
      <c r="LZR98" s="167"/>
      <c r="LZS98" s="167"/>
      <c r="LZT98" s="167"/>
      <c r="LZU98" s="167"/>
      <c r="LZV98" s="167"/>
      <c r="LZW98" s="167"/>
      <c r="LZX98" s="167"/>
      <c r="LZY98" s="167"/>
      <c r="LZZ98" s="167"/>
      <c r="MAA98" s="167"/>
      <c r="MAB98" s="167"/>
      <c r="MAC98" s="167"/>
      <c r="MAD98" s="167"/>
      <c r="MAE98" s="167"/>
      <c r="MAF98" s="167"/>
      <c r="MAG98" s="167"/>
      <c r="MAH98" s="167"/>
      <c r="MAI98" s="167"/>
      <c r="MAJ98" s="167"/>
      <c r="MAK98" s="167"/>
      <c r="MAL98" s="167"/>
      <c r="MAM98" s="167"/>
      <c r="MAN98" s="167"/>
      <c r="MAO98" s="167"/>
      <c r="MAP98" s="167"/>
      <c r="MAQ98" s="167"/>
      <c r="MAR98" s="167"/>
      <c r="MAS98" s="167"/>
      <c r="MAT98" s="167"/>
      <c r="MAU98" s="167"/>
      <c r="MAV98" s="167"/>
      <c r="MAW98" s="167"/>
      <c r="MAX98" s="167"/>
      <c r="MAY98" s="167"/>
      <c r="MAZ98" s="167"/>
      <c r="MBA98" s="167"/>
      <c r="MBB98" s="167"/>
      <c r="MBC98" s="167"/>
      <c r="MBD98" s="167"/>
      <c r="MBE98" s="167"/>
      <c r="MBF98" s="167"/>
      <c r="MBG98" s="167"/>
      <c r="MBH98" s="167"/>
      <c r="MBI98" s="167"/>
      <c r="MBJ98" s="167"/>
      <c r="MBK98" s="167"/>
      <c r="MBL98" s="167"/>
      <c r="MBM98" s="167"/>
      <c r="MBN98" s="167"/>
      <c r="MBO98" s="167"/>
      <c r="MBP98" s="167"/>
      <c r="MBQ98" s="167"/>
      <c r="MBR98" s="167"/>
      <c r="MBS98" s="167"/>
      <c r="MBT98" s="167"/>
      <c r="MBU98" s="167"/>
      <c r="MBV98" s="167"/>
      <c r="MBW98" s="167"/>
      <c r="MBX98" s="167"/>
      <c r="MBY98" s="167"/>
      <c r="MBZ98" s="167"/>
      <c r="MCA98" s="167"/>
      <c r="MCB98" s="167"/>
      <c r="MCC98" s="167"/>
      <c r="MCD98" s="167"/>
      <c r="MCE98" s="167"/>
      <c r="MCF98" s="167"/>
      <c r="MCG98" s="167"/>
      <c r="MCH98" s="167"/>
      <c r="MCI98" s="167"/>
      <c r="MCJ98" s="167"/>
      <c r="MCK98" s="167"/>
      <c r="MCL98" s="167"/>
      <c r="MCM98" s="167"/>
      <c r="MCN98" s="167"/>
      <c r="MCO98" s="167"/>
      <c r="MCP98" s="167"/>
      <c r="MCQ98" s="167"/>
      <c r="MCR98" s="167"/>
      <c r="MCS98" s="167"/>
      <c r="MCT98" s="167"/>
      <c r="MCU98" s="167"/>
      <c r="MCV98" s="167"/>
      <c r="MCW98" s="167"/>
      <c r="MCX98" s="167"/>
      <c r="MCY98" s="167"/>
      <c r="MCZ98" s="167"/>
      <c r="MDA98" s="167"/>
      <c r="MDB98" s="167"/>
      <c r="MDC98" s="167"/>
      <c r="MDD98" s="167"/>
      <c r="MDE98" s="167"/>
      <c r="MDF98" s="167"/>
      <c r="MDG98" s="167"/>
      <c r="MDH98" s="167"/>
      <c r="MDI98" s="167"/>
      <c r="MDJ98" s="167"/>
      <c r="MDK98" s="167"/>
      <c r="MDL98" s="167"/>
      <c r="MDM98" s="167"/>
      <c r="MDN98" s="167"/>
      <c r="MDO98" s="167"/>
      <c r="MDP98" s="167"/>
      <c r="MDQ98" s="167"/>
      <c r="MDR98" s="167"/>
      <c r="MDS98" s="167"/>
      <c r="MDT98" s="167"/>
      <c r="MDU98" s="167"/>
      <c r="MDV98" s="167"/>
      <c r="MDW98" s="167"/>
      <c r="MDX98" s="167"/>
      <c r="MDY98" s="167"/>
      <c r="MDZ98" s="167"/>
      <c r="MEA98" s="167"/>
      <c r="MEB98" s="167"/>
      <c r="MEC98" s="167"/>
      <c r="MED98" s="167"/>
      <c r="MEE98" s="167"/>
      <c r="MEF98" s="167"/>
      <c r="MEG98" s="167"/>
      <c r="MEH98" s="167"/>
      <c r="MEI98" s="167"/>
      <c r="MEJ98" s="167"/>
      <c r="MEK98" s="167"/>
      <c r="MEL98" s="167"/>
      <c r="MEM98" s="167"/>
      <c r="MEN98" s="167"/>
      <c r="MEO98" s="167"/>
      <c r="MEP98" s="167"/>
      <c r="MEQ98" s="167"/>
      <c r="MER98" s="167"/>
      <c r="MES98" s="167"/>
      <c r="MET98" s="167"/>
      <c r="MEU98" s="167"/>
      <c r="MEV98" s="167"/>
      <c r="MEW98" s="167"/>
      <c r="MEX98" s="167"/>
      <c r="MEY98" s="167"/>
      <c r="MEZ98" s="167"/>
      <c r="MFA98" s="167"/>
      <c r="MFB98" s="167"/>
      <c r="MFC98" s="167"/>
      <c r="MFD98" s="167"/>
      <c r="MFE98" s="167"/>
      <c r="MFF98" s="167"/>
      <c r="MFG98" s="167"/>
      <c r="MFH98" s="167"/>
      <c r="MFI98" s="167"/>
      <c r="MFJ98" s="167"/>
      <c r="MFK98" s="167"/>
      <c r="MFL98" s="167"/>
      <c r="MFM98" s="167"/>
      <c r="MFN98" s="167"/>
      <c r="MFO98" s="167"/>
      <c r="MFP98" s="167"/>
      <c r="MFQ98" s="167"/>
      <c r="MFR98" s="167"/>
      <c r="MFS98" s="167"/>
      <c r="MFT98" s="167"/>
      <c r="MFU98" s="167"/>
      <c r="MFV98" s="167"/>
      <c r="MFW98" s="167"/>
      <c r="MFX98" s="167"/>
      <c r="MFY98" s="167"/>
      <c r="MFZ98" s="167"/>
      <c r="MGA98" s="167"/>
      <c r="MGB98" s="167"/>
      <c r="MGC98" s="167"/>
      <c r="MGD98" s="167"/>
      <c r="MGE98" s="167"/>
      <c r="MGF98" s="167"/>
      <c r="MGG98" s="167"/>
      <c r="MGH98" s="167"/>
      <c r="MGI98" s="167"/>
      <c r="MGJ98" s="167"/>
      <c r="MGK98" s="167"/>
      <c r="MGL98" s="167"/>
      <c r="MGM98" s="167"/>
      <c r="MGN98" s="167"/>
      <c r="MGO98" s="167"/>
      <c r="MGP98" s="167"/>
      <c r="MGQ98" s="167"/>
      <c r="MGR98" s="167"/>
      <c r="MGS98" s="167"/>
      <c r="MGT98" s="167"/>
      <c r="MGU98" s="167"/>
      <c r="MGV98" s="167"/>
      <c r="MGW98" s="167"/>
      <c r="MGX98" s="167"/>
      <c r="MGY98" s="167"/>
      <c r="MGZ98" s="167"/>
      <c r="MHA98" s="167"/>
      <c r="MHB98" s="167"/>
      <c r="MHC98" s="167"/>
      <c r="MHD98" s="167"/>
      <c r="MHE98" s="167"/>
      <c r="MHF98" s="167"/>
      <c r="MHG98" s="167"/>
      <c r="MHH98" s="167"/>
      <c r="MHI98" s="167"/>
      <c r="MHJ98" s="167"/>
      <c r="MHK98" s="167"/>
      <c r="MHL98" s="167"/>
      <c r="MHM98" s="167"/>
      <c r="MHN98" s="167"/>
      <c r="MHO98" s="167"/>
      <c r="MHP98" s="167"/>
      <c r="MHQ98" s="167"/>
      <c r="MHR98" s="167"/>
      <c r="MHS98" s="167"/>
      <c r="MHT98" s="167"/>
      <c r="MHU98" s="167"/>
      <c r="MHV98" s="167"/>
      <c r="MHW98" s="167"/>
      <c r="MHX98" s="167"/>
      <c r="MHY98" s="167"/>
      <c r="MHZ98" s="167"/>
      <c r="MIA98" s="167"/>
      <c r="MIB98" s="167"/>
      <c r="MIC98" s="167"/>
      <c r="MID98" s="167"/>
      <c r="MIE98" s="167"/>
      <c r="MIF98" s="167"/>
      <c r="MIG98" s="167"/>
      <c r="MIH98" s="167"/>
      <c r="MII98" s="167"/>
      <c r="MIJ98" s="167"/>
      <c r="MIK98" s="167"/>
      <c r="MIL98" s="167"/>
      <c r="MIM98" s="167"/>
      <c r="MIN98" s="167"/>
      <c r="MIO98" s="167"/>
      <c r="MIP98" s="167"/>
      <c r="MIQ98" s="167"/>
      <c r="MIR98" s="167"/>
      <c r="MIS98" s="167"/>
      <c r="MIT98" s="167"/>
      <c r="MIU98" s="167"/>
      <c r="MIV98" s="167"/>
      <c r="MIW98" s="167"/>
      <c r="MIX98" s="167"/>
      <c r="MIY98" s="167"/>
      <c r="MIZ98" s="167"/>
      <c r="MJA98" s="167"/>
      <c r="MJB98" s="167"/>
      <c r="MJC98" s="167"/>
      <c r="MJD98" s="167"/>
      <c r="MJE98" s="167"/>
      <c r="MJF98" s="167"/>
      <c r="MJG98" s="167"/>
      <c r="MJH98" s="167"/>
      <c r="MJI98" s="167"/>
      <c r="MJJ98" s="167"/>
      <c r="MJK98" s="167"/>
      <c r="MJL98" s="167"/>
      <c r="MJM98" s="167"/>
      <c r="MJN98" s="167"/>
      <c r="MJO98" s="167"/>
      <c r="MJP98" s="167"/>
      <c r="MJQ98" s="167"/>
      <c r="MJR98" s="167"/>
      <c r="MJS98" s="167"/>
      <c r="MJT98" s="167"/>
      <c r="MJU98" s="167"/>
      <c r="MJV98" s="167"/>
      <c r="MJW98" s="167"/>
      <c r="MJX98" s="167"/>
      <c r="MJY98" s="167"/>
      <c r="MJZ98" s="167"/>
      <c r="MKA98" s="167"/>
      <c r="MKB98" s="167"/>
      <c r="MKC98" s="167"/>
      <c r="MKD98" s="167"/>
      <c r="MKE98" s="167"/>
      <c r="MKF98" s="167"/>
      <c r="MKG98" s="167"/>
      <c r="MKH98" s="167"/>
      <c r="MKI98" s="167"/>
      <c r="MKJ98" s="167"/>
      <c r="MKK98" s="167"/>
      <c r="MKL98" s="167"/>
      <c r="MKM98" s="167"/>
      <c r="MKN98" s="167"/>
      <c r="MKO98" s="167"/>
      <c r="MKP98" s="167"/>
      <c r="MKQ98" s="167"/>
      <c r="MKR98" s="167"/>
      <c r="MKS98" s="167"/>
      <c r="MKT98" s="167"/>
      <c r="MKU98" s="167"/>
      <c r="MKV98" s="167"/>
      <c r="MKW98" s="167"/>
      <c r="MKX98" s="167"/>
      <c r="MKY98" s="167"/>
      <c r="MKZ98" s="167"/>
      <c r="MLA98" s="167"/>
      <c r="MLB98" s="167"/>
      <c r="MLC98" s="167"/>
      <c r="MLD98" s="167"/>
      <c r="MLE98" s="167"/>
      <c r="MLF98" s="167"/>
      <c r="MLG98" s="167"/>
      <c r="MLH98" s="167"/>
      <c r="MLI98" s="167"/>
      <c r="MLJ98" s="167"/>
      <c r="MLK98" s="167"/>
      <c r="MLL98" s="167"/>
      <c r="MLM98" s="167"/>
      <c r="MLN98" s="167"/>
      <c r="MLO98" s="167"/>
      <c r="MLP98" s="167"/>
      <c r="MLQ98" s="167"/>
      <c r="MLR98" s="167"/>
      <c r="MLS98" s="167"/>
      <c r="MLT98" s="167"/>
      <c r="MLU98" s="167"/>
      <c r="MLV98" s="167"/>
      <c r="MLW98" s="167"/>
      <c r="MLX98" s="167"/>
      <c r="MLY98" s="167"/>
      <c r="MLZ98" s="167"/>
      <c r="MMA98" s="167"/>
      <c r="MMB98" s="167"/>
      <c r="MMC98" s="167"/>
      <c r="MMD98" s="167"/>
      <c r="MME98" s="167"/>
      <c r="MMF98" s="167"/>
      <c r="MMG98" s="167"/>
      <c r="MMH98" s="167"/>
      <c r="MMI98" s="167"/>
      <c r="MMJ98" s="167"/>
      <c r="MMK98" s="167"/>
      <c r="MML98" s="167"/>
      <c r="MMM98" s="167"/>
      <c r="MMN98" s="167"/>
      <c r="MMO98" s="167"/>
      <c r="MMP98" s="167"/>
      <c r="MMQ98" s="167"/>
      <c r="MMR98" s="167"/>
      <c r="MMS98" s="167"/>
      <c r="MMT98" s="167"/>
      <c r="MMU98" s="167"/>
      <c r="MMV98" s="167"/>
      <c r="MMW98" s="167"/>
      <c r="MMX98" s="167"/>
      <c r="MMY98" s="167"/>
      <c r="MMZ98" s="167"/>
      <c r="MNA98" s="167"/>
      <c r="MNB98" s="167"/>
      <c r="MNC98" s="167"/>
      <c r="MND98" s="167"/>
      <c r="MNE98" s="167"/>
      <c r="MNF98" s="167"/>
      <c r="MNG98" s="167"/>
      <c r="MNH98" s="167"/>
      <c r="MNI98" s="167"/>
      <c r="MNJ98" s="167"/>
      <c r="MNK98" s="167"/>
      <c r="MNL98" s="167"/>
      <c r="MNM98" s="167"/>
      <c r="MNN98" s="167"/>
      <c r="MNO98" s="167"/>
      <c r="MNP98" s="167"/>
      <c r="MNQ98" s="167"/>
      <c r="MNR98" s="167"/>
      <c r="MNS98" s="167"/>
      <c r="MNT98" s="167"/>
      <c r="MNU98" s="167"/>
      <c r="MNV98" s="167"/>
      <c r="MNW98" s="167"/>
      <c r="MNX98" s="167"/>
      <c r="MNY98" s="167"/>
      <c r="MNZ98" s="167"/>
      <c r="MOA98" s="167"/>
      <c r="MOB98" s="167"/>
      <c r="MOC98" s="167"/>
      <c r="MOD98" s="167"/>
      <c r="MOE98" s="167"/>
      <c r="MOF98" s="167"/>
      <c r="MOG98" s="167"/>
      <c r="MOH98" s="167"/>
      <c r="MOI98" s="167"/>
      <c r="MOJ98" s="167"/>
      <c r="MOK98" s="167"/>
      <c r="MOL98" s="167"/>
      <c r="MOM98" s="167"/>
      <c r="MON98" s="167"/>
      <c r="MOO98" s="167"/>
      <c r="MOP98" s="167"/>
      <c r="MOQ98" s="167"/>
      <c r="MOR98" s="167"/>
      <c r="MOS98" s="167"/>
      <c r="MOT98" s="167"/>
      <c r="MOU98" s="167"/>
      <c r="MOV98" s="167"/>
      <c r="MOW98" s="167"/>
      <c r="MOX98" s="167"/>
      <c r="MOY98" s="167"/>
      <c r="MOZ98" s="167"/>
      <c r="MPA98" s="167"/>
      <c r="MPB98" s="167"/>
      <c r="MPC98" s="167"/>
      <c r="MPD98" s="167"/>
      <c r="MPE98" s="167"/>
      <c r="MPF98" s="167"/>
      <c r="MPG98" s="167"/>
      <c r="MPH98" s="167"/>
      <c r="MPI98" s="167"/>
      <c r="MPJ98" s="167"/>
      <c r="MPK98" s="167"/>
      <c r="MPL98" s="167"/>
      <c r="MPM98" s="167"/>
      <c r="MPN98" s="167"/>
      <c r="MPO98" s="167"/>
      <c r="MPP98" s="167"/>
      <c r="MPQ98" s="167"/>
      <c r="MPR98" s="167"/>
      <c r="MPS98" s="167"/>
      <c r="MPT98" s="167"/>
      <c r="MPU98" s="167"/>
      <c r="MPV98" s="167"/>
      <c r="MPW98" s="167"/>
      <c r="MPX98" s="167"/>
      <c r="MPY98" s="167"/>
      <c r="MPZ98" s="167"/>
      <c r="MQA98" s="167"/>
      <c r="MQB98" s="167"/>
      <c r="MQC98" s="167"/>
      <c r="MQD98" s="167"/>
      <c r="MQE98" s="167"/>
      <c r="MQF98" s="167"/>
      <c r="MQG98" s="167"/>
      <c r="MQH98" s="167"/>
      <c r="MQI98" s="167"/>
      <c r="MQJ98" s="167"/>
      <c r="MQK98" s="167"/>
      <c r="MQL98" s="167"/>
      <c r="MQM98" s="167"/>
      <c r="MQN98" s="167"/>
      <c r="MQO98" s="167"/>
      <c r="MQP98" s="167"/>
      <c r="MQQ98" s="167"/>
      <c r="MQR98" s="167"/>
      <c r="MQS98" s="167"/>
      <c r="MQT98" s="167"/>
      <c r="MQU98" s="167"/>
      <c r="MQV98" s="167"/>
      <c r="MQW98" s="167"/>
      <c r="MQX98" s="167"/>
      <c r="MQY98" s="167"/>
      <c r="MQZ98" s="167"/>
      <c r="MRA98" s="167"/>
      <c r="MRB98" s="167"/>
      <c r="MRC98" s="167"/>
      <c r="MRD98" s="167"/>
      <c r="MRE98" s="167"/>
      <c r="MRF98" s="167"/>
      <c r="MRG98" s="167"/>
      <c r="MRH98" s="167"/>
      <c r="MRI98" s="167"/>
      <c r="MRJ98" s="167"/>
      <c r="MRK98" s="167"/>
      <c r="MRL98" s="167"/>
      <c r="MRM98" s="167"/>
      <c r="MRN98" s="167"/>
      <c r="MRO98" s="167"/>
      <c r="MRP98" s="167"/>
      <c r="MRQ98" s="167"/>
      <c r="MRR98" s="167"/>
      <c r="MRS98" s="167"/>
      <c r="MRT98" s="167"/>
      <c r="MRU98" s="167"/>
      <c r="MRV98" s="167"/>
      <c r="MRW98" s="167"/>
      <c r="MRX98" s="167"/>
      <c r="MRY98" s="167"/>
      <c r="MRZ98" s="167"/>
      <c r="MSA98" s="167"/>
      <c r="MSB98" s="167"/>
      <c r="MSC98" s="167"/>
      <c r="MSD98" s="167"/>
      <c r="MSE98" s="167"/>
      <c r="MSF98" s="167"/>
      <c r="MSG98" s="167"/>
      <c r="MSH98" s="167"/>
      <c r="MSI98" s="167"/>
      <c r="MSJ98" s="167"/>
      <c r="MSK98" s="167"/>
      <c r="MSL98" s="167"/>
      <c r="MSM98" s="167"/>
      <c r="MSN98" s="167"/>
      <c r="MSO98" s="167"/>
      <c r="MSP98" s="167"/>
      <c r="MSQ98" s="167"/>
      <c r="MSR98" s="167"/>
      <c r="MSS98" s="167"/>
      <c r="MST98" s="167"/>
      <c r="MSU98" s="167"/>
      <c r="MSV98" s="167"/>
      <c r="MSW98" s="167"/>
      <c r="MSX98" s="167"/>
      <c r="MSY98" s="167"/>
      <c r="MSZ98" s="167"/>
      <c r="MTA98" s="167"/>
      <c r="MTB98" s="167"/>
      <c r="MTC98" s="167"/>
      <c r="MTD98" s="167"/>
      <c r="MTE98" s="167"/>
      <c r="MTF98" s="167"/>
      <c r="MTG98" s="167"/>
      <c r="MTH98" s="167"/>
      <c r="MTI98" s="167"/>
      <c r="MTJ98" s="167"/>
      <c r="MTK98" s="167"/>
      <c r="MTL98" s="167"/>
      <c r="MTM98" s="167"/>
      <c r="MTN98" s="167"/>
      <c r="MTO98" s="167"/>
      <c r="MTP98" s="167"/>
      <c r="MTQ98" s="167"/>
      <c r="MTR98" s="167"/>
      <c r="MTS98" s="167"/>
      <c r="MTT98" s="167"/>
      <c r="MTU98" s="167"/>
      <c r="MTV98" s="167"/>
      <c r="MTW98" s="167"/>
      <c r="MTX98" s="167"/>
      <c r="MTY98" s="167"/>
      <c r="MTZ98" s="167"/>
      <c r="MUA98" s="167"/>
      <c r="MUB98" s="167"/>
      <c r="MUC98" s="167"/>
      <c r="MUD98" s="167"/>
      <c r="MUE98" s="167"/>
      <c r="MUF98" s="167"/>
      <c r="MUG98" s="167"/>
      <c r="MUH98" s="167"/>
      <c r="MUI98" s="167"/>
      <c r="MUJ98" s="167"/>
      <c r="MUK98" s="167"/>
      <c r="MUL98" s="167"/>
      <c r="MUM98" s="167"/>
      <c r="MUN98" s="167"/>
      <c r="MUO98" s="167"/>
      <c r="MUP98" s="167"/>
      <c r="MUQ98" s="167"/>
      <c r="MUR98" s="167"/>
      <c r="MUS98" s="167"/>
      <c r="MUT98" s="167"/>
      <c r="MUU98" s="167"/>
      <c r="MUV98" s="167"/>
      <c r="MUW98" s="167"/>
      <c r="MUX98" s="167"/>
      <c r="MUY98" s="167"/>
      <c r="MUZ98" s="167"/>
      <c r="MVA98" s="167"/>
      <c r="MVB98" s="167"/>
      <c r="MVC98" s="167"/>
      <c r="MVD98" s="167"/>
      <c r="MVE98" s="167"/>
      <c r="MVF98" s="167"/>
      <c r="MVG98" s="167"/>
      <c r="MVH98" s="167"/>
      <c r="MVI98" s="167"/>
      <c r="MVJ98" s="167"/>
      <c r="MVK98" s="167"/>
      <c r="MVL98" s="167"/>
      <c r="MVM98" s="167"/>
      <c r="MVN98" s="167"/>
      <c r="MVO98" s="167"/>
      <c r="MVP98" s="167"/>
      <c r="MVQ98" s="167"/>
      <c r="MVR98" s="167"/>
      <c r="MVS98" s="167"/>
      <c r="MVT98" s="167"/>
      <c r="MVU98" s="167"/>
      <c r="MVV98" s="167"/>
      <c r="MVW98" s="167"/>
      <c r="MVX98" s="167"/>
      <c r="MVY98" s="167"/>
      <c r="MVZ98" s="167"/>
      <c r="MWA98" s="167"/>
      <c r="MWB98" s="167"/>
      <c r="MWC98" s="167"/>
      <c r="MWD98" s="167"/>
      <c r="MWE98" s="167"/>
      <c r="MWF98" s="167"/>
      <c r="MWG98" s="167"/>
      <c r="MWH98" s="167"/>
      <c r="MWI98" s="167"/>
      <c r="MWJ98" s="167"/>
      <c r="MWK98" s="167"/>
      <c r="MWL98" s="167"/>
      <c r="MWM98" s="167"/>
      <c r="MWN98" s="167"/>
      <c r="MWO98" s="167"/>
      <c r="MWP98" s="167"/>
      <c r="MWQ98" s="167"/>
      <c r="MWR98" s="167"/>
      <c r="MWS98" s="167"/>
      <c r="MWT98" s="167"/>
      <c r="MWU98" s="167"/>
      <c r="MWV98" s="167"/>
      <c r="MWW98" s="167"/>
      <c r="MWX98" s="167"/>
      <c r="MWY98" s="167"/>
      <c r="MWZ98" s="167"/>
      <c r="MXA98" s="167"/>
      <c r="MXB98" s="167"/>
      <c r="MXC98" s="167"/>
      <c r="MXD98" s="167"/>
      <c r="MXE98" s="167"/>
      <c r="MXF98" s="167"/>
      <c r="MXG98" s="167"/>
      <c r="MXH98" s="167"/>
      <c r="MXI98" s="167"/>
      <c r="MXJ98" s="167"/>
      <c r="MXK98" s="167"/>
      <c r="MXL98" s="167"/>
      <c r="MXM98" s="167"/>
      <c r="MXN98" s="167"/>
      <c r="MXO98" s="167"/>
      <c r="MXP98" s="167"/>
      <c r="MXQ98" s="167"/>
      <c r="MXR98" s="167"/>
      <c r="MXS98" s="167"/>
      <c r="MXT98" s="167"/>
      <c r="MXU98" s="167"/>
      <c r="MXV98" s="167"/>
      <c r="MXW98" s="167"/>
      <c r="MXX98" s="167"/>
      <c r="MXY98" s="167"/>
      <c r="MXZ98" s="167"/>
      <c r="MYA98" s="167"/>
      <c r="MYB98" s="167"/>
      <c r="MYC98" s="167"/>
      <c r="MYD98" s="167"/>
      <c r="MYE98" s="167"/>
      <c r="MYF98" s="167"/>
      <c r="MYG98" s="167"/>
      <c r="MYH98" s="167"/>
      <c r="MYI98" s="167"/>
      <c r="MYJ98" s="167"/>
      <c r="MYK98" s="167"/>
      <c r="MYL98" s="167"/>
      <c r="MYM98" s="167"/>
      <c r="MYN98" s="167"/>
      <c r="MYO98" s="167"/>
      <c r="MYP98" s="167"/>
      <c r="MYQ98" s="167"/>
      <c r="MYR98" s="167"/>
      <c r="MYS98" s="167"/>
      <c r="MYT98" s="167"/>
      <c r="MYU98" s="167"/>
      <c r="MYV98" s="167"/>
      <c r="MYW98" s="167"/>
      <c r="MYX98" s="167"/>
      <c r="MYY98" s="167"/>
      <c r="MYZ98" s="167"/>
      <c r="MZA98" s="167"/>
      <c r="MZB98" s="167"/>
      <c r="MZC98" s="167"/>
      <c r="MZD98" s="167"/>
      <c r="MZE98" s="167"/>
      <c r="MZF98" s="167"/>
      <c r="MZG98" s="167"/>
      <c r="MZH98" s="167"/>
      <c r="MZI98" s="167"/>
      <c r="MZJ98" s="167"/>
      <c r="MZK98" s="167"/>
      <c r="MZL98" s="167"/>
      <c r="MZM98" s="167"/>
      <c r="MZN98" s="167"/>
      <c r="MZO98" s="167"/>
      <c r="MZP98" s="167"/>
      <c r="MZQ98" s="167"/>
      <c r="MZR98" s="167"/>
      <c r="MZS98" s="167"/>
      <c r="MZT98" s="167"/>
      <c r="MZU98" s="167"/>
      <c r="MZV98" s="167"/>
      <c r="MZW98" s="167"/>
      <c r="MZX98" s="167"/>
      <c r="MZY98" s="167"/>
      <c r="MZZ98" s="167"/>
      <c r="NAA98" s="167"/>
      <c r="NAB98" s="167"/>
      <c r="NAC98" s="167"/>
      <c r="NAD98" s="167"/>
      <c r="NAE98" s="167"/>
      <c r="NAF98" s="167"/>
      <c r="NAG98" s="167"/>
      <c r="NAH98" s="167"/>
      <c r="NAI98" s="167"/>
      <c r="NAJ98" s="167"/>
      <c r="NAK98" s="167"/>
      <c r="NAL98" s="167"/>
      <c r="NAM98" s="167"/>
      <c r="NAN98" s="167"/>
      <c r="NAO98" s="167"/>
      <c r="NAP98" s="167"/>
      <c r="NAQ98" s="167"/>
      <c r="NAR98" s="167"/>
      <c r="NAS98" s="167"/>
      <c r="NAT98" s="167"/>
      <c r="NAU98" s="167"/>
      <c r="NAV98" s="167"/>
      <c r="NAW98" s="167"/>
      <c r="NAX98" s="167"/>
      <c r="NAY98" s="167"/>
      <c r="NAZ98" s="167"/>
      <c r="NBA98" s="167"/>
      <c r="NBB98" s="167"/>
      <c r="NBC98" s="167"/>
      <c r="NBD98" s="167"/>
      <c r="NBE98" s="167"/>
      <c r="NBF98" s="167"/>
      <c r="NBG98" s="167"/>
      <c r="NBH98" s="167"/>
      <c r="NBI98" s="167"/>
      <c r="NBJ98" s="167"/>
      <c r="NBK98" s="167"/>
      <c r="NBL98" s="167"/>
      <c r="NBM98" s="167"/>
      <c r="NBN98" s="167"/>
      <c r="NBO98" s="167"/>
      <c r="NBP98" s="167"/>
      <c r="NBQ98" s="167"/>
      <c r="NBR98" s="167"/>
      <c r="NBS98" s="167"/>
      <c r="NBT98" s="167"/>
      <c r="NBU98" s="167"/>
      <c r="NBV98" s="167"/>
      <c r="NBW98" s="167"/>
      <c r="NBX98" s="167"/>
      <c r="NBY98" s="167"/>
      <c r="NBZ98" s="167"/>
      <c r="NCA98" s="167"/>
      <c r="NCB98" s="167"/>
      <c r="NCC98" s="167"/>
      <c r="NCD98" s="167"/>
      <c r="NCE98" s="167"/>
      <c r="NCF98" s="167"/>
      <c r="NCG98" s="167"/>
      <c r="NCH98" s="167"/>
      <c r="NCI98" s="167"/>
      <c r="NCJ98" s="167"/>
      <c r="NCK98" s="167"/>
      <c r="NCL98" s="167"/>
      <c r="NCM98" s="167"/>
      <c r="NCN98" s="167"/>
      <c r="NCO98" s="167"/>
      <c r="NCP98" s="167"/>
      <c r="NCQ98" s="167"/>
      <c r="NCR98" s="167"/>
      <c r="NCS98" s="167"/>
      <c r="NCT98" s="167"/>
      <c r="NCU98" s="167"/>
      <c r="NCV98" s="167"/>
      <c r="NCW98" s="167"/>
      <c r="NCX98" s="167"/>
      <c r="NCY98" s="167"/>
      <c r="NCZ98" s="167"/>
      <c r="NDA98" s="167"/>
      <c r="NDB98" s="167"/>
      <c r="NDC98" s="167"/>
      <c r="NDD98" s="167"/>
      <c r="NDE98" s="167"/>
      <c r="NDF98" s="167"/>
      <c r="NDG98" s="167"/>
      <c r="NDH98" s="167"/>
      <c r="NDI98" s="167"/>
      <c r="NDJ98" s="167"/>
      <c r="NDK98" s="167"/>
      <c r="NDL98" s="167"/>
      <c r="NDM98" s="167"/>
      <c r="NDN98" s="167"/>
      <c r="NDO98" s="167"/>
      <c r="NDP98" s="167"/>
      <c r="NDQ98" s="167"/>
      <c r="NDR98" s="167"/>
      <c r="NDS98" s="167"/>
      <c r="NDT98" s="167"/>
      <c r="NDU98" s="167"/>
      <c r="NDV98" s="167"/>
      <c r="NDW98" s="167"/>
      <c r="NDX98" s="167"/>
      <c r="NDY98" s="167"/>
      <c r="NDZ98" s="167"/>
      <c r="NEA98" s="167"/>
      <c r="NEB98" s="167"/>
      <c r="NEC98" s="167"/>
      <c r="NED98" s="167"/>
      <c r="NEE98" s="167"/>
      <c r="NEF98" s="167"/>
      <c r="NEG98" s="167"/>
      <c r="NEH98" s="167"/>
      <c r="NEI98" s="167"/>
      <c r="NEJ98" s="167"/>
      <c r="NEK98" s="167"/>
      <c r="NEL98" s="167"/>
      <c r="NEM98" s="167"/>
      <c r="NEN98" s="167"/>
      <c r="NEO98" s="167"/>
      <c r="NEP98" s="167"/>
      <c r="NEQ98" s="167"/>
      <c r="NER98" s="167"/>
      <c r="NES98" s="167"/>
      <c r="NET98" s="167"/>
      <c r="NEU98" s="167"/>
      <c r="NEV98" s="167"/>
      <c r="NEW98" s="167"/>
      <c r="NEX98" s="167"/>
      <c r="NEY98" s="167"/>
      <c r="NEZ98" s="167"/>
      <c r="NFA98" s="167"/>
      <c r="NFB98" s="167"/>
      <c r="NFC98" s="167"/>
      <c r="NFD98" s="167"/>
      <c r="NFE98" s="167"/>
      <c r="NFF98" s="167"/>
      <c r="NFG98" s="167"/>
      <c r="NFH98" s="167"/>
      <c r="NFI98" s="167"/>
      <c r="NFJ98" s="167"/>
      <c r="NFK98" s="167"/>
      <c r="NFL98" s="167"/>
      <c r="NFM98" s="167"/>
      <c r="NFN98" s="167"/>
      <c r="NFO98" s="167"/>
      <c r="NFP98" s="167"/>
      <c r="NFQ98" s="167"/>
      <c r="NFR98" s="167"/>
      <c r="NFS98" s="167"/>
      <c r="NFT98" s="167"/>
      <c r="NFU98" s="167"/>
      <c r="NFV98" s="167"/>
      <c r="NFW98" s="167"/>
      <c r="NFX98" s="167"/>
      <c r="NFY98" s="167"/>
      <c r="NFZ98" s="167"/>
      <c r="NGA98" s="167"/>
      <c r="NGB98" s="167"/>
      <c r="NGC98" s="167"/>
      <c r="NGD98" s="167"/>
      <c r="NGE98" s="167"/>
      <c r="NGF98" s="167"/>
      <c r="NGG98" s="167"/>
      <c r="NGH98" s="167"/>
      <c r="NGI98" s="167"/>
      <c r="NGJ98" s="167"/>
      <c r="NGK98" s="167"/>
      <c r="NGL98" s="167"/>
      <c r="NGM98" s="167"/>
      <c r="NGN98" s="167"/>
      <c r="NGO98" s="167"/>
      <c r="NGP98" s="167"/>
      <c r="NGQ98" s="167"/>
      <c r="NGR98" s="167"/>
      <c r="NGS98" s="167"/>
      <c r="NGT98" s="167"/>
      <c r="NGU98" s="167"/>
      <c r="NGV98" s="167"/>
      <c r="NGW98" s="167"/>
      <c r="NGX98" s="167"/>
      <c r="NGY98" s="167"/>
      <c r="NGZ98" s="167"/>
      <c r="NHA98" s="167"/>
      <c r="NHB98" s="167"/>
      <c r="NHC98" s="167"/>
      <c r="NHD98" s="167"/>
      <c r="NHE98" s="167"/>
      <c r="NHF98" s="167"/>
      <c r="NHG98" s="167"/>
      <c r="NHH98" s="167"/>
      <c r="NHI98" s="167"/>
      <c r="NHJ98" s="167"/>
      <c r="NHK98" s="167"/>
      <c r="NHL98" s="167"/>
      <c r="NHM98" s="167"/>
      <c r="NHN98" s="167"/>
      <c r="NHO98" s="167"/>
      <c r="NHP98" s="167"/>
      <c r="NHQ98" s="167"/>
      <c r="NHR98" s="167"/>
      <c r="NHS98" s="167"/>
      <c r="NHT98" s="167"/>
      <c r="NHU98" s="167"/>
      <c r="NHV98" s="167"/>
      <c r="NHW98" s="167"/>
      <c r="NHX98" s="167"/>
      <c r="NHY98" s="167"/>
      <c r="NHZ98" s="167"/>
      <c r="NIA98" s="167"/>
      <c r="NIB98" s="167"/>
      <c r="NIC98" s="167"/>
      <c r="NID98" s="167"/>
      <c r="NIE98" s="167"/>
      <c r="NIF98" s="167"/>
      <c r="NIG98" s="167"/>
      <c r="NIH98" s="167"/>
      <c r="NII98" s="167"/>
      <c r="NIJ98" s="167"/>
      <c r="NIK98" s="167"/>
      <c r="NIL98" s="167"/>
      <c r="NIM98" s="167"/>
      <c r="NIN98" s="167"/>
      <c r="NIO98" s="167"/>
      <c r="NIP98" s="167"/>
      <c r="NIQ98" s="167"/>
      <c r="NIR98" s="167"/>
      <c r="NIS98" s="167"/>
      <c r="NIT98" s="167"/>
      <c r="NIU98" s="167"/>
      <c r="NIV98" s="167"/>
      <c r="NIW98" s="167"/>
      <c r="NIX98" s="167"/>
      <c r="NIY98" s="167"/>
      <c r="NIZ98" s="167"/>
      <c r="NJA98" s="167"/>
      <c r="NJB98" s="167"/>
      <c r="NJC98" s="167"/>
      <c r="NJD98" s="167"/>
      <c r="NJE98" s="167"/>
      <c r="NJF98" s="167"/>
      <c r="NJG98" s="167"/>
      <c r="NJH98" s="167"/>
      <c r="NJI98" s="167"/>
      <c r="NJJ98" s="167"/>
      <c r="NJK98" s="167"/>
      <c r="NJL98" s="167"/>
      <c r="NJM98" s="167"/>
      <c r="NJN98" s="167"/>
      <c r="NJO98" s="167"/>
      <c r="NJP98" s="167"/>
      <c r="NJQ98" s="167"/>
      <c r="NJR98" s="167"/>
      <c r="NJS98" s="167"/>
      <c r="NJT98" s="167"/>
      <c r="NJU98" s="167"/>
      <c r="NJV98" s="167"/>
      <c r="NJW98" s="167"/>
      <c r="NJX98" s="167"/>
      <c r="NJY98" s="167"/>
      <c r="NJZ98" s="167"/>
      <c r="NKA98" s="167"/>
      <c r="NKB98" s="167"/>
      <c r="NKC98" s="167"/>
      <c r="NKD98" s="167"/>
      <c r="NKE98" s="167"/>
      <c r="NKF98" s="167"/>
      <c r="NKG98" s="167"/>
      <c r="NKH98" s="167"/>
      <c r="NKI98" s="167"/>
      <c r="NKJ98" s="167"/>
      <c r="NKK98" s="167"/>
      <c r="NKL98" s="167"/>
      <c r="NKM98" s="167"/>
      <c r="NKN98" s="167"/>
      <c r="NKO98" s="167"/>
      <c r="NKP98" s="167"/>
      <c r="NKQ98" s="167"/>
      <c r="NKR98" s="167"/>
      <c r="NKS98" s="167"/>
      <c r="NKT98" s="167"/>
      <c r="NKU98" s="167"/>
      <c r="NKV98" s="167"/>
      <c r="NKW98" s="167"/>
      <c r="NKX98" s="167"/>
      <c r="NKY98" s="167"/>
      <c r="NKZ98" s="167"/>
      <c r="NLA98" s="167"/>
      <c r="NLB98" s="167"/>
      <c r="NLC98" s="167"/>
      <c r="NLD98" s="167"/>
      <c r="NLE98" s="167"/>
      <c r="NLF98" s="167"/>
      <c r="NLG98" s="167"/>
      <c r="NLH98" s="167"/>
      <c r="NLI98" s="167"/>
      <c r="NLJ98" s="167"/>
      <c r="NLK98" s="167"/>
      <c r="NLL98" s="167"/>
      <c r="NLM98" s="167"/>
      <c r="NLN98" s="167"/>
      <c r="NLO98" s="167"/>
      <c r="NLP98" s="167"/>
      <c r="NLQ98" s="167"/>
      <c r="NLR98" s="167"/>
      <c r="NLS98" s="167"/>
      <c r="NLT98" s="167"/>
      <c r="NLU98" s="167"/>
      <c r="NLV98" s="167"/>
      <c r="NLW98" s="167"/>
      <c r="NLX98" s="167"/>
      <c r="NLY98" s="167"/>
      <c r="NLZ98" s="167"/>
      <c r="NMA98" s="167"/>
      <c r="NMB98" s="167"/>
      <c r="NMC98" s="167"/>
      <c r="NMD98" s="167"/>
      <c r="NME98" s="167"/>
      <c r="NMF98" s="167"/>
      <c r="NMG98" s="167"/>
      <c r="NMH98" s="167"/>
      <c r="NMI98" s="167"/>
      <c r="NMJ98" s="167"/>
      <c r="NMK98" s="167"/>
      <c r="NML98" s="167"/>
      <c r="NMM98" s="167"/>
      <c r="NMN98" s="167"/>
      <c r="NMO98" s="167"/>
      <c r="NMP98" s="167"/>
      <c r="NMQ98" s="167"/>
      <c r="NMR98" s="167"/>
      <c r="NMS98" s="167"/>
      <c r="NMT98" s="167"/>
      <c r="NMU98" s="167"/>
      <c r="NMV98" s="167"/>
      <c r="NMW98" s="167"/>
      <c r="NMX98" s="167"/>
      <c r="NMY98" s="167"/>
      <c r="NMZ98" s="167"/>
      <c r="NNA98" s="167"/>
      <c r="NNB98" s="167"/>
      <c r="NNC98" s="167"/>
      <c r="NND98" s="167"/>
      <c r="NNE98" s="167"/>
      <c r="NNF98" s="167"/>
      <c r="NNG98" s="167"/>
      <c r="NNH98" s="167"/>
      <c r="NNI98" s="167"/>
      <c r="NNJ98" s="167"/>
      <c r="NNK98" s="167"/>
      <c r="NNL98" s="167"/>
      <c r="NNM98" s="167"/>
      <c r="NNN98" s="167"/>
      <c r="NNO98" s="167"/>
      <c r="NNP98" s="167"/>
      <c r="NNQ98" s="167"/>
      <c r="NNR98" s="167"/>
      <c r="NNS98" s="167"/>
      <c r="NNT98" s="167"/>
      <c r="NNU98" s="167"/>
      <c r="NNV98" s="167"/>
      <c r="NNW98" s="167"/>
      <c r="NNX98" s="167"/>
      <c r="NNY98" s="167"/>
      <c r="NNZ98" s="167"/>
      <c r="NOA98" s="167"/>
      <c r="NOB98" s="167"/>
      <c r="NOC98" s="167"/>
      <c r="NOD98" s="167"/>
      <c r="NOE98" s="167"/>
      <c r="NOF98" s="167"/>
      <c r="NOG98" s="167"/>
      <c r="NOH98" s="167"/>
      <c r="NOI98" s="167"/>
      <c r="NOJ98" s="167"/>
      <c r="NOK98" s="167"/>
      <c r="NOL98" s="167"/>
      <c r="NOM98" s="167"/>
      <c r="NON98" s="167"/>
      <c r="NOO98" s="167"/>
      <c r="NOP98" s="167"/>
      <c r="NOQ98" s="167"/>
      <c r="NOR98" s="167"/>
      <c r="NOS98" s="167"/>
      <c r="NOT98" s="167"/>
      <c r="NOU98" s="167"/>
      <c r="NOV98" s="167"/>
      <c r="NOW98" s="167"/>
      <c r="NOX98" s="167"/>
      <c r="NOY98" s="167"/>
      <c r="NOZ98" s="167"/>
      <c r="NPA98" s="167"/>
      <c r="NPB98" s="167"/>
      <c r="NPC98" s="167"/>
      <c r="NPD98" s="167"/>
      <c r="NPE98" s="167"/>
      <c r="NPF98" s="167"/>
      <c r="NPG98" s="167"/>
      <c r="NPH98" s="167"/>
      <c r="NPI98" s="167"/>
      <c r="NPJ98" s="167"/>
      <c r="NPK98" s="167"/>
      <c r="NPL98" s="167"/>
      <c r="NPM98" s="167"/>
      <c r="NPN98" s="167"/>
      <c r="NPO98" s="167"/>
      <c r="NPP98" s="167"/>
      <c r="NPQ98" s="167"/>
      <c r="NPR98" s="167"/>
      <c r="NPS98" s="167"/>
      <c r="NPT98" s="167"/>
      <c r="NPU98" s="167"/>
      <c r="NPV98" s="167"/>
      <c r="NPW98" s="167"/>
      <c r="NPX98" s="167"/>
      <c r="NPY98" s="167"/>
      <c r="NPZ98" s="167"/>
      <c r="NQA98" s="167"/>
      <c r="NQB98" s="167"/>
      <c r="NQC98" s="167"/>
      <c r="NQD98" s="167"/>
      <c r="NQE98" s="167"/>
      <c r="NQF98" s="167"/>
      <c r="NQG98" s="167"/>
      <c r="NQH98" s="167"/>
      <c r="NQI98" s="167"/>
      <c r="NQJ98" s="167"/>
      <c r="NQK98" s="167"/>
      <c r="NQL98" s="167"/>
      <c r="NQM98" s="167"/>
      <c r="NQN98" s="167"/>
      <c r="NQO98" s="167"/>
      <c r="NQP98" s="167"/>
      <c r="NQQ98" s="167"/>
      <c r="NQR98" s="167"/>
      <c r="NQS98" s="167"/>
      <c r="NQT98" s="167"/>
      <c r="NQU98" s="167"/>
      <c r="NQV98" s="167"/>
      <c r="NQW98" s="167"/>
      <c r="NQX98" s="167"/>
      <c r="NQY98" s="167"/>
      <c r="NQZ98" s="167"/>
      <c r="NRA98" s="167"/>
      <c r="NRB98" s="167"/>
      <c r="NRC98" s="167"/>
      <c r="NRD98" s="167"/>
      <c r="NRE98" s="167"/>
      <c r="NRF98" s="167"/>
      <c r="NRG98" s="167"/>
      <c r="NRH98" s="167"/>
      <c r="NRI98" s="167"/>
      <c r="NRJ98" s="167"/>
      <c r="NRK98" s="167"/>
      <c r="NRL98" s="167"/>
      <c r="NRM98" s="167"/>
      <c r="NRN98" s="167"/>
      <c r="NRO98" s="167"/>
      <c r="NRP98" s="167"/>
      <c r="NRQ98" s="167"/>
      <c r="NRR98" s="167"/>
      <c r="NRS98" s="167"/>
      <c r="NRT98" s="167"/>
      <c r="NRU98" s="167"/>
      <c r="NRV98" s="167"/>
      <c r="NRW98" s="167"/>
      <c r="NRX98" s="167"/>
      <c r="NRY98" s="167"/>
      <c r="NRZ98" s="167"/>
      <c r="NSA98" s="167"/>
      <c r="NSB98" s="167"/>
      <c r="NSC98" s="167"/>
      <c r="NSD98" s="167"/>
      <c r="NSE98" s="167"/>
      <c r="NSF98" s="167"/>
      <c r="NSG98" s="167"/>
      <c r="NSH98" s="167"/>
      <c r="NSI98" s="167"/>
      <c r="NSJ98" s="167"/>
      <c r="NSK98" s="167"/>
      <c r="NSL98" s="167"/>
      <c r="NSM98" s="167"/>
      <c r="NSN98" s="167"/>
      <c r="NSO98" s="167"/>
      <c r="NSP98" s="167"/>
      <c r="NSQ98" s="167"/>
      <c r="NSR98" s="167"/>
      <c r="NSS98" s="167"/>
      <c r="NST98" s="167"/>
      <c r="NSU98" s="167"/>
      <c r="NSV98" s="167"/>
      <c r="NSW98" s="167"/>
      <c r="NSX98" s="167"/>
      <c r="NSY98" s="167"/>
      <c r="NSZ98" s="167"/>
      <c r="NTA98" s="167"/>
      <c r="NTB98" s="167"/>
      <c r="NTC98" s="167"/>
      <c r="NTD98" s="167"/>
      <c r="NTE98" s="167"/>
      <c r="NTF98" s="167"/>
      <c r="NTG98" s="167"/>
      <c r="NTH98" s="167"/>
      <c r="NTI98" s="167"/>
      <c r="NTJ98" s="167"/>
      <c r="NTK98" s="167"/>
      <c r="NTL98" s="167"/>
      <c r="NTM98" s="167"/>
      <c r="NTN98" s="167"/>
      <c r="NTO98" s="167"/>
      <c r="NTP98" s="167"/>
      <c r="NTQ98" s="167"/>
      <c r="NTR98" s="167"/>
      <c r="NTS98" s="167"/>
      <c r="NTT98" s="167"/>
      <c r="NTU98" s="167"/>
      <c r="NTV98" s="167"/>
      <c r="NTW98" s="167"/>
      <c r="NTX98" s="167"/>
      <c r="NTY98" s="167"/>
      <c r="NTZ98" s="167"/>
      <c r="NUA98" s="167"/>
      <c r="NUB98" s="167"/>
      <c r="NUC98" s="167"/>
      <c r="NUD98" s="167"/>
      <c r="NUE98" s="167"/>
      <c r="NUF98" s="167"/>
      <c r="NUG98" s="167"/>
      <c r="NUH98" s="167"/>
      <c r="NUI98" s="167"/>
      <c r="NUJ98" s="167"/>
      <c r="NUK98" s="167"/>
      <c r="NUL98" s="167"/>
      <c r="NUM98" s="167"/>
      <c r="NUN98" s="167"/>
      <c r="NUO98" s="167"/>
      <c r="NUP98" s="167"/>
      <c r="NUQ98" s="167"/>
      <c r="NUR98" s="167"/>
      <c r="NUS98" s="167"/>
      <c r="NUT98" s="167"/>
      <c r="NUU98" s="167"/>
      <c r="NUV98" s="167"/>
      <c r="NUW98" s="167"/>
      <c r="NUX98" s="167"/>
      <c r="NUY98" s="167"/>
      <c r="NUZ98" s="167"/>
      <c r="NVA98" s="167"/>
      <c r="NVB98" s="167"/>
      <c r="NVC98" s="167"/>
      <c r="NVD98" s="167"/>
      <c r="NVE98" s="167"/>
      <c r="NVF98" s="167"/>
      <c r="NVG98" s="167"/>
      <c r="NVH98" s="167"/>
      <c r="NVI98" s="167"/>
      <c r="NVJ98" s="167"/>
      <c r="NVK98" s="167"/>
      <c r="NVL98" s="167"/>
      <c r="NVM98" s="167"/>
      <c r="NVN98" s="167"/>
      <c r="NVO98" s="167"/>
      <c r="NVP98" s="167"/>
      <c r="NVQ98" s="167"/>
      <c r="NVR98" s="167"/>
      <c r="NVS98" s="167"/>
      <c r="NVT98" s="167"/>
      <c r="NVU98" s="167"/>
      <c r="NVV98" s="167"/>
      <c r="NVW98" s="167"/>
      <c r="NVX98" s="167"/>
      <c r="NVY98" s="167"/>
      <c r="NVZ98" s="167"/>
      <c r="NWA98" s="167"/>
      <c r="NWB98" s="167"/>
      <c r="NWC98" s="167"/>
      <c r="NWD98" s="167"/>
      <c r="NWE98" s="167"/>
      <c r="NWF98" s="167"/>
      <c r="NWG98" s="167"/>
      <c r="NWH98" s="167"/>
      <c r="NWI98" s="167"/>
      <c r="NWJ98" s="167"/>
      <c r="NWK98" s="167"/>
      <c r="NWL98" s="167"/>
      <c r="NWM98" s="167"/>
      <c r="NWN98" s="167"/>
      <c r="NWO98" s="167"/>
      <c r="NWP98" s="167"/>
      <c r="NWQ98" s="167"/>
      <c r="NWR98" s="167"/>
      <c r="NWS98" s="167"/>
      <c r="NWT98" s="167"/>
      <c r="NWU98" s="167"/>
      <c r="NWV98" s="167"/>
      <c r="NWW98" s="167"/>
      <c r="NWX98" s="167"/>
      <c r="NWY98" s="167"/>
      <c r="NWZ98" s="167"/>
      <c r="NXA98" s="167"/>
      <c r="NXB98" s="167"/>
      <c r="NXC98" s="167"/>
      <c r="NXD98" s="167"/>
      <c r="NXE98" s="167"/>
      <c r="NXF98" s="167"/>
      <c r="NXG98" s="167"/>
      <c r="NXH98" s="167"/>
      <c r="NXI98" s="167"/>
      <c r="NXJ98" s="167"/>
      <c r="NXK98" s="167"/>
      <c r="NXL98" s="167"/>
      <c r="NXM98" s="167"/>
      <c r="NXN98" s="167"/>
      <c r="NXO98" s="167"/>
      <c r="NXP98" s="167"/>
      <c r="NXQ98" s="167"/>
      <c r="NXR98" s="167"/>
      <c r="NXS98" s="167"/>
      <c r="NXT98" s="167"/>
      <c r="NXU98" s="167"/>
      <c r="NXV98" s="167"/>
      <c r="NXW98" s="167"/>
      <c r="NXX98" s="167"/>
      <c r="NXY98" s="167"/>
      <c r="NXZ98" s="167"/>
      <c r="NYA98" s="167"/>
      <c r="NYB98" s="167"/>
      <c r="NYC98" s="167"/>
      <c r="NYD98" s="167"/>
      <c r="NYE98" s="167"/>
      <c r="NYF98" s="167"/>
      <c r="NYG98" s="167"/>
      <c r="NYH98" s="167"/>
      <c r="NYI98" s="167"/>
      <c r="NYJ98" s="167"/>
      <c r="NYK98" s="167"/>
      <c r="NYL98" s="167"/>
      <c r="NYM98" s="167"/>
      <c r="NYN98" s="167"/>
      <c r="NYO98" s="167"/>
      <c r="NYP98" s="167"/>
      <c r="NYQ98" s="167"/>
      <c r="NYR98" s="167"/>
      <c r="NYS98" s="167"/>
      <c r="NYT98" s="167"/>
      <c r="NYU98" s="167"/>
      <c r="NYV98" s="167"/>
      <c r="NYW98" s="167"/>
      <c r="NYX98" s="167"/>
      <c r="NYY98" s="167"/>
      <c r="NYZ98" s="167"/>
      <c r="NZA98" s="167"/>
      <c r="NZB98" s="167"/>
      <c r="NZC98" s="167"/>
      <c r="NZD98" s="167"/>
      <c r="NZE98" s="167"/>
      <c r="NZF98" s="167"/>
      <c r="NZG98" s="167"/>
      <c r="NZH98" s="167"/>
      <c r="NZI98" s="167"/>
      <c r="NZJ98" s="167"/>
      <c r="NZK98" s="167"/>
      <c r="NZL98" s="167"/>
      <c r="NZM98" s="167"/>
      <c r="NZN98" s="167"/>
      <c r="NZO98" s="167"/>
      <c r="NZP98" s="167"/>
      <c r="NZQ98" s="167"/>
      <c r="NZR98" s="167"/>
      <c r="NZS98" s="167"/>
      <c r="NZT98" s="167"/>
      <c r="NZU98" s="167"/>
      <c r="NZV98" s="167"/>
      <c r="NZW98" s="167"/>
      <c r="NZX98" s="167"/>
      <c r="NZY98" s="167"/>
      <c r="NZZ98" s="167"/>
      <c r="OAA98" s="167"/>
      <c r="OAB98" s="167"/>
      <c r="OAC98" s="167"/>
      <c r="OAD98" s="167"/>
      <c r="OAE98" s="167"/>
      <c r="OAF98" s="167"/>
      <c r="OAG98" s="167"/>
      <c r="OAH98" s="167"/>
      <c r="OAI98" s="167"/>
      <c r="OAJ98" s="167"/>
      <c r="OAK98" s="167"/>
      <c r="OAL98" s="167"/>
      <c r="OAM98" s="167"/>
      <c r="OAN98" s="167"/>
      <c r="OAO98" s="167"/>
      <c r="OAP98" s="167"/>
      <c r="OAQ98" s="167"/>
      <c r="OAR98" s="167"/>
      <c r="OAS98" s="167"/>
      <c r="OAT98" s="167"/>
      <c r="OAU98" s="167"/>
      <c r="OAV98" s="167"/>
      <c r="OAW98" s="167"/>
      <c r="OAX98" s="167"/>
      <c r="OAY98" s="167"/>
      <c r="OAZ98" s="167"/>
      <c r="OBA98" s="167"/>
      <c r="OBB98" s="167"/>
      <c r="OBC98" s="167"/>
      <c r="OBD98" s="167"/>
      <c r="OBE98" s="167"/>
      <c r="OBF98" s="167"/>
      <c r="OBG98" s="167"/>
      <c r="OBH98" s="167"/>
      <c r="OBI98" s="167"/>
      <c r="OBJ98" s="167"/>
      <c r="OBK98" s="167"/>
      <c r="OBL98" s="167"/>
      <c r="OBM98" s="167"/>
      <c r="OBN98" s="167"/>
      <c r="OBO98" s="167"/>
      <c r="OBP98" s="167"/>
      <c r="OBQ98" s="167"/>
      <c r="OBR98" s="167"/>
      <c r="OBS98" s="167"/>
      <c r="OBT98" s="167"/>
      <c r="OBU98" s="167"/>
      <c r="OBV98" s="167"/>
      <c r="OBW98" s="167"/>
      <c r="OBX98" s="167"/>
      <c r="OBY98" s="167"/>
      <c r="OBZ98" s="167"/>
      <c r="OCA98" s="167"/>
      <c r="OCB98" s="167"/>
      <c r="OCC98" s="167"/>
      <c r="OCD98" s="167"/>
      <c r="OCE98" s="167"/>
      <c r="OCF98" s="167"/>
      <c r="OCG98" s="167"/>
      <c r="OCH98" s="167"/>
      <c r="OCI98" s="167"/>
      <c r="OCJ98" s="167"/>
      <c r="OCK98" s="167"/>
      <c r="OCL98" s="167"/>
      <c r="OCM98" s="167"/>
      <c r="OCN98" s="167"/>
      <c r="OCO98" s="167"/>
      <c r="OCP98" s="167"/>
      <c r="OCQ98" s="167"/>
      <c r="OCR98" s="167"/>
      <c r="OCS98" s="167"/>
      <c r="OCT98" s="167"/>
      <c r="OCU98" s="167"/>
      <c r="OCV98" s="167"/>
      <c r="OCW98" s="167"/>
      <c r="OCX98" s="167"/>
      <c r="OCY98" s="167"/>
      <c r="OCZ98" s="167"/>
      <c r="ODA98" s="167"/>
      <c r="ODB98" s="167"/>
      <c r="ODC98" s="167"/>
      <c r="ODD98" s="167"/>
      <c r="ODE98" s="167"/>
      <c r="ODF98" s="167"/>
      <c r="ODG98" s="167"/>
      <c r="ODH98" s="167"/>
      <c r="ODI98" s="167"/>
      <c r="ODJ98" s="167"/>
      <c r="ODK98" s="167"/>
      <c r="ODL98" s="167"/>
      <c r="ODM98" s="167"/>
      <c r="ODN98" s="167"/>
      <c r="ODO98" s="167"/>
      <c r="ODP98" s="167"/>
      <c r="ODQ98" s="167"/>
      <c r="ODR98" s="167"/>
      <c r="ODS98" s="167"/>
      <c r="ODT98" s="167"/>
      <c r="ODU98" s="167"/>
      <c r="ODV98" s="167"/>
      <c r="ODW98" s="167"/>
      <c r="ODX98" s="167"/>
      <c r="ODY98" s="167"/>
      <c r="ODZ98" s="167"/>
      <c r="OEA98" s="167"/>
      <c r="OEB98" s="167"/>
      <c r="OEC98" s="167"/>
      <c r="OED98" s="167"/>
      <c r="OEE98" s="167"/>
      <c r="OEF98" s="167"/>
      <c r="OEG98" s="167"/>
      <c r="OEH98" s="167"/>
      <c r="OEI98" s="167"/>
      <c r="OEJ98" s="167"/>
      <c r="OEK98" s="167"/>
      <c r="OEL98" s="167"/>
      <c r="OEM98" s="167"/>
      <c r="OEN98" s="167"/>
      <c r="OEO98" s="167"/>
      <c r="OEP98" s="167"/>
      <c r="OEQ98" s="167"/>
      <c r="OER98" s="167"/>
      <c r="OES98" s="167"/>
      <c r="OET98" s="167"/>
      <c r="OEU98" s="167"/>
      <c r="OEV98" s="167"/>
      <c r="OEW98" s="167"/>
      <c r="OEX98" s="167"/>
      <c r="OEY98" s="167"/>
      <c r="OEZ98" s="167"/>
      <c r="OFA98" s="167"/>
      <c r="OFB98" s="167"/>
      <c r="OFC98" s="167"/>
      <c r="OFD98" s="167"/>
      <c r="OFE98" s="167"/>
      <c r="OFF98" s="167"/>
      <c r="OFG98" s="167"/>
      <c r="OFH98" s="167"/>
      <c r="OFI98" s="167"/>
      <c r="OFJ98" s="167"/>
      <c r="OFK98" s="167"/>
      <c r="OFL98" s="167"/>
      <c r="OFM98" s="167"/>
      <c r="OFN98" s="167"/>
      <c r="OFO98" s="167"/>
      <c r="OFP98" s="167"/>
      <c r="OFQ98" s="167"/>
      <c r="OFR98" s="167"/>
      <c r="OFS98" s="167"/>
      <c r="OFT98" s="167"/>
      <c r="OFU98" s="167"/>
      <c r="OFV98" s="167"/>
      <c r="OFW98" s="167"/>
      <c r="OFX98" s="167"/>
      <c r="OFY98" s="167"/>
      <c r="OFZ98" s="167"/>
      <c r="OGA98" s="167"/>
      <c r="OGB98" s="167"/>
      <c r="OGC98" s="167"/>
      <c r="OGD98" s="167"/>
      <c r="OGE98" s="167"/>
      <c r="OGF98" s="167"/>
      <c r="OGG98" s="167"/>
      <c r="OGH98" s="167"/>
      <c r="OGI98" s="167"/>
      <c r="OGJ98" s="167"/>
      <c r="OGK98" s="167"/>
      <c r="OGL98" s="167"/>
      <c r="OGM98" s="167"/>
      <c r="OGN98" s="167"/>
      <c r="OGO98" s="167"/>
      <c r="OGP98" s="167"/>
      <c r="OGQ98" s="167"/>
      <c r="OGR98" s="167"/>
      <c r="OGS98" s="167"/>
      <c r="OGT98" s="167"/>
      <c r="OGU98" s="167"/>
      <c r="OGV98" s="167"/>
      <c r="OGW98" s="167"/>
      <c r="OGX98" s="167"/>
      <c r="OGY98" s="167"/>
      <c r="OGZ98" s="167"/>
      <c r="OHA98" s="167"/>
      <c r="OHB98" s="167"/>
      <c r="OHC98" s="167"/>
      <c r="OHD98" s="167"/>
      <c r="OHE98" s="167"/>
      <c r="OHF98" s="167"/>
      <c r="OHG98" s="167"/>
      <c r="OHH98" s="167"/>
      <c r="OHI98" s="167"/>
      <c r="OHJ98" s="167"/>
      <c r="OHK98" s="167"/>
      <c r="OHL98" s="167"/>
      <c r="OHM98" s="167"/>
      <c r="OHN98" s="167"/>
      <c r="OHO98" s="167"/>
      <c r="OHP98" s="167"/>
      <c r="OHQ98" s="167"/>
      <c r="OHR98" s="167"/>
      <c r="OHS98" s="167"/>
      <c r="OHT98" s="167"/>
      <c r="OHU98" s="167"/>
      <c r="OHV98" s="167"/>
      <c r="OHW98" s="167"/>
      <c r="OHX98" s="167"/>
      <c r="OHY98" s="167"/>
      <c r="OHZ98" s="167"/>
      <c r="OIA98" s="167"/>
      <c r="OIB98" s="167"/>
      <c r="OIC98" s="167"/>
      <c r="OID98" s="167"/>
      <c r="OIE98" s="167"/>
      <c r="OIF98" s="167"/>
      <c r="OIG98" s="167"/>
      <c r="OIH98" s="167"/>
      <c r="OII98" s="167"/>
      <c r="OIJ98" s="167"/>
      <c r="OIK98" s="167"/>
      <c r="OIL98" s="167"/>
      <c r="OIM98" s="167"/>
      <c r="OIN98" s="167"/>
      <c r="OIO98" s="167"/>
      <c r="OIP98" s="167"/>
      <c r="OIQ98" s="167"/>
      <c r="OIR98" s="167"/>
      <c r="OIS98" s="167"/>
      <c r="OIT98" s="167"/>
      <c r="OIU98" s="167"/>
      <c r="OIV98" s="167"/>
      <c r="OIW98" s="167"/>
      <c r="OIX98" s="167"/>
      <c r="OIY98" s="167"/>
      <c r="OIZ98" s="167"/>
      <c r="OJA98" s="167"/>
      <c r="OJB98" s="167"/>
      <c r="OJC98" s="167"/>
      <c r="OJD98" s="167"/>
      <c r="OJE98" s="167"/>
      <c r="OJF98" s="167"/>
      <c r="OJG98" s="167"/>
      <c r="OJH98" s="167"/>
      <c r="OJI98" s="167"/>
      <c r="OJJ98" s="167"/>
      <c r="OJK98" s="167"/>
      <c r="OJL98" s="167"/>
      <c r="OJM98" s="167"/>
      <c r="OJN98" s="167"/>
      <c r="OJO98" s="167"/>
      <c r="OJP98" s="167"/>
      <c r="OJQ98" s="167"/>
      <c r="OJR98" s="167"/>
      <c r="OJS98" s="167"/>
      <c r="OJT98" s="167"/>
      <c r="OJU98" s="167"/>
      <c r="OJV98" s="167"/>
      <c r="OJW98" s="167"/>
      <c r="OJX98" s="167"/>
      <c r="OJY98" s="167"/>
      <c r="OJZ98" s="167"/>
      <c r="OKA98" s="167"/>
      <c r="OKB98" s="167"/>
      <c r="OKC98" s="167"/>
      <c r="OKD98" s="167"/>
      <c r="OKE98" s="167"/>
      <c r="OKF98" s="167"/>
      <c r="OKG98" s="167"/>
      <c r="OKH98" s="167"/>
      <c r="OKI98" s="167"/>
      <c r="OKJ98" s="167"/>
      <c r="OKK98" s="167"/>
      <c r="OKL98" s="167"/>
      <c r="OKM98" s="167"/>
      <c r="OKN98" s="167"/>
      <c r="OKO98" s="167"/>
      <c r="OKP98" s="167"/>
      <c r="OKQ98" s="167"/>
      <c r="OKR98" s="167"/>
      <c r="OKS98" s="167"/>
      <c r="OKT98" s="167"/>
      <c r="OKU98" s="167"/>
      <c r="OKV98" s="167"/>
      <c r="OKW98" s="167"/>
      <c r="OKX98" s="167"/>
      <c r="OKY98" s="167"/>
      <c r="OKZ98" s="167"/>
      <c r="OLA98" s="167"/>
      <c r="OLB98" s="167"/>
      <c r="OLC98" s="167"/>
      <c r="OLD98" s="167"/>
      <c r="OLE98" s="167"/>
      <c r="OLF98" s="167"/>
      <c r="OLG98" s="167"/>
      <c r="OLH98" s="167"/>
      <c r="OLI98" s="167"/>
      <c r="OLJ98" s="167"/>
      <c r="OLK98" s="167"/>
      <c r="OLL98" s="167"/>
      <c r="OLM98" s="167"/>
      <c r="OLN98" s="167"/>
      <c r="OLO98" s="167"/>
      <c r="OLP98" s="167"/>
      <c r="OLQ98" s="167"/>
      <c r="OLR98" s="167"/>
      <c r="OLS98" s="167"/>
      <c r="OLT98" s="167"/>
      <c r="OLU98" s="167"/>
      <c r="OLV98" s="167"/>
      <c r="OLW98" s="167"/>
      <c r="OLX98" s="167"/>
      <c r="OLY98" s="167"/>
      <c r="OLZ98" s="167"/>
      <c r="OMA98" s="167"/>
      <c r="OMB98" s="167"/>
      <c r="OMC98" s="167"/>
      <c r="OMD98" s="167"/>
      <c r="OME98" s="167"/>
      <c r="OMF98" s="167"/>
      <c r="OMG98" s="167"/>
      <c r="OMH98" s="167"/>
      <c r="OMI98" s="167"/>
      <c r="OMJ98" s="167"/>
      <c r="OMK98" s="167"/>
      <c r="OML98" s="167"/>
      <c r="OMM98" s="167"/>
      <c r="OMN98" s="167"/>
      <c r="OMO98" s="167"/>
      <c r="OMP98" s="167"/>
      <c r="OMQ98" s="167"/>
      <c r="OMR98" s="167"/>
      <c r="OMS98" s="167"/>
      <c r="OMT98" s="167"/>
      <c r="OMU98" s="167"/>
      <c r="OMV98" s="167"/>
      <c r="OMW98" s="167"/>
      <c r="OMX98" s="167"/>
      <c r="OMY98" s="167"/>
      <c r="OMZ98" s="167"/>
      <c r="ONA98" s="167"/>
      <c r="ONB98" s="167"/>
      <c r="ONC98" s="167"/>
      <c r="OND98" s="167"/>
      <c r="ONE98" s="167"/>
      <c r="ONF98" s="167"/>
      <c r="ONG98" s="167"/>
      <c r="ONH98" s="167"/>
      <c r="ONI98" s="167"/>
      <c r="ONJ98" s="167"/>
      <c r="ONK98" s="167"/>
      <c r="ONL98" s="167"/>
      <c r="ONM98" s="167"/>
      <c r="ONN98" s="167"/>
      <c r="ONO98" s="167"/>
      <c r="ONP98" s="167"/>
      <c r="ONQ98" s="167"/>
      <c r="ONR98" s="167"/>
      <c r="ONS98" s="167"/>
      <c r="ONT98" s="167"/>
      <c r="ONU98" s="167"/>
      <c r="ONV98" s="167"/>
      <c r="ONW98" s="167"/>
      <c r="ONX98" s="167"/>
      <c r="ONY98" s="167"/>
      <c r="ONZ98" s="167"/>
      <c r="OOA98" s="167"/>
      <c r="OOB98" s="167"/>
      <c r="OOC98" s="167"/>
      <c r="OOD98" s="167"/>
      <c r="OOE98" s="167"/>
      <c r="OOF98" s="167"/>
      <c r="OOG98" s="167"/>
      <c r="OOH98" s="167"/>
      <c r="OOI98" s="167"/>
      <c r="OOJ98" s="167"/>
      <c r="OOK98" s="167"/>
      <c r="OOL98" s="167"/>
      <c r="OOM98" s="167"/>
      <c r="OON98" s="167"/>
      <c r="OOO98" s="167"/>
      <c r="OOP98" s="167"/>
      <c r="OOQ98" s="167"/>
      <c r="OOR98" s="167"/>
      <c r="OOS98" s="167"/>
      <c r="OOT98" s="167"/>
      <c r="OOU98" s="167"/>
      <c r="OOV98" s="167"/>
      <c r="OOW98" s="167"/>
      <c r="OOX98" s="167"/>
      <c r="OOY98" s="167"/>
      <c r="OOZ98" s="167"/>
      <c r="OPA98" s="167"/>
      <c r="OPB98" s="167"/>
      <c r="OPC98" s="167"/>
      <c r="OPD98" s="167"/>
      <c r="OPE98" s="167"/>
      <c r="OPF98" s="167"/>
      <c r="OPG98" s="167"/>
      <c r="OPH98" s="167"/>
      <c r="OPI98" s="167"/>
      <c r="OPJ98" s="167"/>
      <c r="OPK98" s="167"/>
      <c r="OPL98" s="167"/>
      <c r="OPM98" s="167"/>
      <c r="OPN98" s="167"/>
      <c r="OPO98" s="167"/>
      <c r="OPP98" s="167"/>
      <c r="OPQ98" s="167"/>
      <c r="OPR98" s="167"/>
      <c r="OPS98" s="167"/>
      <c r="OPT98" s="167"/>
      <c r="OPU98" s="167"/>
      <c r="OPV98" s="167"/>
      <c r="OPW98" s="167"/>
      <c r="OPX98" s="167"/>
      <c r="OPY98" s="167"/>
      <c r="OPZ98" s="167"/>
      <c r="OQA98" s="167"/>
      <c r="OQB98" s="167"/>
      <c r="OQC98" s="167"/>
      <c r="OQD98" s="167"/>
      <c r="OQE98" s="167"/>
      <c r="OQF98" s="167"/>
      <c r="OQG98" s="167"/>
      <c r="OQH98" s="167"/>
      <c r="OQI98" s="167"/>
      <c r="OQJ98" s="167"/>
      <c r="OQK98" s="167"/>
      <c r="OQL98" s="167"/>
      <c r="OQM98" s="167"/>
      <c r="OQN98" s="167"/>
      <c r="OQO98" s="167"/>
      <c r="OQP98" s="167"/>
      <c r="OQQ98" s="167"/>
      <c r="OQR98" s="167"/>
      <c r="OQS98" s="167"/>
      <c r="OQT98" s="167"/>
      <c r="OQU98" s="167"/>
      <c r="OQV98" s="167"/>
      <c r="OQW98" s="167"/>
      <c r="OQX98" s="167"/>
      <c r="OQY98" s="167"/>
      <c r="OQZ98" s="167"/>
      <c r="ORA98" s="167"/>
      <c r="ORB98" s="167"/>
      <c r="ORC98" s="167"/>
      <c r="ORD98" s="167"/>
      <c r="ORE98" s="167"/>
      <c r="ORF98" s="167"/>
      <c r="ORG98" s="167"/>
      <c r="ORH98" s="167"/>
      <c r="ORI98" s="167"/>
      <c r="ORJ98" s="167"/>
      <c r="ORK98" s="167"/>
      <c r="ORL98" s="167"/>
      <c r="ORM98" s="167"/>
      <c r="ORN98" s="167"/>
      <c r="ORO98" s="167"/>
      <c r="ORP98" s="167"/>
      <c r="ORQ98" s="167"/>
      <c r="ORR98" s="167"/>
      <c r="ORS98" s="167"/>
      <c r="ORT98" s="167"/>
      <c r="ORU98" s="167"/>
      <c r="ORV98" s="167"/>
      <c r="ORW98" s="167"/>
      <c r="ORX98" s="167"/>
      <c r="ORY98" s="167"/>
      <c r="ORZ98" s="167"/>
      <c r="OSA98" s="167"/>
      <c r="OSB98" s="167"/>
      <c r="OSC98" s="167"/>
      <c r="OSD98" s="167"/>
      <c r="OSE98" s="167"/>
      <c r="OSF98" s="167"/>
      <c r="OSG98" s="167"/>
      <c r="OSH98" s="167"/>
      <c r="OSI98" s="167"/>
      <c r="OSJ98" s="167"/>
      <c r="OSK98" s="167"/>
      <c r="OSL98" s="167"/>
      <c r="OSM98" s="167"/>
      <c r="OSN98" s="167"/>
      <c r="OSO98" s="167"/>
      <c r="OSP98" s="167"/>
      <c r="OSQ98" s="167"/>
      <c r="OSR98" s="167"/>
      <c r="OSS98" s="167"/>
      <c r="OST98" s="167"/>
      <c r="OSU98" s="167"/>
      <c r="OSV98" s="167"/>
      <c r="OSW98" s="167"/>
      <c r="OSX98" s="167"/>
      <c r="OSY98" s="167"/>
      <c r="OSZ98" s="167"/>
      <c r="OTA98" s="167"/>
      <c r="OTB98" s="167"/>
      <c r="OTC98" s="167"/>
      <c r="OTD98" s="167"/>
      <c r="OTE98" s="167"/>
      <c r="OTF98" s="167"/>
      <c r="OTG98" s="167"/>
      <c r="OTH98" s="167"/>
      <c r="OTI98" s="167"/>
      <c r="OTJ98" s="167"/>
      <c r="OTK98" s="167"/>
      <c r="OTL98" s="167"/>
      <c r="OTM98" s="167"/>
      <c r="OTN98" s="167"/>
      <c r="OTO98" s="167"/>
      <c r="OTP98" s="167"/>
      <c r="OTQ98" s="167"/>
      <c r="OTR98" s="167"/>
      <c r="OTS98" s="167"/>
      <c r="OTT98" s="167"/>
      <c r="OTU98" s="167"/>
      <c r="OTV98" s="167"/>
      <c r="OTW98" s="167"/>
      <c r="OTX98" s="167"/>
      <c r="OTY98" s="167"/>
      <c r="OTZ98" s="167"/>
      <c r="OUA98" s="167"/>
      <c r="OUB98" s="167"/>
      <c r="OUC98" s="167"/>
      <c r="OUD98" s="167"/>
      <c r="OUE98" s="167"/>
      <c r="OUF98" s="167"/>
      <c r="OUG98" s="167"/>
      <c r="OUH98" s="167"/>
      <c r="OUI98" s="167"/>
      <c r="OUJ98" s="167"/>
      <c r="OUK98" s="167"/>
      <c r="OUL98" s="167"/>
      <c r="OUM98" s="167"/>
      <c r="OUN98" s="167"/>
      <c r="OUO98" s="167"/>
      <c r="OUP98" s="167"/>
      <c r="OUQ98" s="167"/>
      <c r="OUR98" s="167"/>
      <c r="OUS98" s="167"/>
      <c r="OUT98" s="167"/>
      <c r="OUU98" s="167"/>
      <c r="OUV98" s="167"/>
      <c r="OUW98" s="167"/>
      <c r="OUX98" s="167"/>
      <c r="OUY98" s="167"/>
      <c r="OUZ98" s="167"/>
      <c r="OVA98" s="167"/>
      <c r="OVB98" s="167"/>
      <c r="OVC98" s="167"/>
      <c r="OVD98" s="167"/>
      <c r="OVE98" s="167"/>
      <c r="OVF98" s="167"/>
      <c r="OVG98" s="167"/>
      <c r="OVH98" s="167"/>
      <c r="OVI98" s="167"/>
      <c r="OVJ98" s="167"/>
      <c r="OVK98" s="167"/>
      <c r="OVL98" s="167"/>
      <c r="OVM98" s="167"/>
      <c r="OVN98" s="167"/>
      <c r="OVO98" s="167"/>
      <c r="OVP98" s="167"/>
      <c r="OVQ98" s="167"/>
      <c r="OVR98" s="167"/>
      <c r="OVS98" s="167"/>
      <c r="OVT98" s="167"/>
      <c r="OVU98" s="167"/>
      <c r="OVV98" s="167"/>
      <c r="OVW98" s="167"/>
      <c r="OVX98" s="167"/>
      <c r="OVY98" s="167"/>
      <c r="OVZ98" s="167"/>
      <c r="OWA98" s="167"/>
      <c r="OWB98" s="167"/>
      <c r="OWC98" s="167"/>
      <c r="OWD98" s="167"/>
      <c r="OWE98" s="167"/>
      <c r="OWF98" s="167"/>
      <c r="OWG98" s="167"/>
      <c r="OWH98" s="167"/>
      <c r="OWI98" s="167"/>
      <c r="OWJ98" s="167"/>
      <c r="OWK98" s="167"/>
      <c r="OWL98" s="167"/>
      <c r="OWM98" s="167"/>
      <c r="OWN98" s="167"/>
      <c r="OWO98" s="167"/>
      <c r="OWP98" s="167"/>
      <c r="OWQ98" s="167"/>
      <c r="OWR98" s="167"/>
      <c r="OWS98" s="167"/>
      <c r="OWT98" s="167"/>
      <c r="OWU98" s="167"/>
      <c r="OWV98" s="167"/>
      <c r="OWW98" s="167"/>
      <c r="OWX98" s="167"/>
      <c r="OWY98" s="167"/>
      <c r="OWZ98" s="167"/>
      <c r="OXA98" s="167"/>
      <c r="OXB98" s="167"/>
      <c r="OXC98" s="167"/>
      <c r="OXD98" s="167"/>
      <c r="OXE98" s="167"/>
      <c r="OXF98" s="167"/>
      <c r="OXG98" s="167"/>
      <c r="OXH98" s="167"/>
      <c r="OXI98" s="167"/>
      <c r="OXJ98" s="167"/>
      <c r="OXK98" s="167"/>
      <c r="OXL98" s="167"/>
      <c r="OXM98" s="167"/>
      <c r="OXN98" s="167"/>
      <c r="OXO98" s="167"/>
      <c r="OXP98" s="167"/>
      <c r="OXQ98" s="167"/>
      <c r="OXR98" s="167"/>
      <c r="OXS98" s="167"/>
      <c r="OXT98" s="167"/>
      <c r="OXU98" s="167"/>
      <c r="OXV98" s="167"/>
      <c r="OXW98" s="167"/>
      <c r="OXX98" s="167"/>
      <c r="OXY98" s="167"/>
      <c r="OXZ98" s="167"/>
      <c r="OYA98" s="167"/>
      <c r="OYB98" s="167"/>
      <c r="OYC98" s="167"/>
      <c r="OYD98" s="167"/>
      <c r="OYE98" s="167"/>
      <c r="OYF98" s="167"/>
      <c r="OYG98" s="167"/>
      <c r="OYH98" s="167"/>
      <c r="OYI98" s="167"/>
      <c r="OYJ98" s="167"/>
      <c r="OYK98" s="167"/>
      <c r="OYL98" s="167"/>
      <c r="OYM98" s="167"/>
      <c r="OYN98" s="167"/>
      <c r="OYO98" s="167"/>
      <c r="OYP98" s="167"/>
      <c r="OYQ98" s="167"/>
      <c r="OYR98" s="167"/>
      <c r="OYS98" s="167"/>
      <c r="OYT98" s="167"/>
      <c r="OYU98" s="167"/>
      <c r="OYV98" s="167"/>
      <c r="OYW98" s="167"/>
      <c r="OYX98" s="167"/>
      <c r="OYY98" s="167"/>
      <c r="OYZ98" s="167"/>
      <c r="OZA98" s="167"/>
      <c r="OZB98" s="167"/>
      <c r="OZC98" s="167"/>
      <c r="OZD98" s="167"/>
      <c r="OZE98" s="167"/>
      <c r="OZF98" s="167"/>
      <c r="OZG98" s="167"/>
      <c r="OZH98" s="167"/>
      <c r="OZI98" s="167"/>
      <c r="OZJ98" s="167"/>
      <c r="OZK98" s="167"/>
      <c r="OZL98" s="167"/>
      <c r="OZM98" s="167"/>
      <c r="OZN98" s="167"/>
      <c r="OZO98" s="167"/>
      <c r="OZP98" s="167"/>
      <c r="OZQ98" s="167"/>
      <c r="OZR98" s="167"/>
      <c r="OZS98" s="167"/>
      <c r="OZT98" s="167"/>
      <c r="OZU98" s="167"/>
      <c r="OZV98" s="167"/>
      <c r="OZW98" s="167"/>
      <c r="OZX98" s="167"/>
      <c r="OZY98" s="167"/>
      <c r="OZZ98" s="167"/>
      <c r="PAA98" s="167"/>
      <c r="PAB98" s="167"/>
      <c r="PAC98" s="167"/>
      <c r="PAD98" s="167"/>
      <c r="PAE98" s="167"/>
      <c r="PAF98" s="167"/>
      <c r="PAG98" s="167"/>
      <c r="PAH98" s="167"/>
      <c r="PAI98" s="167"/>
      <c r="PAJ98" s="167"/>
      <c r="PAK98" s="167"/>
      <c r="PAL98" s="167"/>
      <c r="PAM98" s="167"/>
      <c r="PAN98" s="167"/>
      <c r="PAO98" s="167"/>
      <c r="PAP98" s="167"/>
      <c r="PAQ98" s="167"/>
      <c r="PAR98" s="167"/>
      <c r="PAS98" s="167"/>
      <c r="PAT98" s="167"/>
      <c r="PAU98" s="167"/>
      <c r="PAV98" s="167"/>
      <c r="PAW98" s="167"/>
      <c r="PAX98" s="167"/>
      <c r="PAY98" s="167"/>
      <c r="PAZ98" s="167"/>
      <c r="PBA98" s="167"/>
      <c r="PBB98" s="167"/>
      <c r="PBC98" s="167"/>
      <c r="PBD98" s="167"/>
      <c r="PBE98" s="167"/>
      <c r="PBF98" s="167"/>
      <c r="PBG98" s="167"/>
      <c r="PBH98" s="167"/>
      <c r="PBI98" s="167"/>
      <c r="PBJ98" s="167"/>
      <c r="PBK98" s="167"/>
      <c r="PBL98" s="167"/>
      <c r="PBM98" s="167"/>
      <c r="PBN98" s="167"/>
      <c r="PBO98" s="167"/>
      <c r="PBP98" s="167"/>
      <c r="PBQ98" s="167"/>
      <c r="PBR98" s="167"/>
      <c r="PBS98" s="167"/>
      <c r="PBT98" s="167"/>
      <c r="PBU98" s="167"/>
      <c r="PBV98" s="167"/>
      <c r="PBW98" s="167"/>
      <c r="PBX98" s="167"/>
      <c r="PBY98" s="167"/>
      <c r="PBZ98" s="167"/>
      <c r="PCA98" s="167"/>
      <c r="PCB98" s="167"/>
      <c r="PCC98" s="167"/>
      <c r="PCD98" s="167"/>
      <c r="PCE98" s="167"/>
      <c r="PCF98" s="167"/>
      <c r="PCG98" s="167"/>
      <c r="PCH98" s="167"/>
      <c r="PCI98" s="167"/>
      <c r="PCJ98" s="167"/>
      <c r="PCK98" s="167"/>
      <c r="PCL98" s="167"/>
      <c r="PCM98" s="167"/>
      <c r="PCN98" s="167"/>
      <c r="PCO98" s="167"/>
      <c r="PCP98" s="167"/>
      <c r="PCQ98" s="167"/>
      <c r="PCR98" s="167"/>
      <c r="PCS98" s="167"/>
      <c r="PCT98" s="167"/>
      <c r="PCU98" s="167"/>
      <c r="PCV98" s="167"/>
      <c r="PCW98" s="167"/>
      <c r="PCX98" s="167"/>
      <c r="PCY98" s="167"/>
      <c r="PCZ98" s="167"/>
      <c r="PDA98" s="167"/>
      <c r="PDB98" s="167"/>
      <c r="PDC98" s="167"/>
      <c r="PDD98" s="167"/>
      <c r="PDE98" s="167"/>
      <c r="PDF98" s="167"/>
      <c r="PDG98" s="167"/>
      <c r="PDH98" s="167"/>
      <c r="PDI98" s="167"/>
      <c r="PDJ98" s="167"/>
      <c r="PDK98" s="167"/>
      <c r="PDL98" s="167"/>
      <c r="PDM98" s="167"/>
      <c r="PDN98" s="167"/>
      <c r="PDO98" s="167"/>
      <c r="PDP98" s="167"/>
      <c r="PDQ98" s="167"/>
      <c r="PDR98" s="167"/>
      <c r="PDS98" s="167"/>
      <c r="PDT98" s="167"/>
      <c r="PDU98" s="167"/>
      <c r="PDV98" s="167"/>
      <c r="PDW98" s="167"/>
      <c r="PDX98" s="167"/>
      <c r="PDY98" s="167"/>
      <c r="PDZ98" s="167"/>
      <c r="PEA98" s="167"/>
      <c r="PEB98" s="167"/>
      <c r="PEC98" s="167"/>
      <c r="PED98" s="167"/>
      <c r="PEE98" s="167"/>
      <c r="PEF98" s="167"/>
      <c r="PEG98" s="167"/>
      <c r="PEH98" s="167"/>
      <c r="PEI98" s="167"/>
      <c r="PEJ98" s="167"/>
      <c r="PEK98" s="167"/>
      <c r="PEL98" s="167"/>
      <c r="PEM98" s="167"/>
      <c r="PEN98" s="167"/>
      <c r="PEO98" s="167"/>
      <c r="PEP98" s="167"/>
      <c r="PEQ98" s="167"/>
      <c r="PER98" s="167"/>
      <c r="PES98" s="167"/>
      <c r="PET98" s="167"/>
      <c r="PEU98" s="167"/>
      <c r="PEV98" s="167"/>
      <c r="PEW98" s="167"/>
      <c r="PEX98" s="167"/>
      <c r="PEY98" s="167"/>
      <c r="PEZ98" s="167"/>
      <c r="PFA98" s="167"/>
      <c r="PFB98" s="167"/>
      <c r="PFC98" s="167"/>
      <c r="PFD98" s="167"/>
      <c r="PFE98" s="167"/>
      <c r="PFF98" s="167"/>
      <c r="PFG98" s="167"/>
      <c r="PFH98" s="167"/>
      <c r="PFI98" s="167"/>
      <c r="PFJ98" s="167"/>
      <c r="PFK98" s="167"/>
      <c r="PFL98" s="167"/>
      <c r="PFM98" s="167"/>
      <c r="PFN98" s="167"/>
      <c r="PFO98" s="167"/>
      <c r="PFP98" s="167"/>
      <c r="PFQ98" s="167"/>
      <c r="PFR98" s="167"/>
      <c r="PFS98" s="167"/>
      <c r="PFT98" s="167"/>
      <c r="PFU98" s="167"/>
      <c r="PFV98" s="167"/>
      <c r="PFW98" s="167"/>
      <c r="PFX98" s="167"/>
      <c r="PFY98" s="167"/>
      <c r="PFZ98" s="167"/>
      <c r="PGA98" s="167"/>
      <c r="PGB98" s="167"/>
      <c r="PGC98" s="167"/>
      <c r="PGD98" s="167"/>
      <c r="PGE98" s="167"/>
      <c r="PGF98" s="167"/>
      <c r="PGG98" s="167"/>
      <c r="PGH98" s="167"/>
      <c r="PGI98" s="167"/>
      <c r="PGJ98" s="167"/>
      <c r="PGK98" s="167"/>
      <c r="PGL98" s="167"/>
      <c r="PGM98" s="167"/>
      <c r="PGN98" s="167"/>
      <c r="PGO98" s="167"/>
      <c r="PGP98" s="167"/>
      <c r="PGQ98" s="167"/>
      <c r="PGR98" s="167"/>
      <c r="PGS98" s="167"/>
      <c r="PGT98" s="167"/>
      <c r="PGU98" s="167"/>
      <c r="PGV98" s="167"/>
      <c r="PGW98" s="167"/>
      <c r="PGX98" s="167"/>
      <c r="PGY98" s="167"/>
      <c r="PGZ98" s="167"/>
      <c r="PHA98" s="167"/>
      <c r="PHB98" s="167"/>
      <c r="PHC98" s="167"/>
      <c r="PHD98" s="167"/>
      <c r="PHE98" s="167"/>
      <c r="PHF98" s="167"/>
      <c r="PHG98" s="167"/>
      <c r="PHH98" s="167"/>
      <c r="PHI98" s="167"/>
      <c r="PHJ98" s="167"/>
      <c r="PHK98" s="167"/>
      <c r="PHL98" s="167"/>
      <c r="PHM98" s="167"/>
      <c r="PHN98" s="167"/>
      <c r="PHO98" s="167"/>
      <c r="PHP98" s="167"/>
      <c r="PHQ98" s="167"/>
      <c r="PHR98" s="167"/>
      <c r="PHS98" s="167"/>
      <c r="PHT98" s="167"/>
      <c r="PHU98" s="167"/>
      <c r="PHV98" s="167"/>
      <c r="PHW98" s="167"/>
      <c r="PHX98" s="167"/>
      <c r="PHY98" s="167"/>
      <c r="PHZ98" s="167"/>
      <c r="PIA98" s="167"/>
      <c r="PIB98" s="167"/>
      <c r="PIC98" s="167"/>
      <c r="PID98" s="167"/>
      <c r="PIE98" s="167"/>
      <c r="PIF98" s="167"/>
      <c r="PIG98" s="167"/>
      <c r="PIH98" s="167"/>
      <c r="PII98" s="167"/>
      <c r="PIJ98" s="167"/>
      <c r="PIK98" s="167"/>
      <c r="PIL98" s="167"/>
      <c r="PIM98" s="167"/>
      <c r="PIN98" s="167"/>
      <c r="PIO98" s="167"/>
      <c r="PIP98" s="167"/>
      <c r="PIQ98" s="167"/>
      <c r="PIR98" s="167"/>
      <c r="PIS98" s="167"/>
      <c r="PIT98" s="167"/>
      <c r="PIU98" s="167"/>
      <c r="PIV98" s="167"/>
      <c r="PIW98" s="167"/>
      <c r="PIX98" s="167"/>
      <c r="PIY98" s="167"/>
      <c r="PIZ98" s="167"/>
      <c r="PJA98" s="167"/>
      <c r="PJB98" s="167"/>
      <c r="PJC98" s="167"/>
      <c r="PJD98" s="167"/>
      <c r="PJE98" s="167"/>
      <c r="PJF98" s="167"/>
      <c r="PJG98" s="167"/>
      <c r="PJH98" s="167"/>
      <c r="PJI98" s="167"/>
      <c r="PJJ98" s="167"/>
      <c r="PJK98" s="167"/>
      <c r="PJL98" s="167"/>
      <c r="PJM98" s="167"/>
      <c r="PJN98" s="167"/>
      <c r="PJO98" s="167"/>
      <c r="PJP98" s="167"/>
      <c r="PJQ98" s="167"/>
      <c r="PJR98" s="167"/>
      <c r="PJS98" s="167"/>
      <c r="PJT98" s="167"/>
      <c r="PJU98" s="167"/>
      <c r="PJV98" s="167"/>
      <c r="PJW98" s="167"/>
      <c r="PJX98" s="167"/>
      <c r="PJY98" s="167"/>
      <c r="PJZ98" s="167"/>
      <c r="PKA98" s="167"/>
      <c r="PKB98" s="167"/>
      <c r="PKC98" s="167"/>
      <c r="PKD98" s="167"/>
      <c r="PKE98" s="167"/>
      <c r="PKF98" s="167"/>
      <c r="PKG98" s="167"/>
      <c r="PKH98" s="167"/>
      <c r="PKI98" s="167"/>
      <c r="PKJ98" s="167"/>
      <c r="PKK98" s="167"/>
      <c r="PKL98" s="167"/>
      <c r="PKM98" s="167"/>
      <c r="PKN98" s="167"/>
      <c r="PKO98" s="167"/>
      <c r="PKP98" s="167"/>
      <c r="PKQ98" s="167"/>
      <c r="PKR98" s="167"/>
      <c r="PKS98" s="167"/>
      <c r="PKT98" s="167"/>
      <c r="PKU98" s="167"/>
      <c r="PKV98" s="167"/>
      <c r="PKW98" s="167"/>
      <c r="PKX98" s="167"/>
      <c r="PKY98" s="167"/>
      <c r="PKZ98" s="167"/>
      <c r="PLA98" s="167"/>
      <c r="PLB98" s="167"/>
      <c r="PLC98" s="167"/>
      <c r="PLD98" s="167"/>
      <c r="PLE98" s="167"/>
      <c r="PLF98" s="167"/>
      <c r="PLG98" s="167"/>
      <c r="PLH98" s="167"/>
      <c r="PLI98" s="167"/>
      <c r="PLJ98" s="167"/>
      <c r="PLK98" s="167"/>
      <c r="PLL98" s="167"/>
      <c r="PLM98" s="167"/>
      <c r="PLN98" s="167"/>
      <c r="PLO98" s="167"/>
      <c r="PLP98" s="167"/>
      <c r="PLQ98" s="167"/>
      <c r="PLR98" s="167"/>
      <c r="PLS98" s="167"/>
      <c r="PLT98" s="167"/>
      <c r="PLU98" s="167"/>
      <c r="PLV98" s="167"/>
      <c r="PLW98" s="167"/>
      <c r="PLX98" s="167"/>
      <c r="PLY98" s="167"/>
      <c r="PLZ98" s="167"/>
      <c r="PMA98" s="167"/>
      <c r="PMB98" s="167"/>
      <c r="PMC98" s="167"/>
      <c r="PMD98" s="167"/>
      <c r="PME98" s="167"/>
      <c r="PMF98" s="167"/>
      <c r="PMG98" s="167"/>
      <c r="PMH98" s="167"/>
      <c r="PMI98" s="167"/>
      <c r="PMJ98" s="167"/>
      <c r="PMK98" s="167"/>
      <c r="PML98" s="167"/>
      <c r="PMM98" s="167"/>
      <c r="PMN98" s="167"/>
      <c r="PMO98" s="167"/>
      <c r="PMP98" s="167"/>
      <c r="PMQ98" s="167"/>
      <c r="PMR98" s="167"/>
      <c r="PMS98" s="167"/>
      <c r="PMT98" s="167"/>
      <c r="PMU98" s="167"/>
      <c r="PMV98" s="167"/>
      <c r="PMW98" s="167"/>
      <c r="PMX98" s="167"/>
      <c r="PMY98" s="167"/>
      <c r="PMZ98" s="167"/>
      <c r="PNA98" s="167"/>
      <c r="PNB98" s="167"/>
      <c r="PNC98" s="167"/>
      <c r="PND98" s="167"/>
      <c r="PNE98" s="167"/>
      <c r="PNF98" s="167"/>
      <c r="PNG98" s="167"/>
      <c r="PNH98" s="167"/>
      <c r="PNI98" s="167"/>
      <c r="PNJ98" s="167"/>
      <c r="PNK98" s="167"/>
      <c r="PNL98" s="167"/>
      <c r="PNM98" s="167"/>
      <c r="PNN98" s="167"/>
      <c r="PNO98" s="167"/>
      <c r="PNP98" s="167"/>
      <c r="PNQ98" s="167"/>
      <c r="PNR98" s="167"/>
      <c r="PNS98" s="167"/>
      <c r="PNT98" s="167"/>
      <c r="PNU98" s="167"/>
      <c r="PNV98" s="167"/>
      <c r="PNW98" s="167"/>
      <c r="PNX98" s="167"/>
      <c r="PNY98" s="167"/>
      <c r="PNZ98" s="167"/>
      <c r="POA98" s="167"/>
      <c r="POB98" s="167"/>
      <c r="POC98" s="167"/>
      <c r="POD98" s="167"/>
      <c r="POE98" s="167"/>
      <c r="POF98" s="167"/>
      <c r="POG98" s="167"/>
      <c r="POH98" s="167"/>
      <c r="POI98" s="167"/>
      <c r="POJ98" s="167"/>
      <c r="POK98" s="167"/>
      <c r="POL98" s="167"/>
      <c r="POM98" s="167"/>
      <c r="PON98" s="167"/>
      <c r="POO98" s="167"/>
      <c r="POP98" s="167"/>
      <c r="POQ98" s="167"/>
      <c r="POR98" s="167"/>
      <c r="POS98" s="167"/>
      <c r="POT98" s="167"/>
      <c r="POU98" s="167"/>
      <c r="POV98" s="167"/>
      <c r="POW98" s="167"/>
      <c r="POX98" s="167"/>
      <c r="POY98" s="167"/>
      <c r="POZ98" s="167"/>
      <c r="PPA98" s="167"/>
      <c r="PPB98" s="167"/>
      <c r="PPC98" s="167"/>
      <c r="PPD98" s="167"/>
      <c r="PPE98" s="167"/>
      <c r="PPF98" s="167"/>
      <c r="PPG98" s="167"/>
      <c r="PPH98" s="167"/>
      <c r="PPI98" s="167"/>
      <c r="PPJ98" s="167"/>
      <c r="PPK98" s="167"/>
      <c r="PPL98" s="167"/>
      <c r="PPM98" s="167"/>
      <c r="PPN98" s="167"/>
      <c r="PPO98" s="167"/>
      <c r="PPP98" s="167"/>
      <c r="PPQ98" s="167"/>
      <c r="PPR98" s="167"/>
      <c r="PPS98" s="167"/>
      <c r="PPT98" s="167"/>
      <c r="PPU98" s="167"/>
      <c r="PPV98" s="167"/>
      <c r="PPW98" s="167"/>
      <c r="PPX98" s="167"/>
      <c r="PPY98" s="167"/>
      <c r="PPZ98" s="167"/>
      <c r="PQA98" s="167"/>
      <c r="PQB98" s="167"/>
      <c r="PQC98" s="167"/>
      <c r="PQD98" s="167"/>
      <c r="PQE98" s="167"/>
      <c r="PQF98" s="167"/>
      <c r="PQG98" s="167"/>
      <c r="PQH98" s="167"/>
      <c r="PQI98" s="167"/>
      <c r="PQJ98" s="167"/>
      <c r="PQK98" s="167"/>
      <c r="PQL98" s="167"/>
      <c r="PQM98" s="167"/>
      <c r="PQN98" s="167"/>
      <c r="PQO98" s="167"/>
      <c r="PQP98" s="167"/>
      <c r="PQQ98" s="167"/>
      <c r="PQR98" s="167"/>
      <c r="PQS98" s="167"/>
      <c r="PQT98" s="167"/>
      <c r="PQU98" s="167"/>
      <c r="PQV98" s="167"/>
      <c r="PQW98" s="167"/>
      <c r="PQX98" s="167"/>
      <c r="PQY98" s="167"/>
      <c r="PQZ98" s="167"/>
      <c r="PRA98" s="167"/>
      <c r="PRB98" s="167"/>
      <c r="PRC98" s="167"/>
      <c r="PRD98" s="167"/>
      <c r="PRE98" s="167"/>
      <c r="PRF98" s="167"/>
      <c r="PRG98" s="167"/>
      <c r="PRH98" s="167"/>
      <c r="PRI98" s="167"/>
      <c r="PRJ98" s="167"/>
      <c r="PRK98" s="167"/>
      <c r="PRL98" s="167"/>
      <c r="PRM98" s="167"/>
      <c r="PRN98" s="167"/>
      <c r="PRO98" s="167"/>
      <c r="PRP98" s="167"/>
      <c r="PRQ98" s="167"/>
      <c r="PRR98" s="167"/>
      <c r="PRS98" s="167"/>
      <c r="PRT98" s="167"/>
      <c r="PRU98" s="167"/>
      <c r="PRV98" s="167"/>
      <c r="PRW98" s="167"/>
      <c r="PRX98" s="167"/>
      <c r="PRY98" s="167"/>
      <c r="PRZ98" s="167"/>
      <c r="PSA98" s="167"/>
      <c r="PSB98" s="167"/>
      <c r="PSC98" s="167"/>
      <c r="PSD98" s="167"/>
      <c r="PSE98" s="167"/>
      <c r="PSF98" s="167"/>
      <c r="PSG98" s="167"/>
      <c r="PSH98" s="167"/>
      <c r="PSI98" s="167"/>
      <c r="PSJ98" s="167"/>
      <c r="PSK98" s="167"/>
      <c r="PSL98" s="167"/>
      <c r="PSM98" s="167"/>
      <c r="PSN98" s="167"/>
      <c r="PSO98" s="167"/>
      <c r="PSP98" s="167"/>
      <c r="PSQ98" s="167"/>
      <c r="PSR98" s="167"/>
      <c r="PSS98" s="167"/>
      <c r="PST98" s="167"/>
      <c r="PSU98" s="167"/>
      <c r="PSV98" s="167"/>
      <c r="PSW98" s="167"/>
      <c r="PSX98" s="167"/>
      <c r="PSY98" s="167"/>
      <c r="PSZ98" s="167"/>
      <c r="PTA98" s="167"/>
      <c r="PTB98" s="167"/>
      <c r="PTC98" s="167"/>
      <c r="PTD98" s="167"/>
      <c r="PTE98" s="167"/>
      <c r="PTF98" s="167"/>
      <c r="PTG98" s="167"/>
      <c r="PTH98" s="167"/>
      <c r="PTI98" s="167"/>
      <c r="PTJ98" s="167"/>
      <c r="PTK98" s="167"/>
      <c r="PTL98" s="167"/>
      <c r="PTM98" s="167"/>
      <c r="PTN98" s="167"/>
      <c r="PTO98" s="167"/>
      <c r="PTP98" s="167"/>
      <c r="PTQ98" s="167"/>
      <c r="PTR98" s="167"/>
      <c r="PTS98" s="167"/>
      <c r="PTT98" s="167"/>
      <c r="PTU98" s="167"/>
      <c r="PTV98" s="167"/>
      <c r="PTW98" s="167"/>
      <c r="PTX98" s="167"/>
      <c r="PTY98" s="167"/>
      <c r="PTZ98" s="167"/>
      <c r="PUA98" s="167"/>
      <c r="PUB98" s="167"/>
      <c r="PUC98" s="167"/>
      <c r="PUD98" s="167"/>
      <c r="PUE98" s="167"/>
      <c r="PUF98" s="167"/>
      <c r="PUG98" s="167"/>
      <c r="PUH98" s="167"/>
      <c r="PUI98" s="167"/>
      <c r="PUJ98" s="167"/>
      <c r="PUK98" s="167"/>
      <c r="PUL98" s="167"/>
      <c r="PUM98" s="167"/>
      <c r="PUN98" s="167"/>
      <c r="PUO98" s="167"/>
      <c r="PUP98" s="167"/>
      <c r="PUQ98" s="167"/>
      <c r="PUR98" s="167"/>
      <c r="PUS98" s="167"/>
      <c r="PUT98" s="167"/>
      <c r="PUU98" s="167"/>
      <c r="PUV98" s="167"/>
      <c r="PUW98" s="167"/>
      <c r="PUX98" s="167"/>
      <c r="PUY98" s="167"/>
      <c r="PUZ98" s="167"/>
      <c r="PVA98" s="167"/>
      <c r="PVB98" s="167"/>
      <c r="PVC98" s="167"/>
      <c r="PVD98" s="167"/>
      <c r="PVE98" s="167"/>
      <c r="PVF98" s="167"/>
      <c r="PVG98" s="167"/>
      <c r="PVH98" s="167"/>
      <c r="PVI98" s="167"/>
      <c r="PVJ98" s="167"/>
      <c r="PVK98" s="167"/>
      <c r="PVL98" s="167"/>
      <c r="PVM98" s="167"/>
      <c r="PVN98" s="167"/>
      <c r="PVO98" s="167"/>
      <c r="PVP98" s="167"/>
      <c r="PVQ98" s="167"/>
      <c r="PVR98" s="167"/>
      <c r="PVS98" s="167"/>
      <c r="PVT98" s="167"/>
      <c r="PVU98" s="167"/>
      <c r="PVV98" s="167"/>
      <c r="PVW98" s="167"/>
      <c r="PVX98" s="167"/>
      <c r="PVY98" s="167"/>
      <c r="PVZ98" s="167"/>
      <c r="PWA98" s="167"/>
      <c r="PWB98" s="167"/>
      <c r="PWC98" s="167"/>
      <c r="PWD98" s="167"/>
      <c r="PWE98" s="167"/>
      <c r="PWF98" s="167"/>
      <c r="PWG98" s="167"/>
      <c r="PWH98" s="167"/>
      <c r="PWI98" s="167"/>
      <c r="PWJ98" s="167"/>
      <c r="PWK98" s="167"/>
      <c r="PWL98" s="167"/>
      <c r="PWM98" s="167"/>
      <c r="PWN98" s="167"/>
      <c r="PWO98" s="167"/>
      <c r="PWP98" s="167"/>
      <c r="PWQ98" s="167"/>
      <c r="PWR98" s="167"/>
      <c r="PWS98" s="167"/>
      <c r="PWT98" s="167"/>
      <c r="PWU98" s="167"/>
      <c r="PWV98" s="167"/>
      <c r="PWW98" s="167"/>
      <c r="PWX98" s="167"/>
      <c r="PWY98" s="167"/>
      <c r="PWZ98" s="167"/>
      <c r="PXA98" s="167"/>
      <c r="PXB98" s="167"/>
      <c r="PXC98" s="167"/>
      <c r="PXD98" s="167"/>
      <c r="PXE98" s="167"/>
      <c r="PXF98" s="167"/>
      <c r="PXG98" s="167"/>
      <c r="PXH98" s="167"/>
      <c r="PXI98" s="167"/>
      <c r="PXJ98" s="167"/>
      <c r="PXK98" s="167"/>
      <c r="PXL98" s="167"/>
      <c r="PXM98" s="167"/>
      <c r="PXN98" s="167"/>
      <c r="PXO98" s="167"/>
      <c r="PXP98" s="167"/>
      <c r="PXQ98" s="167"/>
      <c r="PXR98" s="167"/>
      <c r="PXS98" s="167"/>
      <c r="PXT98" s="167"/>
      <c r="PXU98" s="167"/>
      <c r="PXV98" s="167"/>
      <c r="PXW98" s="167"/>
      <c r="PXX98" s="167"/>
      <c r="PXY98" s="167"/>
      <c r="PXZ98" s="167"/>
      <c r="PYA98" s="167"/>
      <c r="PYB98" s="167"/>
      <c r="PYC98" s="167"/>
      <c r="PYD98" s="167"/>
      <c r="PYE98" s="167"/>
      <c r="PYF98" s="167"/>
      <c r="PYG98" s="167"/>
      <c r="PYH98" s="167"/>
      <c r="PYI98" s="167"/>
      <c r="PYJ98" s="167"/>
      <c r="PYK98" s="167"/>
      <c r="PYL98" s="167"/>
      <c r="PYM98" s="167"/>
      <c r="PYN98" s="167"/>
      <c r="PYO98" s="167"/>
      <c r="PYP98" s="167"/>
      <c r="PYQ98" s="167"/>
      <c r="PYR98" s="167"/>
      <c r="PYS98" s="167"/>
      <c r="PYT98" s="167"/>
      <c r="PYU98" s="167"/>
      <c r="PYV98" s="167"/>
      <c r="PYW98" s="167"/>
      <c r="PYX98" s="167"/>
      <c r="PYY98" s="167"/>
      <c r="PYZ98" s="167"/>
      <c r="PZA98" s="167"/>
      <c r="PZB98" s="167"/>
      <c r="PZC98" s="167"/>
      <c r="PZD98" s="167"/>
      <c r="PZE98" s="167"/>
      <c r="PZF98" s="167"/>
      <c r="PZG98" s="167"/>
      <c r="PZH98" s="167"/>
      <c r="PZI98" s="167"/>
      <c r="PZJ98" s="167"/>
      <c r="PZK98" s="167"/>
      <c r="PZL98" s="167"/>
      <c r="PZM98" s="167"/>
      <c r="PZN98" s="167"/>
      <c r="PZO98" s="167"/>
      <c r="PZP98" s="167"/>
      <c r="PZQ98" s="167"/>
      <c r="PZR98" s="167"/>
      <c r="PZS98" s="167"/>
      <c r="PZT98" s="167"/>
      <c r="PZU98" s="167"/>
      <c r="PZV98" s="167"/>
      <c r="PZW98" s="167"/>
      <c r="PZX98" s="167"/>
      <c r="PZY98" s="167"/>
      <c r="PZZ98" s="167"/>
      <c r="QAA98" s="167"/>
      <c r="QAB98" s="167"/>
      <c r="QAC98" s="167"/>
      <c r="QAD98" s="167"/>
      <c r="QAE98" s="167"/>
      <c r="QAF98" s="167"/>
      <c r="QAG98" s="167"/>
      <c r="QAH98" s="167"/>
      <c r="QAI98" s="167"/>
      <c r="QAJ98" s="167"/>
      <c r="QAK98" s="167"/>
      <c r="QAL98" s="167"/>
      <c r="QAM98" s="167"/>
      <c r="QAN98" s="167"/>
      <c r="QAO98" s="167"/>
      <c r="QAP98" s="167"/>
      <c r="QAQ98" s="167"/>
      <c r="QAR98" s="167"/>
      <c r="QAS98" s="167"/>
      <c r="QAT98" s="167"/>
      <c r="QAU98" s="167"/>
      <c r="QAV98" s="167"/>
      <c r="QAW98" s="167"/>
      <c r="QAX98" s="167"/>
      <c r="QAY98" s="167"/>
      <c r="QAZ98" s="167"/>
      <c r="QBA98" s="167"/>
      <c r="QBB98" s="167"/>
      <c r="QBC98" s="167"/>
      <c r="QBD98" s="167"/>
      <c r="QBE98" s="167"/>
      <c r="QBF98" s="167"/>
      <c r="QBG98" s="167"/>
      <c r="QBH98" s="167"/>
      <c r="QBI98" s="167"/>
      <c r="QBJ98" s="167"/>
      <c r="QBK98" s="167"/>
      <c r="QBL98" s="167"/>
      <c r="QBM98" s="167"/>
      <c r="QBN98" s="167"/>
      <c r="QBO98" s="167"/>
      <c r="QBP98" s="167"/>
      <c r="QBQ98" s="167"/>
      <c r="QBR98" s="167"/>
      <c r="QBS98" s="167"/>
      <c r="QBT98" s="167"/>
      <c r="QBU98" s="167"/>
      <c r="QBV98" s="167"/>
      <c r="QBW98" s="167"/>
      <c r="QBX98" s="167"/>
      <c r="QBY98" s="167"/>
      <c r="QBZ98" s="167"/>
      <c r="QCA98" s="167"/>
      <c r="QCB98" s="167"/>
      <c r="QCC98" s="167"/>
      <c r="QCD98" s="167"/>
      <c r="QCE98" s="167"/>
      <c r="QCF98" s="167"/>
      <c r="QCG98" s="167"/>
      <c r="QCH98" s="167"/>
      <c r="QCI98" s="167"/>
      <c r="QCJ98" s="167"/>
      <c r="QCK98" s="167"/>
      <c r="QCL98" s="167"/>
      <c r="QCM98" s="167"/>
      <c r="QCN98" s="167"/>
      <c r="QCO98" s="167"/>
      <c r="QCP98" s="167"/>
      <c r="QCQ98" s="167"/>
      <c r="QCR98" s="167"/>
      <c r="QCS98" s="167"/>
      <c r="QCT98" s="167"/>
      <c r="QCU98" s="167"/>
      <c r="QCV98" s="167"/>
      <c r="QCW98" s="167"/>
      <c r="QCX98" s="167"/>
      <c r="QCY98" s="167"/>
      <c r="QCZ98" s="167"/>
      <c r="QDA98" s="167"/>
      <c r="QDB98" s="167"/>
      <c r="QDC98" s="167"/>
      <c r="QDD98" s="167"/>
      <c r="QDE98" s="167"/>
      <c r="QDF98" s="167"/>
      <c r="QDG98" s="167"/>
      <c r="QDH98" s="167"/>
      <c r="QDI98" s="167"/>
      <c r="QDJ98" s="167"/>
      <c r="QDK98" s="167"/>
      <c r="QDL98" s="167"/>
      <c r="QDM98" s="167"/>
      <c r="QDN98" s="167"/>
      <c r="QDO98" s="167"/>
      <c r="QDP98" s="167"/>
      <c r="QDQ98" s="167"/>
      <c r="QDR98" s="167"/>
      <c r="QDS98" s="167"/>
      <c r="QDT98" s="167"/>
      <c r="QDU98" s="167"/>
      <c r="QDV98" s="167"/>
      <c r="QDW98" s="167"/>
      <c r="QDX98" s="167"/>
      <c r="QDY98" s="167"/>
      <c r="QDZ98" s="167"/>
      <c r="QEA98" s="167"/>
      <c r="QEB98" s="167"/>
      <c r="QEC98" s="167"/>
      <c r="QED98" s="167"/>
      <c r="QEE98" s="167"/>
      <c r="QEF98" s="167"/>
      <c r="QEG98" s="167"/>
      <c r="QEH98" s="167"/>
      <c r="QEI98" s="167"/>
      <c r="QEJ98" s="167"/>
      <c r="QEK98" s="167"/>
      <c r="QEL98" s="167"/>
      <c r="QEM98" s="167"/>
      <c r="QEN98" s="167"/>
      <c r="QEO98" s="167"/>
      <c r="QEP98" s="167"/>
      <c r="QEQ98" s="167"/>
      <c r="QER98" s="167"/>
      <c r="QES98" s="167"/>
      <c r="QET98" s="167"/>
      <c r="QEU98" s="167"/>
      <c r="QEV98" s="167"/>
      <c r="QEW98" s="167"/>
      <c r="QEX98" s="167"/>
      <c r="QEY98" s="167"/>
      <c r="QEZ98" s="167"/>
      <c r="QFA98" s="167"/>
      <c r="QFB98" s="167"/>
      <c r="QFC98" s="167"/>
      <c r="QFD98" s="167"/>
      <c r="QFE98" s="167"/>
      <c r="QFF98" s="167"/>
      <c r="QFG98" s="167"/>
      <c r="QFH98" s="167"/>
      <c r="QFI98" s="167"/>
      <c r="QFJ98" s="167"/>
      <c r="QFK98" s="167"/>
      <c r="QFL98" s="167"/>
      <c r="QFM98" s="167"/>
      <c r="QFN98" s="167"/>
      <c r="QFO98" s="167"/>
      <c r="QFP98" s="167"/>
      <c r="QFQ98" s="167"/>
      <c r="QFR98" s="167"/>
      <c r="QFS98" s="167"/>
      <c r="QFT98" s="167"/>
      <c r="QFU98" s="167"/>
      <c r="QFV98" s="167"/>
      <c r="QFW98" s="167"/>
      <c r="QFX98" s="167"/>
      <c r="QFY98" s="167"/>
      <c r="QFZ98" s="167"/>
      <c r="QGA98" s="167"/>
      <c r="QGB98" s="167"/>
      <c r="QGC98" s="167"/>
      <c r="QGD98" s="167"/>
      <c r="QGE98" s="167"/>
      <c r="QGF98" s="167"/>
      <c r="QGG98" s="167"/>
      <c r="QGH98" s="167"/>
      <c r="QGI98" s="167"/>
      <c r="QGJ98" s="167"/>
      <c r="QGK98" s="167"/>
      <c r="QGL98" s="167"/>
      <c r="QGM98" s="167"/>
      <c r="QGN98" s="167"/>
      <c r="QGO98" s="167"/>
      <c r="QGP98" s="167"/>
      <c r="QGQ98" s="167"/>
      <c r="QGR98" s="167"/>
      <c r="QGS98" s="167"/>
      <c r="QGT98" s="167"/>
      <c r="QGU98" s="167"/>
      <c r="QGV98" s="167"/>
      <c r="QGW98" s="167"/>
      <c r="QGX98" s="167"/>
      <c r="QGY98" s="167"/>
      <c r="QGZ98" s="167"/>
      <c r="QHA98" s="167"/>
      <c r="QHB98" s="167"/>
      <c r="QHC98" s="167"/>
      <c r="QHD98" s="167"/>
      <c r="QHE98" s="167"/>
      <c r="QHF98" s="167"/>
      <c r="QHG98" s="167"/>
      <c r="QHH98" s="167"/>
      <c r="QHI98" s="167"/>
      <c r="QHJ98" s="167"/>
      <c r="QHK98" s="167"/>
      <c r="QHL98" s="167"/>
      <c r="QHM98" s="167"/>
      <c r="QHN98" s="167"/>
      <c r="QHO98" s="167"/>
      <c r="QHP98" s="167"/>
      <c r="QHQ98" s="167"/>
      <c r="QHR98" s="167"/>
      <c r="QHS98" s="167"/>
      <c r="QHT98" s="167"/>
      <c r="QHU98" s="167"/>
      <c r="QHV98" s="167"/>
      <c r="QHW98" s="167"/>
      <c r="QHX98" s="167"/>
      <c r="QHY98" s="167"/>
      <c r="QHZ98" s="167"/>
      <c r="QIA98" s="167"/>
      <c r="QIB98" s="167"/>
      <c r="QIC98" s="167"/>
      <c r="QID98" s="167"/>
      <c r="QIE98" s="167"/>
      <c r="QIF98" s="167"/>
      <c r="QIG98" s="167"/>
      <c r="QIH98" s="167"/>
      <c r="QII98" s="167"/>
      <c r="QIJ98" s="167"/>
      <c r="QIK98" s="167"/>
      <c r="QIL98" s="167"/>
      <c r="QIM98" s="167"/>
      <c r="QIN98" s="167"/>
      <c r="QIO98" s="167"/>
      <c r="QIP98" s="167"/>
      <c r="QIQ98" s="167"/>
      <c r="QIR98" s="167"/>
      <c r="QIS98" s="167"/>
      <c r="QIT98" s="167"/>
      <c r="QIU98" s="167"/>
      <c r="QIV98" s="167"/>
      <c r="QIW98" s="167"/>
      <c r="QIX98" s="167"/>
      <c r="QIY98" s="167"/>
      <c r="QIZ98" s="167"/>
      <c r="QJA98" s="167"/>
      <c r="QJB98" s="167"/>
      <c r="QJC98" s="167"/>
      <c r="QJD98" s="167"/>
      <c r="QJE98" s="167"/>
      <c r="QJF98" s="167"/>
      <c r="QJG98" s="167"/>
      <c r="QJH98" s="167"/>
      <c r="QJI98" s="167"/>
      <c r="QJJ98" s="167"/>
      <c r="QJK98" s="167"/>
      <c r="QJL98" s="167"/>
      <c r="QJM98" s="167"/>
      <c r="QJN98" s="167"/>
      <c r="QJO98" s="167"/>
      <c r="QJP98" s="167"/>
      <c r="QJQ98" s="167"/>
      <c r="QJR98" s="167"/>
      <c r="QJS98" s="167"/>
      <c r="QJT98" s="167"/>
      <c r="QJU98" s="167"/>
      <c r="QJV98" s="167"/>
      <c r="QJW98" s="167"/>
      <c r="QJX98" s="167"/>
      <c r="QJY98" s="167"/>
      <c r="QJZ98" s="167"/>
      <c r="QKA98" s="167"/>
      <c r="QKB98" s="167"/>
      <c r="QKC98" s="167"/>
      <c r="QKD98" s="167"/>
      <c r="QKE98" s="167"/>
      <c r="QKF98" s="167"/>
      <c r="QKG98" s="167"/>
      <c r="QKH98" s="167"/>
      <c r="QKI98" s="167"/>
      <c r="QKJ98" s="167"/>
      <c r="QKK98" s="167"/>
      <c r="QKL98" s="167"/>
      <c r="QKM98" s="167"/>
      <c r="QKN98" s="167"/>
      <c r="QKO98" s="167"/>
      <c r="QKP98" s="167"/>
      <c r="QKQ98" s="167"/>
      <c r="QKR98" s="167"/>
      <c r="QKS98" s="167"/>
      <c r="QKT98" s="167"/>
      <c r="QKU98" s="167"/>
      <c r="QKV98" s="167"/>
      <c r="QKW98" s="167"/>
      <c r="QKX98" s="167"/>
      <c r="QKY98" s="167"/>
      <c r="QKZ98" s="167"/>
      <c r="QLA98" s="167"/>
      <c r="QLB98" s="167"/>
      <c r="QLC98" s="167"/>
      <c r="QLD98" s="167"/>
      <c r="QLE98" s="167"/>
      <c r="QLF98" s="167"/>
      <c r="QLG98" s="167"/>
      <c r="QLH98" s="167"/>
      <c r="QLI98" s="167"/>
      <c r="QLJ98" s="167"/>
      <c r="QLK98" s="167"/>
      <c r="QLL98" s="167"/>
      <c r="QLM98" s="167"/>
      <c r="QLN98" s="167"/>
      <c r="QLO98" s="167"/>
      <c r="QLP98" s="167"/>
      <c r="QLQ98" s="167"/>
      <c r="QLR98" s="167"/>
      <c r="QLS98" s="167"/>
      <c r="QLT98" s="167"/>
      <c r="QLU98" s="167"/>
      <c r="QLV98" s="167"/>
      <c r="QLW98" s="167"/>
      <c r="QLX98" s="167"/>
      <c r="QLY98" s="167"/>
      <c r="QLZ98" s="167"/>
      <c r="QMA98" s="167"/>
      <c r="QMB98" s="167"/>
      <c r="QMC98" s="167"/>
      <c r="QMD98" s="167"/>
      <c r="QME98" s="167"/>
      <c r="QMF98" s="167"/>
      <c r="QMG98" s="167"/>
      <c r="QMH98" s="167"/>
      <c r="QMI98" s="167"/>
      <c r="QMJ98" s="167"/>
      <c r="QMK98" s="167"/>
      <c r="QML98" s="167"/>
      <c r="QMM98" s="167"/>
      <c r="QMN98" s="167"/>
      <c r="QMO98" s="167"/>
      <c r="QMP98" s="167"/>
      <c r="QMQ98" s="167"/>
      <c r="QMR98" s="167"/>
      <c r="QMS98" s="167"/>
      <c r="QMT98" s="167"/>
      <c r="QMU98" s="167"/>
      <c r="QMV98" s="167"/>
      <c r="QMW98" s="167"/>
      <c r="QMX98" s="167"/>
      <c r="QMY98" s="167"/>
      <c r="QMZ98" s="167"/>
      <c r="QNA98" s="167"/>
      <c r="QNB98" s="167"/>
      <c r="QNC98" s="167"/>
      <c r="QND98" s="167"/>
      <c r="QNE98" s="167"/>
      <c r="QNF98" s="167"/>
      <c r="QNG98" s="167"/>
      <c r="QNH98" s="167"/>
      <c r="QNI98" s="167"/>
      <c r="QNJ98" s="167"/>
      <c r="QNK98" s="167"/>
      <c r="QNL98" s="167"/>
      <c r="QNM98" s="167"/>
      <c r="QNN98" s="167"/>
      <c r="QNO98" s="167"/>
      <c r="QNP98" s="167"/>
      <c r="QNQ98" s="167"/>
      <c r="QNR98" s="167"/>
      <c r="QNS98" s="167"/>
      <c r="QNT98" s="167"/>
      <c r="QNU98" s="167"/>
      <c r="QNV98" s="167"/>
      <c r="QNW98" s="167"/>
      <c r="QNX98" s="167"/>
      <c r="QNY98" s="167"/>
      <c r="QNZ98" s="167"/>
      <c r="QOA98" s="167"/>
      <c r="QOB98" s="167"/>
      <c r="QOC98" s="167"/>
      <c r="QOD98" s="167"/>
      <c r="QOE98" s="167"/>
      <c r="QOF98" s="167"/>
      <c r="QOG98" s="167"/>
      <c r="QOH98" s="167"/>
      <c r="QOI98" s="167"/>
      <c r="QOJ98" s="167"/>
      <c r="QOK98" s="167"/>
      <c r="QOL98" s="167"/>
      <c r="QOM98" s="167"/>
      <c r="QON98" s="167"/>
      <c r="QOO98" s="167"/>
      <c r="QOP98" s="167"/>
      <c r="QOQ98" s="167"/>
      <c r="QOR98" s="167"/>
      <c r="QOS98" s="167"/>
      <c r="QOT98" s="167"/>
      <c r="QOU98" s="167"/>
      <c r="QOV98" s="167"/>
      <c r="QOW98" s="167"/>
      <c r="QOX98" s="167"/>
      <c r="QOY98" s="167"/>
      <c r="QOZ98" s="167"/>
      <c r="QPA98" s="167"/>
      <c r="QPB98" s="167"/>
      <c r="QPC98" s="167"/>
      <c r="QPD98" s="167"/>
      <c r="QPE98" s="167"/>
      <c r="QPF98" s="167"/>
      <c r="QPG98" s="167"/>
      <c r="QPH98" s="167"/>
      <c r="QPI98" s="167"/>
      <c r="QPJ98" s="167"/>
      <c r="QPK98" s="167"/>
      <c r="QPL98" s="167"/>
      <c r="QPM98" s="167"/>
      <c r="QPN98" s="167"/>
      <c r="QPO98" s="167"/>
      <c r="QPP98" s="167"/>
      <c r="QPQ98" s="167"/>
      <c r="QPR98" s="167"/>
      <c r="QPS98" s="167"/>
      <c r="QPT98" s="167"/>
      <c r="QPU98" s="167"/>
      <c r="QPV98" s="167"/>
      <c r="QPW98" s="167"/>
      <c r="QPX98" s="167"/>
      <c r="QPY98" s="167"/>
      <c r="QPZ98" s="167"/>
      <c r="QQA98" s="167"/>
      <c r="QQB98" s="167"/>
      <c r="QQC98" s="167"/>
      <c r="QQD98" s="167"/>
      <c r="QQE98" s="167"/>
      <c r="QQF98" s="167"/>
      <c r="QQG98" s="167"/>
      <c r="QQH98" s="167"/>
      <c r="QQI98" s="167"/>
      <c r="QQJ98" s="167"/>
      <c r="QQK98" s="167"/>
      <c r="QQL98" s="167"/>
      <c r="QQM98" s="167"/>
      <c r="QQN98" s="167"/>
      <c r="QQO98" s="167"/>
      <c r="QQP98" s="167"/>
      <c r="QQQ98" s="167"/>
      <c r="QQR98" s="167"/>
      <c r="QQS98" s="167"/>
      <c r="QQT98" s="167"/>
      <c r="QQU98" s="167"/>
      <c r="QQV98" s="167"/>
      <c r="QQW98" s="167"/>
      <c r="QQX98" s="167"/>
      <c r="QQY98" s="167"/>
      <c r="QQZ98" s="167"/>
      <c r="QRA98" s="167"/>
      <c r="QRB98" s="167"/>
      <c r="QRC98" s="167"/>
      <c r="QRD98" s="167"/>
      <c r="QRE98" s="167"/>
      <c r="QRF98" s="167"/>
      <c r="QRG98" s="167"/>
      <c r="QRH98" s="167"/>
      <c r="QRI98" s="167"/>
      <c r="QRJ98" s="167"/>
      <c r="QRK98" s="167"/>
      <c r="QRL98" s="167"/>
      <c r="QRM98" s="167"/>
      <c r="QRN98" s="167"/>
      <c r="QRO98" s="167"/>
      <c r="QRP98" s="167"/>
      <c r="QRQ98" s="167"/>
      <c r="QRR98" s="167"/>
      <c r="QRS98" s="167"/>
      <c r="QRT98" s="167"/>
      <c r="QRU98" s="167"/>
      <c r="QRV98" s="167"/>
      <c r="QRW98" s="167"/>
      <c r="QRX98" s="167"/>
      <c r="QRY98" s="167"/>
      <c r="QRZ98" s="167"/>
      <c r="QSA98" s="167"/>
      <c r="QSB98" s="167"/>
      <c r="QSC98" s="167"/>
      <c r="QSD98" s="167"/>
      <c r="QSE98" s="167"/>
      <c r="QSF98" s="167"/>
      <c r="QSG98" s="167"/>
      <c r="QSH98" s="167"/>
      <c r="QSI98" s="167"/>
      <c r="QSJ98" s="167"/>
      <c r="QSK98" s="167"/>
      <c r="QSL98" s="167"/>
      <c r="QSM98" s="167"/>
      <c r="QSN98" s="167"/>
      <c r="QSO98" s="167"/>
      <c r="QSP98" s="167"/>
      <c r="QSQ98" s="167"/>
      <c r="QSR98" s="167"/>
      <c r="QSS98" s="167"/>
      <c r="QST98" s="167"/>
      <c r="QSU98" s="167"/>
      <c r="QSV98" s="167"/>
      <c r="QSW98" s="167"/>
      <c r="QSX98" s="167"/>
      <c r="QSY98" s="167"/>
      <c r="QSZ98" s="167"/>
      <c r="QTA98" s="167"/>
      <c r="QTB98" s="167"/>
      <c r="QTC98" s="167"/>
      <c r="QTD98" s="167"/>
      <c r="QTE98" s="167"/>
      <c r="QTF98" s="167"/>
      <c r="QTG98" s="167"/>
      <c r="QTH98" s="167"/>
      <c r="QTI98" s="167"/>
      <c r="QTJ98" s="167"/>
      <c r="QTK98" s="167"/>
      <c r="QTL98" s="167"/>
      <c r="QTM98" s="167"/>
      <c r="QTN98" s="167"/>
      <c r="QTO98" s="167"/>
      <c r="QTP98" s="167"/>
      <c r="QTQ98" s="167"/>
      <c r="QTR98" s="167"/>
      <c r="QTS98" s="167"/>
      <c r="QTT98" s="167"/>
      <c r="QTU98" s="167"/>
      <c r="QTV98" s="167"/>
      <c r="QTW98" s="167"/>
      <c r="QTX98" s="167"/>
      <c r="QTY98" s="167"/>
      <c r="QTZ98" s="167"/>
      <c r="QUA98" s="167"/>
      <c r="QUB98" s="167"/>
      <c r="QUC98" s="167"/>
      <c r="QUD98" s="167"/>
      <c r="QUE98" s="167"/>
      <c r="QUF98" s="167"/>
      <c r="QUG98" s="167"/>
      <c r="QUH98" s="167"/>
      <c r="QUI98" s="167"/>
      <c r="QUJ98" s="167"/>
      <c r="QUK98" s="167"/>
      <c r="QUL98" s="167"/>
      <c r="QUM98" s="167"/>
      <c r="QUN98" s="167"/>
      <c r="QUO98" s="167"/>
      <c r="QUP98" s="167"/>
      <c r="QUQ98" s="167"/>
      <c r="QUR98" s="167"/>
      <c r="QUS98" s="167"/>
      <c r="QUT98" s="167"/>
      <c r="QUU98" s="167"/>
      <c r="QUV98" s="167"/>
      <c r="QUW98" s="167"/>
      <c r="QUX98" s="167"/>
      <c r="QUY98" s="167"/>
      <c r="QUZ98" s="167"/>
      <c r="QVA98" s="167"/>
      <c r="QVB98" s="167"/>
      <c r="QVC98" s="167"/>
      <c r="QVD98" s="167"/>
      <c r="QVE98" s="167"/>
      <c r="QVF98" s="167"/>
      <c r="QVG98" s="167"/>
      <c r="QVH98" s="167"/>
      <c r="QVI98" s="167"/>
      <c r="QVJ98" s="167"/>
      <c r="QVK98" s="167"/>
      <c r="QVL98" s="167"/>
      <c r="QVM98" s="167"/>
      <c r="QVN98" s="167"/>
      <c r="QVO98" s="167"/>
      <c r="QVP98" s="167"/>
      <c r="QVQ98" s="167"/>
      <c r="QVR98" s="167"/>
      <c r="QVS98" s="167"/>
      <c r="QVT98" s="167"/>
      <c r="QVU98" s="167"/>
      <c r="QVV98" s="167"/>
      <c r="QVW98" s="167"/>
      <c r="QVX98" s="167"/>
      <c r="QVY98" s="167"/>
      <c r="QVZ98" s="167"/>
      <c r="QWA98" s="167"/>
      <c r="QWB98" s="167"/>
      <c r="QWC98" s="167"/>
      <c r="QWD98" s="167"/>
      <c r="QWE98" s="167"/>
      <c r="QWF98" s="167"/>
      <c r="QWG98" s="167"/>
      <c r="QWH98" s="167"/>
      <c r="QWI98" s="167"/>
      <c r="QWJ98" s="167"/>
      <c r="QWK98" s="167"/>
      <c r="QWL98" s="167"/>
      <c r="QWM98" s="167"/>
      <c r="QWN98" s="167"/>
      <c r="QWO98" s="167"/>
      <c r="QWP98" s="167"/>
      <c r="QWQ98" s="167"/>
      <c r="QWR98" s="167"/>
      <c r="QWS98" s="167"/>
      <c r="QWT98" s="167"/>
      <c r="QWU98" s="167"/>
      <c r="QWV98" s="167"/>
      <c r="QWW98" s="167"/>
      <c r="QWX98" s="167"/>
      <c r="QWY98" s="167"/>
      <c r="QWZ98" s="167"/>
      <c r="QXA98" s="167"/>
      <c r="QXB98" s="167"/>
      <c r="QXC98" s="167"/>
      <c r="QXD98" s="167"/>
      <c r="QXE98" s="167"/>
      <c r="QXF98" s="167"/>
      <c r="QXG98" s="167"/>
      <c r="QXH98" s="167"/>
      <c r="QXI98" s="167"/>
      <c r="QXJ98" s="167"/>
      <c r="QXK98" s="167"/>
      <c r="QXL98" s="167"/>
      <c r="QXM98" s="167"/>
      <c r="QXN98" s="167"/>
      <c r="QXO98" s="167"/>
      <c r="QXP98" s="167"/>
      <c r="QXQ98" s="167"/>
      <c r="QXR98" s="167"/>
      <c r="QXS98" s="167"/>
      <c r="QXT98" s="167"/>
      <c r="QXU98" s="167"/>
      <c r="QXV98" s="167"/>
      <c r="QXW98" s="167"/>
      <c r="QXX98" s="167"/>
      <c r="QXY98" s="167"/>
      <c r="QXZ98" s="167"/>
      <c r="QYA98" s="167"/>
      <c r="QYB98" s="167"/>
      <c r="QYC98" s="167"/>
      <c r="QYD98" s="167"/>
      <c r="QYE98" s="167"/>
      <c r="QYF98" s="167"/>
      <c r="QYG98" s="167"/>
      <c r="QYH98" s="167"/>
      <c r="QYI98" s="167"/>
      <c r="QYJ98" s="167"/>
      <c r="QYK98" s="167"/>
      <c r="QYL98" s="167"/>
      <c r="QYM98" s="167"/>
      <c r="QYN98" s="167"/>
      <c r="QYO98" s="167"/>
      <c r="QYP98" s="167"/>
      <c r="QYQ98" s="167"/>
      <c r="QYR98" s="167"/>
      <c r="QYS98" s="167"/>
      <c r="QYT98" s="167"/>
      <c r="QYU98" s="167"/>
      <c r="QYV98" s="167"/>
      <c r="QYW98" s="167"/>
      <c r="QYX98" s="167"/>
      <c r="QYY98" s="167"/>
      <c r="QYZ98" s="167"/>
      <c r="QZA98" s="167"/>
      <c r="QZB98" s="167"/>
      <c r="QZC98" s="167"/>
      <c r="QZD98" s="167"/>
      <c r="QZE98" s="167"/>
      <c r="QZF98" s="167"/>
      <c r="QZG98" s="167"/>
      <c r="QZH98" s="167"/>
      <c r="QZI98" s="167"/>
      <c r="QZJ98" s="167"/>
      <c r="QZK98" s="167"/>
      <c r="QZL98" s="167"/>
      <c r="QZM98" s="167"/>
      <c r="QZN98" s="167"/>
      <c r="QZO98" s="167"/>
      <c r="QZP98" s="167"/>
      <c r="QZQ98" s="167"/>
      <c r="QZR98" s="167"/>
      <c r="QZS98" s="167"/>
      <c r="QZT98" s="167"/>
      <c r="QZU98" s="167"/>
      <c r="QZV98" s="167"/>
      <c r="QZW98" s="167"/>
      <c r="QZX98" s="167"/>
      <c r="QZY98" s="167"/>
      <c r="QZZ98" s="167"/>
      <c r="RAA98" s="167"/>
      <c r="RAB98" s="167"/>
      <c r="RAC98" s="167"/>
      <c r="RAD98" s="167"/>
      <c r="RAE98" s="167"/>
      <c r="RAF98" s="167"/>
      <c r="RAG98" s="167"/>
      <c r="RAH98" s="167"/>
      <c r="RAI98" s="167"/>
      <c r="RAJ98" s="167"/>
      <c r="RAK98" s="167"/>
      <c r="RAL98" s="167"/>
      <c r="RAM98" s="167"/>
      <c r="RAN98" s="167"/>
      <c r="RAO98" s="167"/>
      <c r="RAP98" s="167"/>
      <c r="RAQ98" s="167"/>
      <c r="RAR98" s="167"/>
      <c r="RAS98" s="167"/>
      <c r="RAT98" s="167"/>
      <c r="RAU98" s="167"/>
      <c r="RAV98" s="167"/>
      <c r="RAW98" s="167"/>
      <c r="RAX98" s="167"/>
      <c r="RAY98" s="167"/>
      <c r="RAZ98" s="167"/>
      <c r="RBA98" s="167"/>
      <c r="RBB98" s="167"/>
      <c r="RBC98" s="167"/>
      <c r="RBD98" s="167"/>
      <c r="RBE98" s="167"/>
      <c r="RBF98" s="167"/>
      <c r="RBG98" s="167"/>
      <c r="RBH98" s="167"/>
      <c r="RBI98" s="167"/>
      <c r="RBJ98" s="167"/>
      <c r="RBK98" s="167"/>
      <c r="RBL98" s="167"/>
      <c r="RBM98" s="167"/>
      <c r="RBN98" s="167"/>
      <c r="RBO98" s="167"/>
      <c r="RBP98" s="167"/>
      <c r="RBQ98" s="167"/>
      <c r="RBR98" s="167"/>
      <c r="RBS98" s="167"/>
      <c r="RBT98" s="167"/>
      <c r="RBU98" s="167"/>
      <c r="RBV98" s="167"/>
      <c r="RBW98" s="167"/>
      <c r="RBX98" s="167"/>
      <c r="RBY98" s="167"/>
      <c r="RBZ98" s="167"/>
      <c r="RCA98" s="167"/>
      <c r="RCB98" s="167"/>
      <c r="RCC98" s="167"/>
      <c r="RCD98" s="167"/>
      <c r="RCE98" s="167"/>
      <c r="RCF98" s="167"/>
      <c r="RCG98" s="167"/>
      <c r="RCH98" s="167"/>
      <c r="RCI98" s="167"/>
      <c r="RCJ98" s="167"/>
      <c r="RCK98" s="167"/>
      <c r="RCL98" s="167"/>
      <c r="RCM98" s="167"/>
      <c r="RCN98" s="167"/>
      <c r="RCO98" s="167"/>
      <c r="RCP98" s="167"/>
      <c r="RCQ98" s="167"/>
      <c r="RCR98" s="167"/>
      <c r="RCS98" s="167"/>
      <c r="RCT98" s="167"/>
      <c r="RCU98" s="167"/>
      <c r="RCV98" s="167"/>
      <c r="RCW98" s="167"/>
      <c r="RCX98" s="167"/>
      <c r="RCY98" s="167"/>
      <c r="RCZ98" s="167"/>
      <c r="RDA98" s="167"/>
      <c r="RDB98" s="167"/>
      <c r="RDC98" s="167"/>
      <c r="RDD98" s="167"/>
      <c r="RDE98" s="167"/>
      <c r="RDF98" s="167"/>
      <c r="RDG98" s="167"/>
      <c r="RDH98" s="167"/>
      <c r="RDI98" s="167"/>
      <c r="RDJ98" s="167"/>
      <c r="RDK98" s="167"/>
      <c r="RDL98" s="167"/>
      <c r="RDM98" s="167"/>
      <c r="RDN98" s="167"/>
      <c r="RDO98" s="167"/>
      <c r="RDP98" s="167"/>
      <c r="RDQ98" s="167"/>
      <c r="RDR98" s="167"/>
      <c r="RDS98" s="167"/>
      <c r="RDT98" s="167"/>
      <c r="RDU98" s="167"/>
      <c r="RDV98" s="167"/>
      <c r="RDW98" s="167"/>
      <c r="RDX98" s="167"/>
      <c r="RDY98" s="167"/>
      <c r="RDZ98" s="167"/>
      <c r="REA98" s="167"/>
      <c r="REB98" s="167"/>
      <c r="REC98" s="167"/>
      <c r="RED98" s="167"/>
      <c r="REE98" s="167"/>
      <c r="REF98" s="167"/>
      <c r="REG98" s="167"/>
      <c r="REH98" s="167"/>
      <c r="REI98" s="167"/>
      <c r="REJ98" s="167"/>
      <c r="REK98" s="167"/>
      <c r="REL98" s="167"/>
      <c r="REM98" s="167"/>
      <c r="REN98" s="167"/>
      <c r="REO98" s="167"/>
      <c r="REP98" s="167"/>
      <c r="REQ98" s="167"/>
      <c r="RER98" s="167"/>
      <c r="RES98" s="167"/>
      <c r="RET98" s="167"/>
      <c r="REU98" s="167"/>
      <c r="REV98" s="167"/>
      <c r="REW98" s="167"/>
      <c r="REX98" s="167"/>
      <c r="REY98" s="167"/>
      <c r="REZ98" s="167"/>
      <c r="RFA98" s="167"/>
      <c r="RFB98" s="167"/>
      <c r="RFC98" s="167"/>
      <c r="RFD98" s="167"/>
      <c r="RFE98" s="167"/>
      <c r="RFF98" s="167"/>
      <c r="RFG98" s="167"/>
      <c r="RFH98" s="167"/>
      <c r="RFI98" s="167"/>
      <c r="RFJ98" s="167"/>
      <c r="RFK98" s="167"/>
      <c r="RFL98" s="167"/>
      <c r="RFM98" s="167"/>
      <c r="RFN98" s="167"/>
      <c r="RFO98" s="167"/>
      <c r="RFP98" s="167"/>
      <c r="RFQ98" s="167"/>
      <c r="RFR98" s="167"/>
      <c r="RFS98" s="167"/>
      <c r="RFT98" s="167"/>
      <c r="RFU98" s="167"/>
      <c r="RFV98" s="167"/>
      <c r="RFW98" s="167"/>
      <c r="RFX98" s="167"/>
      <c r="RFY98" s="167"/>
      <c r="RFZ98" s="167"/>
      <c r="RGA98" s="167"/>
      <c r="RGB98" s="167"/>
      <c r="RGC98" s="167"/>
      <c r="RGD98" s="167"/>
      <c r="RGE98" s="167"/>
      <c r="RGF98" s="167"/>
      <c r="RGG98" s="167"/>
      <c r="RGH98" s="167"/>
      <c r="RGI98" s="167"/>
      <c r="RGJ98" s="167"/>
      <c r="RGK98" s="167"/>
      <c r="RGL98" s="167"/>
      <c r="RGM98" s="167"/>
      <c r="RGN98" s="167"/>
      <c r="RGO98" s="167"/>
      <c r="RGP98" s="167"/>
      <c r="RGQ98" s="167"/>
      <c r="RGR98" s="167"/>
      <c r="RGS98" s="167"/>
      <c r="RGT98" s="167"/>
      <c r="RGU98" s="167"/>
      <c r="RGV98" s="167"/>
      <c r="RGW98" s="167"/>
      <c r="RGX98" s="167"/>
      <c r="RGY98" s="167"/>
      <c r="RGZ98" s="167"/>
      <c r="RHA98" s="167"/>
      <c r="RHB98" s="167"/>
      <c r="RHC98" s="167"/>
      <c r="RHD98" s="167"/>
      <c r="RHE98" s="167"/>
      <c r="RHF98" s="167"/>
      <c r="RHG98" s="167"/>
      <c r="RHH98" s="167"/>
      <c r="RHI98" s="167"/>
      <c r="RHJ98" s="167"/>
      <c r="RHK98" s="167"/>
      <c r="RHL98" s="167"/>
      <c r="RHM98" s="167"/>
      <c r="RHN98" s="167"/>
      <c r="RHO98" s="167"/>
      <c r="RHP98" s="167"/>
      <c r="RHQ98" s="167"/>
      <c r="RHR98" s="167"/>
      <c r="RHS98" s="167"/>
      <c r="RHT98" s="167"/>
      <c r="RHU98" s="167"/>
      <c r="RHV98" s="167"/>
      <c r="RHW98" s="167"/>
      <c r="RHX98" s="167"/>
      <c r="RHY98" s="167"/>
      <c r="RHZ98" s="167"/>
      <c r="RIA98" s="167"/>
      <c r="RIB98" s="167"/>
      <c r="RIC98" s="167"/>
      <c r="RID98" s="167"/>
      <c r="RIE98" s="167"/>
      <c r="RIF98" s="167"/>
      <c r="RIG98" s="167"/>
      <c r="RIH98" s="167"/>
      <c r="RII98" s="167"/>
      <c r="RIJ98" s="167"/>
      <c r="RIK98" s="167"/>
      <c r="RIL98" s="167"/>
      <c r="RIM98" s="167"/>
      <c r="RIN98" s="167"/>
      <c r="RIO98" s="167"/>
      <c r="RIP98" s="167"/>
      <c r="RIQ98" s="167"/>
      <c r="RIR98" s="167"/>
      <c r="RIS98" s="167"/>
      <c r="RIT98" s="167"/>
      <c r="RIU98" s="167"/>
      <c r="RIV98" s="167"/>
      <c r="RIW98" s="167"/>
      <c r="RIX98" s="167"/>
      <c r="RIY98" s="167"/>
      <c r="RIZ98" s="167"/>
      <c r="RJA98" s="167"/>
      <c r="RJB98" s="167"/>
      <c r="RJC98" s="167"/>
      <c r="RJD98" s="167"/>
      <c r="RJE98" s="167"/>
      <c r="RJF98" s="167"/>
      <c r="RJG98" s="167"/>
      <c r="RJH98" s="167"/>
      <c r="RJI98" s="167"/>
      <c r="RJJ98" s="167"/>
      <c r="RJK98" s="167"/>
      <c r="RJL98" s="167"/>
      <c r="RJM98" s="167"/>
      <c r="RJN98" s="167"/>
      <c r="RJO98" s="167"/>
      <c r="RJP98" s="167"/>
      <c r="RJQ98" s="167"/>
      <c r="RJR98" s="167"/>
      <c r="RJS98" s="167"/>
      <c r="RJT98" s="167"/>
      <c r="RJU98" s="167"/>
      <c r="RJV98" s="167"/>
      <c r="RJW98" s="167"/>
      <c r="RJX98" s="167"/>
      <c r="RJY98" s="167"/>
      <c r="RJZ98" s="167"/>
      <c r="RKA98" s="167"/>
      <c r="RKB98" s="167"/>
      <c r="RKC98" s="167"/>
      <c r="RKD98" s="167"/>
      <c r="RKE98" s="167"/>
      <c r="RKF98" s="167"/>
      <c r="RKG98" s="167"/>
      <c r="RKH98" s="167"/>
      <c r="RKI98" s="167"/>
      <c r="RKJ98" s="167"/>
      <c r="RKK98" s="167"/>
      <c r="RKL98" s="167"/>
      <c r="RKM98" s="167"/>
      <c r="RKN98" s="167"/>
      <c r="RKO98" s="167"/>
      <c r="RKP98" s="167"/>
      <c r="RKQ98" s="167"/>
      <c r="RKR98" s="167"/>
      <c r="RKS98" s="167"/>
      <c r="RKT98" s="167"/>
      <c r="RKU98" s="167"/>
      <c r="RKV98" s="167"/>
      <c r="RKW98" s="167"/>
      <c r="RKX98" s="167"/>
      <c r="RKY98" s="167"/>
      <c r="RKZ98" s="167"/>
      <c r="RLA98" s="167"/>
      <c r="RLB98" s="167"/>
      <c r="RLC98" s="167"/>
      <c r="RLD98" s="167"/>
      <c r="RLE98" s="167"/>
      <c r="RLF98" s="167"/>
      <c r="RLG98" s="167"/>
      <c r="RLH98" s="167"/>
      <c r="RLI98" s="167"/>
      <c r="RLJ98" s="167"/>
      <c r="RLK98" s="167"/>
      <c r="RLL98" s="167"/>
      <c r="RLM98" s="167"/>
      <c r="RLN98" s="167"/>
      <c r="RLO98" s="167"/>
      <c r="RLP98" s="167"/>
      <c r="RLQ98" s="167"/>
      <c r="RLR98" s="167"/>
      <c r="RLS98" s="167"/>
      <c r="RLT98" s="167"/>
      <c r="RLU98" s="167"/>
      <c r="RLV98" s="167"/>
      <c r="RLW98" s="167"/>
      <c r="RLX98" s="167"/>
      <c r="RLY98" s="167"/>
      <c r="RLZ98" s="167"/>
      <c r="RMA98" s="167"/>
      <c r="RMB98" s="167"/>
      <c r="RMC98" s="167"/>
      <c r="RMD98" s="167"/>
      <c r="RME98" s="167"/>
      <c r="RMF98" s="167"/>
      <c r="RMG98" s="167"/>
      <c r="RMH98" s="167"/>
      <c r="RMI98" s="167"/>
      <c r="RMJ98" s="167"/>
      <c r="RMK98" s="167"/>
      <c r="RML98" s="167"/>
      <c r="RMM98" s="167"/>
      <c r="RMN98" s="167"/>
      <c r="RMO98" s="167"/>
      <c r="RMP98" s="167"/>
      <c r="RMQ98" s="167"/>
      <c r="RMR98" s="167"/>
      <c r="RMS98" s="167"/>
      <c r="RMT98" s="167"/>
      <c r="RMU98" s="167"/>
      <c r="RMV98" s="167"/>
      <c r="RMW98" s="167"/>
      <c r="RMX98" s="167"/>
      <c r="RMY98" s="167"/>
      <c r="RMZ98" s="167"/>
      <c r="RNA98" s="167"/>
      <c r="RNB98" s="167"/>
      <c r="RNC98" s="167"/>
      <c r="RND98" s="167"/>
      <c r="RNE98" s="167"/>
      <c r="RNF98" s="167"/>
      <c r="RNG98" s="167"/>
      <c r="RNH98" s="167"/>
      <c r="RNI98" s="167"/>
      <c r="RNJ98" s="167"/>
      <c r="RNK98" s="167"/>
      <c r="RNL98" s="167"/>
      <c r="RNM98" s="167"/>
      <c r="RNN98" s="167"/>
      <c r="RNO98" s="167"/>
      <c r="RNP98" s="167"/>
      <c r="RNQ98" s="167"/>
      <c r="RNR98" s="167"/>
      <c r="RNS98" s="167"/>
      <c r="RNT98" s="167"/>
      <c r="RNU98" s="167"/>
      <c r="RNV98" s="167"/>
      <c r="RNW98" s="167"/>
      <c r="RNX98" s="167"/>
      <c r="RNY98" s="167"/>
      <c r="RNZ98" s="167"/>
      <c r="ROA98" s="167"/>
      <c r="ROB98" s="167"/>
      <c r="ROC98" s="167"/>
      <c r="ROD98" s="167"/>
      <c r="ROE98" s="167"/>
      <c r="ROF98" s="167"/>
      <c r="ROG98" s="167"/>
      <c r="ROH98" s="167"/>
      <c r="ROI98" s="167"/>
      <c r="ROJ98" s="167"/>
      <c r="ROK98" s="167"/>
      <c r="ROL98" s="167"/>
      <c r="ROM98" s="167"/>
      <c r="RON98" s="167"/>
      <c r="ROO98" s="167"/>
      <c r="ROP98" s="167"/>
      <c r="ROQ98" s="167"/>
      <c r="ROR98" s="167"/>
      <c r="ROS98" s="167"/>
      <c r="ROT98" s="167"/>
      <c r="ROU98" s="167"/>
      <c r="ROV98" s="167"/>
      <c r="ROW98" s="167"/>
      <c r="ROX98" s="167"/>
      <c r="ROY98" s="167"/>
      <c r="ROZ98" s="167"/>
      <c r="RPA98" s="167"/>
      <c r="RPB98" s="167"/>
      <c r="RPC98" s="167"/>
      <c r="RPD98" s="167"/>
      <c r="RPE98" s="167"/>
      <c r="RPF98" s="167"/>
      <c r="RPG98" s="167"/>
      <c r="RPH98" s="167"/>
      <c r="RPI98" s="167"/>
      <c r="RPJ98" s="167"/>
      <c r="RPK98" s="167"/>
      <c r="RPL98" s="167"/>
      <c r="RPM98" s="167"/>
      <c r="RPN98" s="167"/>
      <c r="RPO98" s="167"/>
      <c r="RPP98" s="167"/>
      <c r="RPQ98" s="167"/>
      <c r="RPR98" s="167"/>
      <c r="RPS98" s="167"/>
      <c r="RPT98" s="167"/>
      <c r="RPU98" s="167"/>
      <c r="RPV98" s="167"/>
      <c r="RPW98" s="167"/>
      <c r="RPX98" s="167"/>
      <c r="RPY98" s="167"/>
      <c r="RPZ98" s="167"/>
      <c r="RQA98" s="167"/>
      <c r="RQB98" s="167"/>
      <c r="RQC98" s="167"/>
      <c r="RQD98" s="167"/>
      <c r="RQE98" s="167"/>
      <c r="RQF98" s="167"/>
      <c r="RQG98" s="167"/>
      <c r="RQH98" s="167"/>
      <c r="RQI98" s="167"/>
      <c r="RQJ98" s="167"/>
      <c r="RQK98" s="167"/>
      <c r="RQL98" s="167"/>
      <c r="RQM98" s="167"/>
      <c r="RQN98" s="167"/>
      <c r="RQO98" s="167"/>
      <c r="RQP98" s="167"/>
      <c r="RQQ98" s="167"/>
      <c r="RQR98" s="167"/>
      <c r="RQS98" s="167"/>
      <c r="RQT98" s="167"/>
      <c r="RQU98" s="167"/>
      <c r="RQV98" s="167"/>
      <c r="RQW98" s="167"/>
      <c r="RQX98" s="167"/>
      <c r="RQY98" s="167"/>
      <c r="RQZ98" s="167"/>
      <c r="RRA98" s="167"/>
      <c r="RRB98" s="167"/>
      <c r="RRC98" s="167"/>
      <c r="RRD98" s="167"/>
      <c r="RRE98" s="167"/>
      <c r="RRF98" s="167"/>
      <c r="RRG98" s="167"/>
      <c r="RRH98" s="167"/>
      <c r="RRI98" s="167"/>
      <c r="RRJ98" s="167"/>
      <c r="RRK98" s="167"/>
      <c r="RRL98" s="167"/>
      <c r="RRM98" s="167"/>
      <c r="RRN98" s="167"/>
      <c r="RRO98" s="167"/>
      <c r="RRP98" s="167"/>
      <c r="RRQ98" s="167"/>
      <c r="RRR98" s="167"/>
      <c r="RRS98" s="167"/>
      <c r="RRT98" s="167"/>
      <c r="RRU98" s="167"/>
      <c r="RRV98" s="167"/>
      <c r="RRW98" s="167"/>
      <c r="RRX98" s="167"/>
      <c r="RRY98" s="167"/>
      <c r="RRZ98" s="167"/>
      <c r="RSA98" s="167"/>
      <c r="RSB98" s="167"/>
      <c r="RSC98" s="167"/>
      <c r="RSD98" s="167"/>
      <c r="RSE98" s="167"/>
      <c r="RSF98" s="167"/>
      <c r="RSG98" s="167"/>
      <c r="RSH98" s="167"/>
      <c r="RSI98" s="167"/>
      <c r="RSJ98" s="167"/>
      <c r="RSK98" s="167"/>
      <c r="RSL98" s="167"/>
      <c r="RSM98" s="167"/>
      <c r="RSN98" s="167"/>
      <c r="RSO98" s="167"/>
      <c r="RSP98" s="167"/>
      <c r="RSQ98" s="167"/>
      <c r="RSR98" s="167"/>
      <c r="RSS98" s="167"/>
      <c r="RST98" s="167"/>
      <c r="RSU98" s="167"/>
      <c r="RSV98" s="167"/>
      <c r="RSW98" s="167"/>
      <c r="RSX98" s="167"/>
      <c r="RSY98" s="167"/>
      <c r="RSZ98" s="167"/>
      <c r="RTA98" s="167"/>
      <c r="RTB98" s="167"/>
      <c r="RTC98" s="167"/>
      <c r="RTD98" s="167"/>
      <c r="RTE98" s="167"/>
      <c r="RTF98" s="167"/>
      <c r="RTG98" s="167"/>
      <c r="RTH98" s="167"/>
      <c r="RTI98" s="167"/>
      <c r="RTJ98" s="167"/>
      <c r="RTK98" s="167"/>
      <c r="RTL98" s="167"/>
      <c r="RTM98" s="167"/>
      <c r="RTN98" s="167"/>
      <c r="RTO98" s="167"/>
      <c r="RTP98" s="167"/>
      <c r="RTQ98" s="167"/>
      <c r="RTR98" s="167"/>
      <c r="RTS98" s="167"/>
      <c r="RTT98" s="167"/>
      <c r="RTU98" s="167"/>
      <c r="RTV98" s="167"/>
      <c r="RTW98" s="167"/>
      <c r="RTX98" s="167"/>
      <c r="RTY98" s="167"/>
      <c r="RTZ98" s="167"/>
      <c r="RUA98" s="167"/>
      <c r="RUB98" s="167"/>
      <c r="RUC98" s="167"/>
      <c r="RUD98" s="167"/>
      <c r="RUE98" s="167"/>
      <c r="RUF98" s="167"/>
      <c r="RUG98" s="167"/>
      <c r="RUH98" s="167"/>
      <c r="RUI98" s="167"/>
      <c r="RUJ98" s="167"/>
      <c r="RUK98" s="167"/>
      <c r="RUL98" s="167"/>
      <c r="RUM98" s="167"/>
      <c r="RUN98" s="167"/>
      <c r="RUO98" s="167"/>
      <c r="RUP98" s="167"/>
      <c r="RUQ98" s="167"/>
      <c r="RUR98" s="167"/>
      <c r="RUS98" s="167"/>
      <c r="RUT98" s="167"/>
      <c r="RUU98" s="167"/>
      <c r="RUV98" s="167"/>
      <c r="RUW98" s="167"/>
      <c r="RUX98" s="167"/>
      <c r="RUY98" s="167"/>
      <c r="RUZ98" s="167"/>
      <c r="RVA98" s="167"/>
      <c r="RVB98" s="167"/>
      <c r="RVC98" s="167"/>
      <c r="RVD98" s="167"/>
      <c r="RVE98" s="167"/>
      <c r="RVF98" s="167"/>
      <c r="RVG98" s="167"/>
      <c r="RVH98" s="167"/>
      <c r="RVI98" s="167"/>
      <c r="RVJ98" s="167"/>
      <c r="RVK98" s="167"/>
      <c r="RVL98" s="167"/>
      <c r="RVM98" s="167"/>
      <c r="RVN98" s="167"/>
      <c r="RVO98" s="167"/>
      <c r="RVP98" s="167"/>
      <c r="RVQ98" s="167"/>
      <c r="RVR98" s="167"/>
      <c r="RVS98" s="167"/>
      <c r="RVT98" s="167"/>
      <c r="RVU98" s="167"/>
      <c r="RVV98" s="167"/>
      <c r="RVW98" s="167"/>
      <c r="RVX98" s="167"/>
      <c r="RVY98" s="167"/>
      <c r="RVZ98" s="167"/>
      <c r="RWA98" s="167"/>
      <c r="RWB98" s="167"/>
      <c r="RWC98" s="167"/>
      <c r="RWD98" s="167"/>
      <c r="RWE98" s="167"/>
      <c r="RWF98" s="167"/>
      <c r="RWG98" s="167"/>
      <c r="RWH98" s="167"/>
      <c r="RWI98" s="167"/>
      <c r="RWJ98" s="167"/>
      <c r="RWK98" s="167"/>
      <c r="RWL98" s="167"/>
      <c r="RWM98" s="167"/>
      <c r="RWN98" s="167"/>
      <c r="RWO98" s="167"/>
      <c r="RWP98" s="167"/>
      <c r="RWQ98" s="167"/>
      <c r="RWR98" s="167"/>
      <c r="RWS98" s="167"/>
      <c r="RWT98" s="167"/>
      <c r="RWU98" s="167"/>
      <c r="RWV98" s="167"/>
      <c r="RWW98" s="167"/>
      <c r="RWX98" s="167"/>
      <c r="RWY98" s="167"/>
      <c r="RWZ98" s="167"/>
      <c r="RXA98" s="167"/>
      <c r="RXB98" s="167"/>
      <c r="RXC98" s="167"/>
      <c r="RXD98" s="167"/>
      <c r="RXE98" s="167"/>
      <c r="RXF98" s="167"/>
      <c r="RXG98" s="167"/>
      <c r="RXH98" s="167"/>
      <c r="RXI98" s="167"/>
      <c r="RXJ98" s="167"/>
      <c r="RXK98" s="167"/>
      <c r="RXL98" s="167"/>
      <c r="RXM98" s="167"/>
      <c r="RXN98" s="167"/>
      <c r="RXO98" s="167"/>
      <c r="RXP98" s="167"/>
      <c r="RXQ98" s="167"/>
      <c r="RXR98" s="167"/>
      <c r="RXS98" s="167"/>
      <c r="RXT98" s="167"/>
      <c r="RXU98" s="167"/>
      <c r="RXV98" s="167"/>
      <c r="RXW98" s="167"/>
      <c r="RXX98" s="167"/>
      <c r="RXY98" s="167"/>
      <c r="RXZ98" s="167"/>
      <c r="RYA98" s="167"/>
      <c r="RYB98" s="167"/>
      <c r="RYC98" s="167"/>
      <c r="RYD98" s="167"/>
      <c r="RYE98" s="167"/>
      <c r="RYF98" s="167"/>
      <c r="RYG98" s="167"/>
      <c r="RYH98" s="167"/>
      <c r="RYI98" s="167"/>
      <c r="RYJ98" s="167"/>
      <c r="RYK98" s="167"/>
      <c r="RYL98" s="167"/>
      <c r="RYM98" s="167"/>
      <c r="RYN98" s="167"/>
      <c r="RYO98" s="167"/>
      <c r="RYP98" s="167"/>
      <c r="RYQ98" s="167"/>
      <c r="RYR98" s="167"/>
      <c r="RYS98" s="167"/>
      <c r="RYT98" s="167"/>
      <c r="RYU98" s="167"/>
      <c r="RYV98" s="167"/>
      <c r="RYW98" s="167"/>
      <c r="RYX98" s="167"/>
      <c r="RYY98" s="167"/>
      <c r="RYZ98" s="167"/>
      <c r="RZA98" s="167"/>
      <c r="RZB98" s="167"/>
      <c r="RZC98" s="167"/>
      <c r="RZD98" s="167"/>
      <c r="RZE98" s="167"/>
      <c r="RZF98" s="167"/>
      <c r="RZG98" s="167"/>
      <c r="RZH98" s="167"/>
      <c r="RZI98" s="167"/>
      <c r="RZJ98" s="167"/>
      <c r="RZK98" s="167"/>
      <c r="RZL98" s="167"/>
      <c r="RZM98" s="167"/>
      <c r="RZN98" s="167"/>
      <c r="RZO98" s="167"/>
      <c r="RZP98" s="167"/>
      <c r="RZQ98" s="167"/>
      <c r="RZR98" s="167"/>
      <c r="RZS98" s="167"/>
      <c r="RZT98" s="167"/>
      <c r="RZU98" s="167"/>
      <c r="RZV98" s="167"/>
      <c r="RZW98" s="167"/>
      <c r="RZX98" s="167"/>
      <c r="RZY98" s="167"/>
      <c r="RZZ98" s="167"/>
      <c r="SAA98" s="167"/>
      <c r="SAB98" s="167"/>
      <c r="SAC98" s="167"/>
      <c r="SAD98" s="167"/>
      <c r="SAE98" s="167"/>
      <c r="SAF98" s="167"/>
      <c r="SAG98" s="167"/>
      <c r="SAH98" s="167"/>
      <c r="SAI98" s="167"/>
      <c r="SAJ98" s="167"/>
      <c r="SAK98" s="167"/>
      <c r="SAL98" s="167"/>
      <c r="SAM98" s="167"/>
      <c r="SAN98" s="167"/>
      <c r="SAO98" s="167"/>
      <c r="SAP98" s="167"/>
      <c r="SAQ98" s="167"/>
      <c r="SAR98" s="167"/>
      <c r="SAS98" s="167"/>
      <c r="SAT98" s="167"/>
      <c r="SAU98" s="167"/>
      <c r="SAV98" s="167"/>
      <c r="SAW98" s="167"/>
      <c r="SAX98" s="167"/>
      <c r="SAY98" s="167"/>
      <c r="SAZ98" s="167"/>
      <c r="SBA98" s="167"/>
      <c r="SBB98" s="167"/>
      <c r="SBC98" s="167"/>
      <c r="SBD98" s="167"/>
      <c r="SBE98" s="167"/>
      <c r="SBF98" s="167"/>
      <c r="SBG98" s="167"/>
      <c r="SBH98" s="167"/>
      <c r="SBI98" s="167"/>
      <c r="SBJ98" s="167"/>
      <c r="SBK98" s="167"/>
      <c r="SBL98" s="167"/>
      <c r="SBM98" s="167"/>
      <c r="SBN98" s="167"/>
      <c r="SBO98" s="167"/>
      <c r="SBP98" s="167"/>
      <c r="SBQ98" s="167"/>
      <c r="SBR98" s="167"/>
      <c r="SBS98" s="167"/>
      <c r="SBT98" s="167"/>
      <c r="SBU98" s="167"/>
      <c r="SBV98" s="167"/>
      <c r="SBW98" s="167"/>
      <c r="SBX98" s="167"/>
      <c r="SBY98" s="167"/>
      <c r="SBZ98" s="167"/>
      <c r="SCA98" s="167"/>
      <c r="SCB98" s="167"/>
      <c r="SCC98" s="167"/>
      <c r="SCD98" s="167"/>
      <c r="SCE98" s="167"/>
      <c r="SCF98" s="167"/>
      <c r="SCG98" s="167"/>
      <c r="SCH98" s="167"/>
      <c r="SCI98" s="167"/>
      <c r="SCJ98" s="167"/>
      <c r="SCK98" s="167"/>
      <c r="SCL98" s="167"/>
      <c r="SCM98" s="167"/>
      <c r="SCN98" s="167"/>
      <c r="SCO98" s="167"/>
      <c r="SCP98" s="167"/>
      <c r="SCQ98" s="167"/>
      <c r="SCR98" s="167"/>
      <c r="SCS98" s="167"/>
      <c r="SCT98" s="167"/>
      <c r="SCU98" s="167"/>
      <c r="SCV98" s="167"/>
      <c r="SCW98" s="167"/>
      <c r="SCX98" s="167"/>
      <c r="SCY98" s="167"/>
      <c r="SCZ98" s="167"/>
      <c r="SDA98" s="167"/>
      <c r="SDB98" s="167"/>
      <c r="SDC98" s="167"/>
      <c r="SDD98" s="167"/>
      <c r="SDE98" s="167"/>
      <c r="SDF98" s="167"/>
      <c r="SDG98" s="167"/>
      <c r="SDH98" s="167"/>
      <c r="SDI98" s="167"/>
      <c r="SDJ98" s="167"/>
      <c r="SDK98" s="167"/>
      <c r="SDL98" s="167"/>
      <c r="SDM98" s="167"/>
      <c r="SDN98" s="167"/>
      <c r="SDO98" s="167"/>
      <c r="SDP98" s="167"/>
      <c r="SDQ98" s="167"/>
      <c r="SDR98" s="167"/>
      <c r="SDS98" s="167"/>
      <c r="SDT98" s="167"/>
      <c r="SDU98" s="167"/>
      <c r="SDV98" s="167"/>
      <c r="SDW98" s="167"/>
      <c r="SDX98" s="167"/>
      <c r="SDY98" s="167"/>
      <c r="SDZ98" s="167"/>
      <c r="SEA98" s="167"/>
      <c r="SEB98" s="167"/>
      <c r="SEC98" s="167"/>
      <c r="SED98" s="167"/>
      <c r="SEE98" s="167"/>
      <c r="SEF98" s="167"/>
      <c r="SEG98" s="167"/>
      <c r="SEH98" s="167"/>
      <c r="SEI98" s="167"/>
      <c r="SEJ98" s="167"/>
      <c r="SEK98" s="167"/>
      <c r="SEL98" s="167"/>
      <c r="SEM98" s="167"/>
      <c r="SEN98" s="167"/>
      <c r="SEO98" s="167"/>
      <c r="SEP98" s="167"/>
      <c r="SEQ98" s="167"/>
      <c r="SER98" s="167"/>
      <c r="SES98" s="167"/>
      <c r="SET98" s="167"/>
      <c r="SEU98" s="167"/>
      <c r="SEV98" s="167"/>
      <c r="SEW98" s="167"/>
      <c r="SEX98" s="167"/>
      <c r="SEY98" s="167"/>
      <c r="SEZ98" s="167"/>
      <c r="SFA98" s="167"/>
      <c r="SFB98" s="167"/>
      <c r="SFC98" s="167"/>
      <c r="SFD98" s="167"/>
      <c r="SFE98" s="167"/>
      <c r="SFF98" s="167"/>
      <c r="SFG98" s="167"/>
      <c r="SFH98" s="167"/>
      <c r="SFI98" s="167"/>
      <c r="SFJ98" s="167"/>
      <c r="SFK98" s="167"/>
      <c r="SFL98" s="167"/>
      <c r="SFM98" s="167"/>
      <c r="SFN98" s="167"/>
      <c r="SFO98" s="167"/>
      <c r="SFP98" s="167"/>
      <c r="SFQ98" s="167"/>
      <c r="SFR98" s="167"/>
      <c r="SFS98" s="167"/>
      <c r="SFT98" s="167"/>
      <c r="SFU98" s="167"/>
      <c r="SFV98" s="167"/>
      <c r="SFW98" s="167"/>
      <c r="SFX98" s="167"/>
      <c r="SFY98" s="167"/>
      <c r="SFZ98" s="167"/>
      <c r="SGA98" s="167"/>
      <c r="SGB98" s="167"/>
      <c r="SGC98" s="167"/>
      <c r="SGD98" s="167"/>
      <c r="SGE98" s="167"/>
      <c r="SGF98" s="167"/>
      <c r="SGG98" s="167"/>
      <c r="SGH98" s="167"/>
      <c r="SGI98" s="167"/>
      <c r="SGJ98" s="167"/>
      <c r="SGK98" s="167"/>
      <c r="SGL98" s="167"/>
      <c r="SGM98" s="167"/>
      <c r="SGN98" s="167"/>
      <c r="SGO98" s="167"/>
      <c r="SGP98" s="167"/>
      <c r="SGQ98" s="167"/>
      <c r="SGR98" s="167"/>
      <c r="SGS98" s="167"/>
      <c r="SGT98" s="167"/>
      <c r="SGU98" s="167"/>
      <c r="SGV98" s="167"/>
      <c r="SGW98" s="167"/>
      <c r="SGX98" s="167"/>
      <c r="SGY98" s="167"/>
      <c r="SGZ98" s="167"/>
      <c r="SHA98" s="167"/>
      <c r="SHB98" s="167"/>
      <c r="SHC98" s="167"/>
      <c r="SHD98" s="167"/>
      <c r="SHE98" s="167"/>
      <c r="SHF98" s="167"/>
      <c r="SHG98" s="167"/>
      <c r="SHH98" s="167"/>
      <c r="SHI98" s="167"/>
      <c r="SHJ98" s="167"/>
      <c r="SHK98" s="167"/>
      <c r="SHL98" s="167"/>
      <c r="SHM98" s="167"/>
      <c r="SHN98" s="167"/>
      <c r="SHO98" s="167"/>
      <c r="SHP98" s="167"/>
      <c r="SHQ98" s="167"/>
      <c r="SHR98" s="167"/>
      <c r="SHS98" s="167"/>
      <c r="SHT98" s="167"/>
      <c r="SHU98" s="167"/>
      <c r="SHV98" s="167"/>
      <c r="SHW98" s="167"/>
      <c r="SHX98" s="167"/>
      <c r="SHY98" s="167"/>
      <c r="SHZ98" s="167"/>
      <c r="SIA98" s="167"/>
      <c r="SIB98" s="167"/>
      <c r="SIC98" s="167"/>
      <c r="SID98" s="167"/>
      <c r="SIE98" s="167"/>
      <c r="SIF98" s="167"/>
      <c r="SIG98" s="167"/>
      <c r="SIH98" s="167"/>
      <c r="SII98" s="167"/>
      <c r="SIJ98" s="167"/>
      <c r="SIK98" s="167"/>
      <c r="SIL98" s="167"/>
      <c r="SIM98" s="167"/>
      <c r="SIN98" s="167"/>
      <c r="SIO98" s="167"/>
      <c r="SIP98" s="167"/>
      <c r="SIQ98" s="167"/>
      <c r="SIR98" s="167"/>
      <c r="SIS98" s="167"/>
      <c r="SIT98" s="167"/>
      <c r="SIU98" s="167"/>
      <c r="SIV98" s="167"/>
      <c r="SIW98" s="167"/>
      <c r="SIX98" s="167"/>
      <c r="SIY98" s="167"/>
      <c r="SIZ98" s="167"/>
      <c r="SJA98" s="167"/>
      <c r="SJB98" s="167"/>
      <c r="SJC98" s="167"/>
      <c r="SJD98" s="167"/>
      <c r="SJE98" s="167"/>
      <c r="SJF98" s="167"/>
      <c r="SJG98" s="167"/>
      <c r="SJH98" s="167"/>
      <c r="SJI98" s="167"/>
      <c r="SJJ98" s="167"/>
      <c r="SJK98" s="167"/>
      <c r="SJL98" s="167"/>
      <c r="SJM98" s="167"/>
      <c r="SJN98" s="167"/>
      <c r="SJO98" s="167"/>
      <c r="SJP98" s="167"/>
      <c r="SJQ98" s="167"/>
      <c r="SJR98" s="167"/>
      <c r="SJS98" s="167"/>
      <c r="SJT98" s="167"/>
      <c r="SJU98" s="167"/>
      <c r="SJV98" s="167"/>
      <c r="SJW98" s="167"/>
      <c r="SJX98" s="167"/>
      <c r="SJY98" s="167"/>
      <c r="SJZ98" s="167"/>
      <c r="SKA98" s="167"/>
      <c r="SKB98" s="167"/>
      <c r="SKC98" s="167"/>
      <c r="SKD98" s="167"/>
      <c r="SKE98" s="167"/>
      <c r="SKF98" s="167"/>
      <c r="SKG98" s="167"/>
      <c r="SKH98" s="167"/>
      <c r="SKI98" s="167"/>
      <c r="SKJ98" s="167"/>
      <c r="SKK98" s="167"/>
      <c r="SKL98" s="167"/>
      <c r="SKM98" s="167"/>
      <c r="SKN98" s="167"/>
      <c r="SKO98" s="167"/>
      <c r="SKP98" s="167"/>
      <c r="SKQ98" s="167"/>
      <c r="SKR98" s="167"/>
      <c r="SKS98" s="167"/>
      <c r="SKT98" s="167"/>
      <c r="SKU98" s="167"/>
      <c r="SKV98" s="167"/>
      <c r="SKW98" s="167"/>
      <c r="SKX98" s="167"/>
      <c r="SKY98" s="167"/>
      <c r="SKZ98" s="167"/>
      <c r="SLA98" s="167"/>
      <c r="SLB98" s="167"/>
      <c r="SLC98" s="167"/>
      <c r="SLD98" s="167"/>
      <c r="SLE98" s="167"/>
      <c r="SLF98" s="167"/>
      <c r="SLG98" s="167"/>
      <c r="SLH98" s="167"/>
      <c r="SLI98" s="167"/>
      <c r="SLJ98" s="167"/>
      <c r="SLK98" s="167"/>
      <c r="SLL98" s="167"/>
      <c r="SLM98" s="167"/>
      <c r="SLN98" s="167"/>
      <c r="SLO98" s="167"/>
      <c r="SLP98" s="167"/>
      <c r="SLQ98" s="167"/>
      <c r="SLR98" s="167"/>
      <c r="SLS98" s="167"/>
      <c r="SLT98" s="167"/>
      <c r="SLU98" s="167"/>
      <c r="SLV98" s="167"/>
      <c r="SLW98" s="167"/>
      <c r="SLX98" s="167"/>
      <c r="SLY98" s="167"/>
      <c r="SLZ98" s="167"/>
      <c r="SMA98" s="167"/>
      <c r="SMB98" s="167"/>
      <c r="SMC98" s="167"/>
      <c r="SMD98" s="167"/>
      <c r="SME98" s="167"/>
      <c r="SMF98" s="167"/>
      <c r="SMG98" s="167"/>
      <c r="SMH98" s="167"/>
      <c r="SMI98" s="167"/>
      <c r="SMJ98" s="167"/>
      <c r="SMK98" s="167"/>
      <c r="SML98" s="167"/>
      <c r="SMM98" s="167"/>
      <c r="SMN98" s="167"/>
      <c r="SMO98" s="167"/>
      <c r="SMP98" s="167"/>
      <c r="SMQ98" s="167"/>
      <c r="SMR98" s="167"/>
      <c r="SMS98" s="167"/>
      <c r="SMT98" s="167"/>
      <c r="SMU98" s="167"/>
      <c r="SMV98" s="167"/>
      <c r="SMW98" s="167"/>
      <c r="SMX98" s="167"/>
      <c r="SMY98" s="167"/>
      <c r="SMZ98" s="167"/>
      <c r="SNA98" s="167"/>
      <c r="SNB98" s="167"/>
      <c r="SNC98" s="167"/>
      <c r="SND98" s="167"/>
      <c r="SNE98" s="167"/>
      <c r="SNF98" s="167"/>
      <c r="SNG98" s="167"/>
      <c r="SNH98" s="167"/>
      <c r="SNI98" s="167"/>
      <c r="SNJ98" s="167"/>
      <c r="SNK98" s="167"/>
      <c r="SNL98" s="167"/>
      <c r="SNM98" s="167"/>
      <c r="SNN98" s="167"/>
      <c r="SNO98" s="167"/>
      <c r="SNP98" s="167"/>
      <c r="SNQ98" s="167"/>
      <c r="SNR98" s="167"/>
      <c r="SNS98" s="167"/>
      <c r="SNT98" s="167"/>
      <c r="SNU98" s="167"/>
      <c r="SNV98" s="167"/>
      <c r="SNW98" s="167"/>
      <c r="SNX98" s="167"/>
      <c r="SNY98" s="167"/>
      <c r="SNZ98" s="167"/>
      <c r="SOA98" s="167"/>
      <c r="SOB98" s="167"/>
      <c r="SOC98" s="167"/>
      <c r="SOD98" s="167"/>
      <c r="SOE98" s="167"/>
      <c r="SOF98" s="167"/>
      <c r="SOG98" s="167"/>
      <c r="SOH98" s="167"/>
      <c r="SOI98" s="167"/>
      <c r="SOJ98" s="167"/>
      <c r="SOK98" s="167"/>
      <c r="SOL98" s="167"/>
      <c r="SOM98" s="167"/>
      <c r="SON98" s="167"/>
      <c r="SOO98" s="167"/>
      <c r="SOP98" s="167"/>
      <c r="SOQ98" s="167"/>
      <c r="SOR98" s="167"/>
      <c r="SOS98" s="167"/>
      <c r="SOT98" s="167"/>
      <c r="SOU98" s="167"/>
      <c r="SOV98" s="167"/>
      <c r="SOW98" s="167"/>
      <c r="SOX98" s="167"/>
      <c r="SOY98" s="167"/>
      <c r="SOZ98" s="167"/>
      <c r="SPA98" s="167"/>
      <c r="SPB98" s="167"/>
      <c r="SPC98" s="167"/>
      <c r="SPD98" s="167"/>
      <c r="SPE98" s="167"/>
      <c r="SPF98" s="167"/>
      <c r="SPG98" s="167"/>
      <c r="SPH98" s="167"/>
      <c r="SPI98" s="167"/>
      <c r="SPJ98" s="167"/>
      <c r="SPK98" s="167"/>
      <c r="SPL98" s="167"/>
      <c r="SPM98" s="167"/>
      <c r="SPN98" s="167"/>
      <c r="SPO98" s="167"/>
      <c r="SPP98" s="167"/>
      <c r="SPQ98" s="167"/>
      <c r="SPR98" s="167"/>
      <c r="SPS98" s="167"/>
      <c r="SPT98" s="167"/>
      <c r="SPU98" s="167"/>
      <c r="SPV98" s="167"/>
      <c r="SPW98" s="167"/>
      <c r="SPX98" s="167"/>
      <c r="SPY98" s="167"/>
      <c r="SPZ98" s="167"/>
      <c r="SQA98" s="167"/>
      <c r="SQB98" s="167"/>
      <c r="SQC98" s="167"/>
      <c r="SQD98" s="167"/>
      <c r="SQE98" s="167"/>
      <c r="SQF98" s="167"/>
      <c r="SQG98" s="167"/>
      <c r="SQH98" s="167"/>
      <c r="SQI98" s="167"/>
      <c r="SQJ98" s="167"/>
      <c r="SQK98" s="167"/>
      <c r="SQL98" s="167"/>
      <c r="SQM98" s="167"/>
      <c r="SQN98" s="167"/>
      <c r="SQO98" s="167"/>
      <c r="SQP98" s="167"/>
      <c r="SQQ98" s="167"/>
      <c r="SQR98" s="167"/>
      <c r="SQS98" s="167"/>
      <c r="SQT98" s="167"/>
      <c r="SQU98" s="167"/>
      <c r="SQV98" s="167"/>
      <c r="SQW98" s="167"/>
      <c r="SQX98" s="167"/>
      <c r="SQY98" s="167"/>
      <c r="SQZ98" s="167"/>
      <c r="SRA98" s="167"/>
      <c r="SRB98" s="167"/>
      <c r="SRC98" s="167"/>
      <c r="SRD98" s="167"/>
      <c r="SRE98" s="167"/>
      <c r="SRF98" s="167"/>
      <c r="SRG98" s="167"/>
      <c r="SRH98" s="167"/>
      <c r="SRI98" s="167"/>
      <c r="SRJ98" s="167"/>
      <c r="SRK98" s="167"/>
      <c r="SRL98" s="167"/>
      <c r="SRM98" s="167"/>
      <c r="SRN98" s="167"/>
      <c r="SRO98" s="167"/>
      <c r="SRP98" s="167"/>
      <c r="SRQ98" s="167"/>
      <c r="SRR98" s="167"/>
      <c r="SRS98" s="167"/>
      <c r="SRT98" s="167"/>
      <c r="SRU98" s="167"/>
      <c r="SRV98" s="167"/>
      <c r="SRW98" s="167"/>
      <c r="SRX98" s="167"/>
      <c r="SRY98" s="167"/>
      <c r="SRZ98" s="167"/>
      <c r="SSA98" s="167"/>
      <c r="SSB98" s="167"/>
      <c r="SSC98" s="167"/>
      <c r="SSD98" s="167"/>
      <c r="SSE98" s="167"/>
      <c r="SSF98" s="167"/>
      <c r="SSG98" s="167"/>
      <c r="SSH98" s="167"/>
      <c r="SSI98" s="167"/>
      <c r="SSJ98" s="167"/>
      <c r="SSK98" s="167"/>
      <c r="SSL98" s="167"/>
      <c r="SSM98" s="167"/>
      <c r="SSN98" s="167"/>
      <c r="SSO98" s="167"/>
      <c r="SSP98" s="167"/>
      <c r="SSQ98" s="167"/>
      <c r="SSR98" s="167"/>
      <c r="SSS98" s="167"/>
      <c r="SST98" s="167"/>
      <c r="SSU98" s="167"/>
      <c r="SSV98" s="167"/>
      <c r="SSW98" s="167"/>
      <c r="SSX98" s="167"/>
      <c r="SSY98" s="167"/>
      <c r="SSZ98" s="167"/>
      <c r="STA98" s="167"/>
      <c r="STB98" s="167"/>
      <c r="STC98" s="167"/>
      <c r="STD98" s="167"/>
      <c r="STE98" s="167"/>
      <c r="STF98" s="167"/>
      <c r="STG98" s="167"/>
      <c r="STH98" s="167"/>
      <c r="STI98" s="167"/>
      <c r="STJ98" s="167"/>
      <c r="STK98" s="167"/>
      <c r="STL98" s="167"/>
      <c r="STM98" s="167"/>
      <c r="STN98" s="167"/>
      <c r="STO98" s="167"/>
      <c r="STP98" s="167"/>
      <c r="STQ98" s="167"/>
      <c r="STR98" s="167"/>
      <c r="STS98" s="167"/>
      <c r="STT98" s="167"/>
      <c r="STU98" s="167"/>
      <c r="STV98" s="167"/>
      <c r="STW98" s="167"/>
      <c r="STX98" s="167"/>
      <c r="STY98" s="167"/>
      <c r="STZ98" s="167"/>
      <c r="SUA98" s="167"/>
      <c r="SUB98" s="167"/>
      <c r="SUC98" s="167"/>
      <c r="SUD98" s="167"/>
      <c r="SUE98" s="167"/>
      <c r="SUF98" s="167"/>
      <c r="SUG98" s="167"/>
      <c r="SUH98" s="167"/>
      <c r="SUI98" s="167"/>
      <c r="SUJ98" s="167"/>
      <c r="SUK98" s="167"/>
      <c r="SUL98" s="167"/>
      <c r="SUM98" s="167"/>
      <c r="SUN98" s="167"/>
      <c r="SUO98" s="167"/>
      <c r="SUP98" s="167"/>
      <c r="SUQ98" s="167"/>
      <c r="SUR98" s="167"/>
      <c r="SUS98" s="167"/>
      <c r="SUT98" s="167"/>
      <c r="SUU98" s="167"/>
      <c r="SUV98" s="167"/>
      <c r="SUW98" s="167"/>
      <c r="SUX98" s="167"/>
      <c r="SUY98" s="167"/>
      <c r="SUZ98" s="167"/>
      <c r="SVA98" s="167"/>
      <c r="SVB98" s="167"/>
      <c r="SVC98" s="167"/>
      <c r="SVD98" s="167"/>
      <c r="SVE98" s="167"/>
      <c r="SVF98" s="167"/>
      <c r="SVG98" s="167"/>
      <c r="SVH98" s="167"/>
      <c r="SVI98" s="167"/>
      <c r="SVJ98" s="167"/>
      <c r="SVK98" s="167"/>
      <c r="SVL98" s="167"/>
      <c r="SVM98" s="167"/>
      <c r="SVN98" s="167"/>
      <c r="SVO98" s="167"/>
      <c r="SVP98" s="167"/>
      <c r="SVQ98" s="167"/>
      <c r="SVR98" s="167"/>
      <c r="SVS98" s="167"/>
      <c r="SVT98" s="167"/>
      <c r="SVU98" s="167"/>
      <c r="SVV98" s="167"/>
      <c r="SVW98" s="167"/>
      <c r="SVX98" s="167"/>
      <c r="SVY98" s="167"/>
      <c r="SVZ98" s="167"/>
      <c r="SWA98" s="167"/>
      <c r="SWB98" s="167"/>
      <c r="SWC98" s="167"/>
      <c r="SWD98" s="167"/>
      <c r="SWE98" s="167"/>
      <c r="SWF98" s="167"/>
      <c r="SWG98" s="167"/>
      <c r="SWH98" s="167"/>
      <c r="SWI98" s="167"/>
      <c r="SWJ98" s="167"/>
      <c r="SWK98" s="167"/>
      <c r="SWL98" s="167"/>
      <c r="SWM98" s="167"/>
      <c r="SWN98" s="167"/>
      <c r="SWO98" s="167"/>
      <c r="SWP98" s="167"/>
      <c r="SWQ98" s="167"/>
      <c r="SWR98" s="167"/>
      <c r="SWS98" s="167"/>
      <c r="SWT98" s="167"/>
      <c r="SWU98" s="167"/>
      <c r="SWV98" s="167"/>
      <c r="SWW98" s="167"/>
      <c r="SWX98" s="167"/>
      <c r="SWY98" s="167"/>
      <c r="SWZ98" s="167"/>
      <c r="SXA98" s="167"/>
      <c r="SXB98" s="167"/>
      <c r="SXC98" s="167"/>
      <c r="SXD98" s="167"/>
      <c r="SXE98" s="167"/>
      <c r="SXF98" s="167"/>
      <c r="SXG98" s="167"/>
      <c r="SXH98" s="167"/>
      <c r="SXI98" s="167"/>
      <c r="SXJ98" s="167"/>
      <c r="SXK98" s="167"/>
      <c r="SXL98" s="167"/>
      <c r="SXM98" s="167"/>
      <c r="SXN98" s="167"/>
      <c r="SXO98" s="167"/>
      <c r="SXP98" s="167"/>
      <c r="SXQ98" s="167"/>
      <c r="SXR98" s="167"/>
      <c r="SXS98" s="167"/>
      <c r="SXT98" s="167"/>
      <c r="SXU98" s="167"/>
      <c r="SXV98" s="167"/>
      <c r="SXW98" s="167"/>
      <c r="SXX98" s="167"/>
      <c r="SXY98" s="167"/>
      <c r="SXZ98" s="167"/>
      <c r="SYA98" s="167"/>
      <c r="SYB98" s="167"/>
      <c r="SYC98" s="167"/>
      <c r="SYD98" s="167"/>
      <c r="SYE98" s="167"/>
      <c r="SYF98" s="167"/>
      <c r="SYG98" s="167"/>
      <c r="SYH98" s="167"/>
      <c r="SYI98" s="167"/>
      <c r="SYJ98" s="167"/>
      <c r="SYK98" s="167"/>
      <c r="SYL98" s="167"/>
      <c r="SYM98" s="167"/>
      <c r="SYN98" s="167"/>
      <c r="SYO98" s="167"/>
      <c r="SYP98" s="167"/>
      <c r="SYQ98" s="167"/>
      <c r="SYR98" s="167"/>
      <c r="SYS98" s="167"/>
      <c r="SYT98" s="167"/>
      <c r="SYU98" s="167"/>
      <c r="SYV98" s="167"/>
      <c r="SYW98" s="167"/>
      <c r="SYX98" s="167"/>
      <c r="SYY98" s="167"/>
      <c r="SYZ98" s="167"/>
      <c r="SZA98" s="167"/>
      <c r="SZB98" s="167"/>
      <c r="SZC98" s="167"/>
      <c r="SZD98" s="167"/>
      <c r="SZE98" s="167"/>
      <c r="SZF98" s="167"/>
      <c r="SZG98" s="167"/>
      <c r="SZH98" s="167"/>
      <c r="SZI98" s="167"/>
      <c r="SZJ98" s="167"/>
      <c r="SZK98" s="167"/>
      <c r="SZL98" s="167"/>
      <c r="SZM98" s="167"/>
      <c r="SZN98" s="167"/>
      <c r="SZO98" s="167"/>
      <c r="SZP98" s="167"/>
      <c r="SZQ98" s="167"/>
      <c r="SZR98" s="167"/>
      <c r="SZS98" s="167"/>
      <c r="SZT98" s="167"/>
      <c r="SZU98" s="167"/>
      <c r="SZV98" s="167"/>
      <c r="SZW98" s="167"/>
      <c r="SZX98" s="167"/>
      <c r="SZY98" s="167"/>
      <c r="SZZ98" s="167"/>
      <c r="TAA98" s="167"/>
      <c r="TAB98" s="167"/>
      <c r="TAC98" s="167"/>
      <c r="TAD98" s="167"/>
      <c r="TAE98" s="167"/>
      <c r="TAF98" s="167"/>
      <c r="TAG98" s="167"/>
      <c r="TAH98" s="167"/>
      <c r="TAI98" s="167"/>
      <c r="TAJ98" s="167"/>
      <c r="TAK98" s="167"/>
      <c r="TAL98" s="167"/>
      <c r="TAM98" s="167"/>
      <c r="TAN98" s="167"/>
      <c r="TAO98" s="167"/>
      <c r="TAP98" s="167"/>
      <c r="TAQ98" s="167"/>
      <c r="TAR98" s="167"/>
      <c r="TAS98" s="167"/>
      <c r="TAT98" s="167"/>
      <c r="TAU98" s="167"/>
      <c r="TAV98" s="167"/>
      <c r="TAW98" s="167"/>
      <c r="TAX98" s="167"/>
      <c r="TAY98" s="167"/>
      <c r="TAZ98" s="167"/>
      <c r="TBA98" s="167"/>
      <c r="TBB98" s="167"/>
      <c r="TBC98" s="167"/>
      <c r="TBD98" s="167"/>
      <c r="TBE98" s="167"/>
      <c r="TBF98" s="167"/>
      <c r="TBG98" s="167"/>
      <c r="TBH98" s="167"/>
      <c r="TBI98" s="167"/>
      <c r="TBJ98" s="167"/>
      <c r="TBK98" s="167"/>
      <c r="TBL98" s="167"/>
      <c r="TBM98" s="167"/>
      <c r="TBN98" s="167"/>
      <c r="TBO98" s="167"/>
      <c r="TBP98" s="167"/>
      <c r="TBQ98" s="167"/>
      <c r="TBR98" s="167"/>
      <c r="TBS98" s="167"/>
      <c r="TBT98" s="167"/>
      <c r="TBU98" s="167"/>
      <c r="TBV98" s="167"/>
      <c r="TBW98" s="167"/>
      <c r="TBX98" s="167"/>
      <c r="TBY98" s="167"/>
      <c r="TBZ98" s="167"/>
      <c r="TCA98" s="167"/>
      <c r="TCB98" s="167"/>
      <c r="TCC98" s="167"/>
      <c r="TCD98" s="167"/>
      <c r="TCE98" s="167"/>
      <c r="TCF98" s="167"/>
      <c r="TCG98" s="167"/>
      <c r="TCH98" s="167"/>
      <c r="TCI98" s="167"/>
      <c r="TCJ98" s="167"/>
      <c r="TCK98" s="167"/>
      <c r="TCL98" s="167"/>
      <c r="TCM98" s="167"/>
      <c r="TCN98" s="167"/>
      <c r="TCO98" s="167"/>
      <c r="TCP98" s="167"/>
      <c r="TCQ98" s="167"/>
      <c r="TCR98" s="167"/>
      <c r="TCS98" s="167"/>
      <c r="TCT98" s="167"/>
      <c r="TCU98" s="167"/>
      <c r="TCV98" s="167"/>
      <c r="TCW98" s="167"/>
      <c r="TCX98" s="167"/>
      <c r="TCY98" s="167"/>
      <c r="TCZ98" s="167"/>
      <c r="TDA98" s="167"/>
      <c r="TDB98" s="167"/>
      <c r="TDC98" s="167"/>
      <c r="TDD98" s="167"/>
      <c r="TDE98" s="167"/>
      <c r="TDF98" s="167"/>
      <c r="TDG98" s="167"/>
      <c r="TDH98" s="167"/>
      <c r="TDI98" s="167"/>
      <c r="TDJ98" s="167"/>
      <c r="TDK98" s="167"/>
      <c r="TDL98" s="167"/>
      <c r="TDM98" s="167"/>
      <c r="TDN98" s="167"/>
      <c r="TDO98" s="167"/>
      <c r="TDP98" s="167"/>
      <c r="TDQ98" s="167"/>
      <c r="TDR98" s="167"/>
      <c r="TDS98" s="167"/>
      <c r="TDT98" s="167"/>
      <c r="TDU98" s="167"/>
      <c r="TDV98" s="167"/>
      <c r="TDW98" s="167"/>
      <c r="TDX98" s="167"/>
      <c r="TDY98" s="167"/>
      <c r="TDZ98" s="167"/>
      <c r="TEA98" s="167"/>
      <c r="TEB98" s="167"/>
      <c r="TEC98" s="167"/>
      <c r="TED98" s="167"/>
      <c r="TEE98" s="167"/>
      <c r="TEF98" s="167"/>
      <c r="TEG98" s="167"/>
      <c r="TEH98" s="167"/>
      <c r="TEI98" s="167"/>
      <c r="TEJ98" s="167"/>
      <c r="TEK98" s="167"/>
      <c r="TEL98" s="167"/>
      <c r="TEM98" s="167"/>
      <c r="TEN98" s="167"/>
      <c r="TEO98" s="167"/>
      <c r="TEP98" s="167"/>
      <c r="TEQ98" s="167"/>
      <c r="TER98" s="167"/>
      <c r="TES98" s="167"/>
      <c r="TET98" s="167"/>
      <c r="TEU98" s="167"/>
      <c r="TEV98" s="167"/>
      <c r="TEW98" s="167"/>
      <c r="TEX98" s="167"/>
      <c r="TEY98" s="167"/>
      <c r="TEZ98" s="167"/>
      <c r="TFA98" s="167"/>
      <c r="TFB98" s="167"/>
      <c r="TFC98" s="167"/>
      <c r="TFD98" s="167"/>
      <c r="TFE98" s="167"/>
      <c r="TFF98" s="167"/>
      <c r="TFG98" s="167"/>
      <c r="TFH98" s="167"/>
      <c r="TFI98" s="167"/>
      <c r="TFJ98" s="167"/>
      <c r="TFK98" s="167"/>
      <c r="TFL98" s="167"/>
      <c r="TFM98" s="167"/>
      <c r="TFN98" s="167"/>
      <c r="TFO98" s="167"/>
      <c r="TFP98" s="167"/>
      <c r="TFQ98" s="167"/>
      <c r="TFR98" s="167"/>
      <c r="TFS98" s="167"/>
      <c r="TFT98" s="167"/>
      <c r="TFU98" s="167"/>
      <c r="TFV98" s="167"/>
      <c r="TFW98" s="167"/>
      <c r="TFX98" s="167"/>
      <c r="TFY98" s="167"/>
      <c r="TFZ98" s="167"/>
      <c r="TGA98" s="167"/>
      <c r="TGB98" s="167"/>
      <c r="TGC98" s="167"/>
      <c r="TGD98" s="167"/>
      <c r="TGE98" s="167"/>
      <c r="TGF98" s="167"/>
      <c r="TGG98" s="167"/>
      <c r="TGH98" s="167"/>
      <c r="TGI98" s="167"/>
      <c r="TGJ98" s="167"/>
      <c r="TGK98" s="167"/>
      <c r="TGL98" s="167"/>
      <c r="TGM98" s="167"/>
      <c r="TGN98" s="167"/>
      <c r="TGO98" s="167"/>
      <c r="TGP98" s="167"/>
      <c r="TGQ98" s="167"/>
      <c r="TGR98" s="167"/>
      <c r="TGS98" s="167"/>
      <c r="TGT98" s="167"/>
      <c r="TGU98" s="167"/>
      <c r="TGV98" s="167"/>
      <c r="TGW98" s="167"/>
      <c r="TGX98" s="167"/>
      <c r="TGY98" s="167"/>
      <c r="TGZ98" s="167"/>
      <c r="THA98" s="167"/>
      <c r="THB98" s="167"/>
      <c r="THC98" s="167"/>
      <c r="THD98" s="167"/>
      <c r="THE98" s="167"/>
      <c r="THF98" s="167"/>
      <c r="THG98" s="167"/>
      <c r="THH98" s="167"/>
      <c r="THI98" s="167"/>
      <c r="THJ98" s="167"/>
      <c r="THK98" s="167"/>
      <c r="THL98" s="167"/>
      <c r="THM98" s="167"/>
      <c r="THN98" s="167"/>
      <c r="THO98" s="167"/>
      <c r="THP98" s="167"/>
      <c r="THQ98" s="167"/>
      <c r="THR98" s="167"/>
      <c r="THS98" s="167"/>
      <c r="THT98" s="167"/>
      <c r="THU98" s="167"/>
      <c r="THV98" s="167"/>
      <c r="THW98" s="167"/>
      <c r="THX98" s="167"/>
      <c r="THY98" s="167"/>
      <c r="THZ98" s="167"/>
      <c r="TIA98" s="167"/>
      <c r="TIB98" s="167"/>
      <c r="TIC98" s="167"/>
      <c r="TID98" s="167"/>
      <c r="TIE98" s="167"/>
      <c r="TIF98" s="167"/>
      <c r="TIG98" s="167"/>
      <c r="TIH98" s="167"/>
      <c r="TII98" s="167"/>
      <c r="TIJ98" s="167"/>
      <c r="TIK98" s="167"/>
      <c r="TIL98" s="167"/>
      <c r="TIM98" s="167"/>
      <c r="TIN98" s="167"/>
      <c r="TIO98" s="167"/>
      <c r="TIP98" s="167"/>
      <c r="TIQ98" s="167"/>
      <c r="TIR98" s="167"/>
      <c r="TIS98" s="167"/>
      <c r="TIT98" s="167"/>
      <c r="TIU98" s="167"/>
      <c r="TIV98" s="167"/>
      <c r="TIW98" s="167"/>
      <c r="TIX98" s="167"/>
      <c r="TIY98" s="167"/>
      <c r="TIZ98" s="167"/>
      <c r="TJA98" s="167"/>
      <c r="TJB98" s="167"/>
      <c r="TJC98" s="167"/>
      <c r="TJD98" s="167"/>
      <c r="TJE98" s="167"/>
      <c r="TJF98" s="167"/>
      <c r="TJG98" s="167"/>
      <c r="TJH98" s="167"/>
      <c r="TJI98" s="167"/>
      <c r="TJJ98" s="167"/>
      <c r="TJK98" s="167"/>
      <c r="TJL98" s="167"/>
      <c r="TJM98" s="167"/>
      <c r="TJN98" s="167"/>
      <c r="TJO98" s="167"/>
      <c r="TJP98" s="167"/>
      <c r="TJQ98" s="167"/>
      <c r="TJR98" s="167"/>
      <c r="TJS98" s="167"/>
      <c r="TJT98" s="167"/>
      <c r="TJU98" s="167"/>
      <c r="TJV98" s="167"/>
      <c r="TJW98" s="167"/>
      <c r="TJX98" s="167"/>
      <c r="TJY98" s="167"/>
      <c r="TJZ98" s="167"/>
      <c r="TKA98" s="167"/>
      <c r="TKB98" s="167"/>
      <c r="TKC98" s="167"/>
      <c r="TKD98" s="167"/>
      <c r="TKE98" s="167"/>
      <c r="TKF98" s="167"/>
      <c r="TKG98" s="167"/>
      <c r="TKH98" s="167"/>
      <c r="TKI98" s="167"/>
      <c r="TKJ98" s="167"/>
      <c r="TKK98" s="167"/>
      <c r="TKL98" s="167"/>
      <c r="TKM98" s="167"/>
      <c r="TKN98" s="167"/>
      <c r="TKO98" s="167"/>
      <c r="TKP98" s="167"/>
      <c r="TKQ98" s="167"/>
      <c r="TKR98" s="167"/>
      <c r="TKS98" s="167"/>
      <c r="TKT98" s="167"/>
      <c r="TKU98" s="167"/>
      <c r="TKV98" s="167"/>
      <c r="TKW98" s="167"/>
      <c r="TKX98" s="167"/>
      <c r="TKY98" s="167"/>
      <c r="TKZ98" s="167"/>
      <c r="TLA98" s="167"/>
      <c r="TLB98" s="167"/>
      <c r="TLC98" s="167"/>
      <c r="TLD98" s="167"/>
      <c r="TLE98" s="167"/>
      <c r="TLF98" s="167"/>
      <c r="TLG98" s="167"/>
      <c r="TLH98" s="167"/>
      <c r="TLI98" s="167"/>
      <c r="TLJ98" s="167"/>
      <c r="TLK98" s="167"/>
      <c r="TLL98" s="167"/>
      <c r="TLM98" s="167"/>
      <c r="TLN98" s="167"/>
      <c r="TLO98" s="167"/>
      <c r="TLP98" s="167"/>
      <c r="TLQ98" s="167"/>
      <c r="TLR98" s="167"/>
      <c r="TLS98" s="167"/>
      <c r="TLT98" s="167"/>
      <c r="TLU98" s="167"/>
      <c r="TLV98" s="167"/>
      <c r="TLW98" s="167"/>
      <c r="TLX98" s="167"/>
      <c r="TLY98" s="167"/>
      <c r="TLZ98" s="167"/>
      <c r="TMA98" s="167"/>
      <c r="TMB98" s="167"/>
      <c r="TMC98" s="167"/>
      <c r="TMD98" s="167"/>
      <c r="TME98" s="167"/>
      <c r="TMF98" s="167"/>
      <c r="TMG98" s="167"/>
      <c r="TMH98" s="167"/>
      <c r="TMI98" s="167"/>
      <c r="TMJ98" s="167"/>
      <c r="TMK98" s="167"/>
      <c r="TML98" s="167"/>
      <c r="TMM98" s="167"/>
      <c r="TMN98" s="167"/>
      <c r="TMO98" s="167"/>
      <c r="TMP98" s="167"/>
      <c r="TMQ98" s="167"/>
      <c r="TMR98" s="167"/>
      <c r="TMS98" s="167"/>
      <c r="TMT98" s="167"/>
      <c r="TMU98" s="167"/>
      <c r="TMV98" s="167"/>
      <c r="TMW98" s="167"/>
      <c r="TMX98" s="167"/>
      <c r="TMY98" s="167"/>
      <c r="TMZ98" s="167"/>
      <c r="TNA98" s="167"/>
      <c r="TNB98" s="167"/>
      <c r="TNC98" s="167"/>
      <c r="TND98" s="167"/>
      <c r="TNE98" s="167"/>
      <c r="TNF98" s="167"/>
      <c r="TNG98" s="167"/>
      <c r="TNH98" s="167"/>
      <c r="TNI98" s="167"/>
      <c r="TNJ98" s="167"/>
      <c r="TNK98" s="167"/>
      <c r="TNL98" s="167"/>
      <c r="TNM98" s="167"/>
      <c r="TNN98" s="167"/>
      <c r="TNO98" s="167"/>
      <c r="TNP98" s="167"/>
      <c r="TNQ98" s="167"/>
      <c r="TNR98" s="167"/>
      <c r="TNS98" s="167"/>
      <c r="TNT98" s="167"/>
      <c r="TNU98" s="167"/>
      <c r="TNV98" s="167"/>
      <c r="TNW98" s="167"/>
      <c r="TNX98" s="167"/>
      <c r="TNY98" s="167"/>
      <c r="TNZ98" s="167"/>
      <c r="TOA98" s="167"/>
      <c r="TOB98" s="167"/>
      <c r="TOC98" s="167"/>
      <c r="TOD98" s="167"/>
      <c r="TOE98" s="167"/>
      <c r="TOF98" s="167"/>
      <c r="TOG98" s="167"/>
      <c r="TOH98" s="167"/>
      <c r="TOI98" s="167"/>
      <c r="TOJ98" s="167"/>
      <c r="TOK98" s="167"/>
      <c r="TOL98" s="167"/>
      <c r="TOM98" s="167"/>
      <c r="TON98" s="167"/>
      <c r="TOO98" s="167"/>
      <c r="TOP98" s="167"/>
      <c r="TOQ98" s="167"/>
      <c r="TOR98" s="167"/>
      <c r="TOS98" s="167"/>
      <c r="TOT98" s="167"/>
      <c r="TOU98" s="167"/>
      <c r="TOV98" s="167"/>
      <c r="TOW98" s="167"/>
      <c r="TOX98" s="167"/>
      <c r="TOY98" s="167"/>
      <c r="TOZ98" s="167"/>
      <c r="TPA98" s="167"/>
      <c r="TPB98" s="167"/>
      <c r="TPC98" s="167"/>
      <c r="TPD98" s="167"/>
      <c r="TPE98" s="167"/>
      <c r="TPF98" s="167"/>
      <c r="TPG98" s="167"/>
      <c r="TPH98" s="167"/>
      <c r="TPI98" s="167"/>
      <c r="TPJ98" s="167"/>
      <c r="TPK98" s="167"/>
      <c r="TPL98" s="167"/>
      <c r="TPM98" s="167"/>
      <c r="TPN98" s="167"/>
      <c r="TPO98" s="167"/>
      <c r="TPP98" s="167"/>
      <c r="TPQ98" s="167"/>
      <c r="TPR98" s="167"/>
      <c r="TPS98" s="167"/>
      <c r="TPT98" s="167"/>
      <c r="TPU98" s="167"/>
      <c r="TPV98" s="167"/>
      <c r="TPW98" s="167"/>
      <c r="TPX98" s="167"/>
      <c r="TPY98" s="167"/>
      <c r="TPZ98" s="167"/>
      <c r="TQA98" s="167"/>
      <c r="TQB98" s="167"/>
      <c r="TQC98" s="167"/>
      <c r="TQD98" s="167"/>
      <c r="TQE98" s="167"/>
      <c r="TQF98" s="167"/>
      <c r="TQG98" s="167"/>
      <c r="TQH98" s="167"/>
      <c r="TQI98" s="167"/>
      <c r="TQJ98" s="167"/>
      <c r="TQK98" s="167"/>
      <c r="TQL98" s="167"/>
      <c r="TQM98" s="167"/>
      <c r="TQN98" s="167"/>
      <c r="TQO98" s="167"/>
      <c r="TQP98" s="167"/>
      <c r="TQQ98" s="167"/>
      <c r="TQR98" s="167"/>
      <c r="TQS98" s="167"/>
      <c r="TQT98" s="167"/>
      <c r="TQU98" s="167"/>
      <c r="TQV98" s="167"/>
      <c r="TQW98" s="167"/>
      <c r="TQX98" s="167"/>
      <c r="TQY98" s="167"/>
      <c r="TQZ98" s="167"/>
      <c r="TRA98" s="167"/>
      <c r="TRB98" s="167"/>
      <c r="TRC98" s="167"/>
      <c r="TRD98" s="167"/>
      <c r="TRE98" s="167"/>
      <c r="TRF98" s="167"/>
      <c r="TRG98" s="167"/>
      <c r="TRH98" s="167"/>
      <c r="TRI98" s="167"/>
      <c r="TRJ98" s="167"/>
      <c r="TRK98" s="167"/>
      <c r="TRL98" s="167"/>
      <c r="TRM98" s="167"/>
      <c r="TRN98" s="167"/>
      <c r="TRO98" s="167"/>
      <c r="TRP98" s="167"/>
      <c r="TRQ98" s="167"/>
      <c r="TRR98" s="167"/>
      <c r="TRS98" s="167"/>
      <c r="TRT98" s="167"/>
      <c r="TRU98" s="167"/>
      <c r="TRV98" s="167"/>
      <c r="TRW98" s="167"/>
      <c r="TRX98" s="167"/>
      <c r="TRY98" s="167"/>
      <c r="TRZ98" s="167"/>
      <c r="TSA98" s="167"/>
      <c r="TSB98" s="167"/>
      <c r="TSC98" s="167"/>
      <c r="TSD98" s="167"/>
      <c r="TSE98" s="167"/>
      <c r="TSF98" s="167"/>
      <c r="TSG98" s="167"/>
      <c r="TSH98" s="167"/>
      <c r="TSI98" s="167"/>
      <c r="TSJ98" s="167"/>
      <c r="TSK98" s="167"/>
      <c r="TSL98" s="167"/>
      <c r="TSM98" s="167"/>
      <c r="TSN98" s="167"/>
      <c r="TSO98" s="167"/>
      <c r="TSP98" s="167"/>
      <c r="TSQ98" s="167"/>
      <c r="TSR98" s="167"/>
      <c r="TSS98" s="167"/>
      <c r="TST98" s="167"/>
      <c r="TSU98" s="167"/>
      <c r="TSV98" s="167"/>
      <c r="TSW98" s="167"/>
      <c r="TSX98" s="167"/>
      <c r="TSY98" s="167"/>
      <c r="TSZ98" s="167"/>
      <c r="TTA98" s="167"/>
      <c r="TTB98" s="167"/>
      <c r="TTC98" s="167"/>
      <c r="TTD98" s="167"/>
      <c r="TTE98" s="167"/>
      <c r="TTF98" s="167"/>
      <c r="TTG98" s="167"/>
      <c r="TTH98" s="167"/>
      <c r="TTI98" s="167"/>
      <c r="TTJ98" s="167"/>
      <c r="TTK98" s="167"/>
      <c r="TTL98" s="167"/>
      <c r="TTM98" s="167"/>
      <c r="TTN98" s="167"/>
      <c r="TTO98" s="167"/>
      <c r="TTP98" s="167"/>
      <c r="TTQ98" s="167"/>
      <c r="TTR98" s="167"/>
      <c r="TTS98" s="167"/>
      <c r="TTT98" s="167"/>
      <c r="TTU98" s="167"/>
      <c r="TTV98" s="167"/>
      <c r="TTW98" s="167"/>
      <c r="TTX98" s="167"/>
      <c r="TTY98" s="167"/>
      <c r="TTZ98" s="167"/>
      <c r="TUA98" s="167"/>
      <c r="TUB98" s="167"/>
      <c r="TUC98" s="167"/>
      <c r="TUD98" s="167"/>
      <c r="TUE98" s="167"/>
      <c r="TUF98" s="167"/>
      <c r="TUG98" s="167"/>
      <c r="TUH98" s="167"/>
      <c r="TUI98" s="167"/>
      <c r="TUJ98" s="167"/>
      <c r="TUK98" s="167"/>
      <c r="TUL98" s="167"/>
      <c r="TUM98" s="167"/>
      <c r="TUN98" s="167"/>
      <c r="TUO98" s="167"/>
      <c r="TUP98" s="167"/>
      <c r="TUQ98" s="167"/>
      <c r="TUR98" s="167"/>
      <c r="TUS98" s="167"/>
      <c r="TUT98" s="167"/>
      <c r="TUU98" s="167"/>
      <c r="TUV98" s="167"/>
      <c r="TUW98" s="167"/>
      <c r="TUX98" s="167"/>
      <c r="TUY98" s="167"/>
      <c r="TUZ98" s="167"/>
      <c r="TVA98" s="167"/>
      <c r="TVB98" s="167"/>
      <c r="TVC98" s="167"/>
      <c r="TVD98" s="167"/>
      <c r="TVE98" s="167"/>
      <c r="TVF98" s="167"/>
      <c r="TVG98" s="167"/>
      <c r="TVH98" s="167"/>
      <c r="TVI98" s="167"/>
      <c r="TVJ98" s="167"/>
      <c r="TVK98" s="167"/>
      <c r="TVL98" s="167"/>
      <c r="TVM98" s="167"/>
      <c r="TVN98" s="167"/>
      <c r="TVO98" s="167"/>
      <c r="TVP98" s="167"/>
      <c r="TVQ98" s="167"/>
      <c r="TVR98" s="167"/>
      <c r="TVS98" s="167"/>
      <c r="TVT98" s="167"/>
      <c r="TVU98" s="167"/>
      <c r="TVV98" s="167"/>
      <c r="TVW98" s="167"/>
      <c r="TVX98" s="167"/>
      <c r="TVY98" s="167"/>
      <c r="TVZ98" s="167"/>
      <c r="TWA98" s="167"/>
      <c r="TWB98" s="167"/>
      <c r="TWC98" s="167"/>
      <c r="TWD98" s="167"/>
      <c r="TWE98" s="167"/>
      <c r="TWF98" s="167"/>
      <c r="TWG98" s="167"/>
      <c r="TWH98" s="167"/>
      <c r="TWI98" s="167"/>
      <c r="TWJ98" s="167"/>
      <c r="TWK98" s="167"/>
      <c r="TWL98" s="167"/>
      <c r="TWM98" s="167"/>
      <c r="TWN98" s="167"/>
      <c r="TWO98" s="167"/>
      <c r="TWP98" s="167"/>
      <c r="TWQ98" s="167"/>
      <c r="TWR98" s="167"/>
      <c r="TWS98" s="167"/>
      <c r="TWT98" s="167"/>
      <c r="TWU98" s="167"/>
      <c r="TWV98" s="167"/>
      <c r="TWW98" s="167"/>
      <c r="TWX98" s="167"/>
      <c r="TWY98" s="167"/>
      <c r="TWZ98" s="167"/>
      <c r="TXA98" s="167"/>
      <c r="TXB98" s="167"/>
      <c r="TXC98" s="167"/>
      <c r="TXD98" s="167"/>
      <c r="TXE98" s="167"/>
      <c r="TXF98" s="167"/>
      <c r="TXG98" s="167"/>
      <c r="TXH98" s="167"/>
      <c r="TXI98" s="167"/>
      <c r="TXJ98" s="167"/>
      <c r="TXK98" s="167"/>
      <c r="TXL98" s="167"/>
      <c r="TXM98" s="167"/>
      <c r="TXN98" s="167"/>
      <c r="TXO98" s="167"/>
      <c r="TXP98" s="167"/>
      <c r="TXQ98" s="167"/>
      <c r="TXR98" s="167"/>
      <c r="TXS98" s="167"/>
      <c r="TXT98" s="167"/>
      <c r="TXU98" s="167"/>
      <c r="TXV98" s="167"/>
      <c r="TXW98" s="167"/>
      <c r="TXX98" s="167"/>
      <c r="TXY98" s="167"/>
      <c r="TXZ98" s="167"/>
      <c r="TYA98" s="167"/>
      <c r="TYB98" s="167"/>
      <c r="TYC98" s="167"/>
      <c r="TYD98" s="167"/>
      <c r="TYE98" s="167"/>
      <c r="TYF98" s="167"/>
      <c r="TYG98" s="167"/>
      <c r="TYH98" s="167"/>
      <c r="TYI98" s="167"/>
      <c r="TYJ98" s="167"/>
      <c r="TYK98" s="167"/>
      <c r="TYL98" s="167"/>
      <c r="TYM98" s="167"/>
      <c r="TYN98" s="167"/>
      <c r="TYO98" s="167"/>
      <c r="TYP98" s="167"/>
      <c r="TYQ98" s="167"/>
      <c r="TYR98" s="167"/>
      <c r="TYS98" s="167"/>
      <c r="TYT98" s="167"/>
      <c r="TYU98" s="167"/>
      <c r="TYV98" s="167"/>
      <c r="TYW98" s="167"/>
      <c r="TYX98" s="167"/>
      <c r="TYY98" s="167"/>
      <c r="TYZ98" s="167"/>
      <c r="TZA98" s="167"/>
      <c r="TZB98" s="167"/>
      <c r="TZC98" s="167"/>
      <c r="TZD98" s="167"/>
      <c r="TZE98" s="167"/>
      <c r="TZF98" s="167"/>
      <c r="TZG98" s="167"/>
      <c r="TZH98" s="167"/>
      <c r="TZI98" s="167"/>
      <c r="TZJ98" s="167"/>
      <c r="TZK98" s="167"/>
      <c r="TZL98" s="167"/>
      <c r="TZM98" s="167"/>
      <c r="TZN98" s="167"/>
      <c r="TZO98" s="167"/>
      <c r="TZP98" s="167"/>
      <c r="TZQ98" s="167"/>
      <c r="TZR98" s="167"/>
      <c r="TZS98" s="167"/>
      <c r="TZT98" s="167"/>
      <c r="TZU98" s="167"/>
      <c r="TZV98" s="167"/>
      <c r="TZW98" s="167"/>
      <c r="TZX98" s="167"/>
      <c r="TZY98" s="167"/>
      <c r="TZZ98" s="167"/>
      <c r="UAA98" s="167"/>
      <c r="UAB98" s="167"/>
      <c r="UAC98" s="167"/>
      <c r="UAD98" s="167"/>
      <c r="UAE98" s="167"/>
      <c r="UAF98" s="167"/>
      <c r="UAG98" s="167"/>
      <c r="UAH98" s="167"/>
      <c r="UAI98" s="167"/>
      <c r="UAJ98" s="167"/>
      <c r="UAK98" s="167"/>
      <c r="UAL98" s="167"/>
      <c r="UAM98" s="167"/>
      <c r="UAN98" s="167"/>
      <c r="UAO98" s="167"/>
      <c r="UAP98" s="167"/>
      <c r="UAQ98" s="167"/>
      <c r="UAR98" s="167"/>
      <c r="UAS98" s="167"/>
      <c r="UAT98" s="167"/>
      <c r="UAU98" s="167"/>
      <c r="UAV98" s="167"/>
      <c r="UAW98" s="167"/>
      <c r="UAX98" s="167"/>
      <c r="UAY98" s="167"/>
      <c r="UAZ98" s="167"/>
      <c r="UBA98" s="167"/>
      <c r="UBB98" s="167"/>
      <c r="UBC98" s="167"/>
      <c r="UBD98" s="167"/>
      <c r="UBE98" s="167"/>
      <c r="UBF98" s="167"/>
      <c r="UBG98" s="167"/>
      <c r="UBH98" s="167"/>
      <c r="UBI98" s="167"/>
      <c r="UBJ98" s="167"/>
      <c r="UBK98" s="167"/>
      <c r="UBL98" s="167"/>
      <c r="UBM98" s="167"/>
      <c r="UBN98" s="167"/>
      <c r="UBO98" s="167"/>
      <c r="UBP98" s="167"/>
      <c r="UBQ98" s="167"/>
      <c r="UBR98" s="167"/>
      <c r="UBS98" s="167"/>
      <c r="UBT98" s="167"/>
      <c r="UBU98" s="167"/>
      <c r="UBV98" s="167"/>
      <c r="UBW98" s="167"/>
      <c r="UBX98" s="167"/>
      <c r="UBY98" s="167"/>
      <c r="UBZ98" s="167"/>
      <c r="UCA98" s="167"/>
      <c r="UCB98" s="167"/>
      <c r="UCC98" s="167"/>
      <c r="UCD98" s="167"/>
      <c r="UCE98" s="167"/>
      <c r="UCF98" s="167"/>
      <c r="UCG98" s="167"/>
      <c r="UCH98" s="167"/>
      <c r="UCI98" s="167"/>
      <c r="UCJ98" s="167"/>
      <c r="UCK98" s="167"/>
      <c r="UCL98" s="167"/>
      <c r="UCM98" s="167"/>
      <c r="UCN98" s="167"/>
      <c r="UCO98" s="167"/>
      <c r="UCP98" s="167"/>
      <c r="UCQ98" s="167"/>
      <c r="UCR98" s="167"/>
      <c r="UCS98" s="167"/>
      <c r="UCT98" s="167"/>
      <c r="UCU98" s="167"/>
      <c r="UCV98" s="167"/>
      <c r="UCW98" s="167"/>
      <c r="UCX98" s="167"/>
      <c r="UCY98" s="167"/>
      <c r="UCZ98" s="167"/>
      <c r="UDA98" s="167"/>
      <c r="UDB98" s="167"/>
      <c r="UDC98" s="167"/>
      <c r="UDD98" s="167"/>
      <c r="UDE98" s="167"/>
      <c r="UDF98" s="167"/>
      <c r="UDG98" s="167"/>
      <c r="UDH98" s="167"/>
      <c r="UDI98" s="167"/>
      <c r="UDJ98" s="167"/>
      <c r="UDK98" s="167"/>
      <c r="UDL98" s="167"/>
      <c r="UDM98" s="167"/>
      <c r="UDN98" s="167"/>
      <c r="UDO98" s="167"/>
      <c r="UDP98" s="167"/>
      <c r="UDQ98" s="167"/>
      <c r="UDR98" s="167"/>
      <c r="UDS98" s="167"/>
      <c r="UDT98" s="167"/>
      <c r="UDU98" s="167"/>
      <c r="UDV98" s="167"/>
      <c r="UDW98" s="167"/>
      <c r="UDX98" s="167"/>
      <c r="UDY98" s="167"/>
      <c r="UDZ98" s="167"/>
      <c r="UEA98" s="167"/>
      <c r="UEB98" s="167"/>
      <c r="UEC98" s="167"/>
      <c r="UED98" s="167"/>
      <c r="UEE98" s="167"/>
      <c r="UEF98" s="167"/>
      <c r="UEG98" s="167"/>
      <c r="UEH98" s="167"/>
      <c r="UEI98" s="167"/>
      <c r="UEJ98" s="167"/>
      <c r="UEK98" s="167"/>
      <c r="UEL98" s="167"/>
      <c r="UEM98" s="167"/>
      <c r="UEN98" s="167"/>
      <c r="UEO98" s="167"/>
      <c r="UEP98" s="167"/>
      <c r="UEQ98" s="167"/>
      <c r="UER98" s="167"/>
      <c r="UES98" s="167"/>
      <c r="UET98" s="167"/>
      <c r="UEU98" s="167"/>
      <c r="UEV98" s="167"/>
      <c r="UEW98" s="167"/>
      <c r="UEX98" s="167"/>
      <c r="UEY98" s="167"/>
      <c r="UEZ98" s="167"/>
      <c r="UFA98" s="167"/>
      <c r="UFB98" s="167"/>
      <c r="UFC98" s="167"/>
      <c r="UFD98" s="167"/>
      <c r="UFE98" s="167"/>
      <c r="UFF98" s="167"/>
      <c r="UFG98" s="167"/>
      <c r="UFH98" s="167"/>
      <c r="UFI98" s="167"/>
      <c r="UFJ98" s="167"/>
      <c r="UFK98" s="167"/>
      <c r="UFL98" s="167"/>
      <c r="UFM98" s="167"/>
      <c r="UFN98" s="167"/>
      <c r="UFO98" s="167"/>
      <c r="UFP98" s="167"/>
      <c r="UFQ98" s="167"/>
      <c r="UFR98" s="167"/>
      <c r="UFS98" s="167"/>
      <c r="UFT98" s="167"/>
      <c r="UFU98" s="167"/>
      <c r="UFV98" s="167"/>
      <c r="UFW98" s="167"/>
      <c r="UFX98" s="167"/>
      <c r="UFY98" s="167"/>
      <c r="UFZ98" s="167"/>
      <c r="UGA98" s="167"/>
      <c r="UGB98" s="167"/>
      <c r="UGC98" s="167"/>
      <c r="UGD98" s="167"/>
      <c r="UGE98" s="167"/>
      <c r="UGF98" s="167"/>
      <c r="UGG98" s="167"/>
      <c r="UGH98" s="167"/>
      <c r="UGI98" s="167"/>
      <c r="UGJ98" s="167"/>
      <c r="UGK98" s="167"/>
      <c r="UGL98" s="167"/>
      <c r="UGM98" s="167"/>
      <c r="UGN98" s="167"/>
      <c r="UGO98" s="167"/>
      <c r="UGP98" s="167"/>
      <c r="UGQ98" s="167"/>
      <c r="UGR98" s="167"/>
      <c r="UGS98" s="167"/>
      <c r="UGT98" s="167"/>
      <c r="UGU98" s="167"/>
      <c r="UGV98" s="167"/>
      <c r="UGW98" s="167"/>
      <c r="UGX98" s="167"/>
      <c r="UGY98" s="167"/>
      <c r="UGZ98" s="167"/>
      <c r="UHA98" s="167"/>
      <c r="UHB98" s="167"/>
      <c r="UHC98" s="167"/>
      <c r="UHD98" s="167"/>
      <c r="UHE98" s="167"/>
      <c r="UHF98" s="167"/>
      <c r="UHG98" s="167"/>
      <c r="UHH98" s="167"/>
      <c r="UHI98" s="167"/>
      <c r="UHJ98" s="167"/>
      <c r="UHK98" s="167"/>
      <c r="UHL98" s="167"/>
      <c r="UHM98" s="167"/>
      <c r="UHN98" s="167"/>
      <c r="UHO98" s="167"/>
      <c r="UHP98" s="167"/>
      <c r="UHQ98" s="167"/>
      <c r="UHR98" s="167"/>
      <c r="UHS98" s="167"/>
      <c r="UHT98" s="167"/>
      <c r="UHU98" s="167"/>
      <c r="UHV98" s="167"/>
      <c r="UHW98" s="167"/>
      <c r="UHX98" s="167"/>
      <c r="UHY98" s="167"/>
      <c r="UHZ98" s="167"/>
      <c r="UIA98" s="167"/>
      <c r="UIB98" s="167"/>
      <c r="UIC98" s="167"/>
      <c r="UID98" s="167"/>
      <c r="UIE98" s="167"/>
      <c r="UIF98" s="167"/>
      <c r="UIG98" s="167"/>
      <c r="UIH98" s="167"/>
      <c r="UII98" s="167"/>
      <c r="UIJ98" s="167"/>
      <c r="UIK98" s="167"/>
      <c r="UIL98" s="167"/>
      <c r="UIM98" s="167"/>
      <c r="UIN98" s="167"/>
      <c r="UIO98" s="167"/>
      <c r="UIP98" s="167"/>
      <c r="UIQ98" s="167"/>
      <c r="UIR98" s="167"/>
      <c r="UIS98" s="167"/>
      <c r="UIT98" s="167"/>
      <c r="UIU98" s="167"/>
      <c r="UIV98" s="167"/>
      <c r="UIW98" s="167"/>
      <c r="UIX98" s="167"/>
      <c r="UIY98" s="167"/>
      <c r="UIZ98" s="167"/>
      <c r="UJA98" s="167"/>
      <c r="UJB98" s="167"/>
      <c r="UJC98" s="167"/>
      <c r="UJD98" s="167"/>
      <c r="UJE98" s="167"/>
      <c r="UJF98" s="167"/>
      <c r="UJG98" s="167"/>
      <c r="UJH98" s="167"/>
      <c r="UJI98" s="167"/>
      <c r="UJJ98" s="167"/>
      <c r="UJK98" s="167"/>
      <c r="UJL98" s="167"/>
      <c r="UJM98" s="167"/>
      <c r="UJN98" s="167"/>
      <c r="UJO98" s="167"/>
      <c r="UJP98" s="167"/>
      <c r="UJQ98" s="167"/>
      <c r="UJR98" s="167"/>
      <c r="UJS98" s="167"/>
      <c r="UJT98" s="167"/>
      <c r="UJU98" s="167"/>
      <c r="UJV98" s="167"/>
      <c r="UJW98" s="167"/>
      <c r="UJX98" s="167"/>
      <c r="UJY98" s="167"/>
      <c r="UJZ98" s="167"/>
      <c r="UKA98" s="167"/>
      <c r="UKB98" s="167"/>
      <c r="UKC98" s="167"/>
      <c r="UKD98" s="167"/>
      <c r="UKE98" s="167"/>
      <c r="UKF98" s="167"/>
      <c r="UKG98" s="167"/>
      <c r="UKH98" s="167"/>
      <c r="UKI98" s="167"/>
      <c r="UKJ98" s="167"/>
      <c r="UKK98" s="167"/>
      <c r="UKL98" s="167"/>
      <c r="UKM98" s="167"/>
      <c r="UKN98" s="167"/>
      <c r="UKO98" s="167"/>
      <c r="UKP98" s="167"/>
      <c r="UKQ98" s="167"/>
      <c r="UKR98" s="167"/>
      <c r="UKS98" s="167"/>
      <c r="UKT98" s="167"/>
      <c r="UKU98" s="167"/>
      <c r="UKV98" s="167"/>
      <c r="UKW98" s="167"/>
      <c r="UKX98" s="167"/>
      <c r="UKY98" s="167"/>
      <c r="UKZ98" s="167"/>
      <c r="ULA98" s="167"/>
      <c r="ULB98" s="167"/>
      <c r="ULC98" s="167"/>
      <c r="ULD98" s="167"/>
      <c r="ULE98" s="167"/>
      <c r="ULF98" s="167"/>
      <c r="ULG98" s="167"/>
      <c r="ULH98" s="167"/>
      <c r="ULI98" s="167"/>
      <c r="ULJ98" s="167"/>
      <c r="ULK98" s="167"/>
      <c r="ULL98" s="167"/>
      <c r="ULM98" s="167"/>
      <c r="ULN98" s="167"/>
      <c r="ULO98" s="167"/>
      <c r="ULP98" s="167"/>
      <c r="ULQ98" s="167"/>
      <c r="ULR98" s="167"/>
      <c r="ULS98" s="167"/>
      <c r="ULT98" s="167"/>
      <c r="ULU98" s="167"/>
      <c r="ULV98" s="167"/>
      <c r="ULW98" s="167"/>
      <c r="ULX98" s="167"/>
      <c r="ULY98" s="167"/>
      <c r="ULZ98" s="167"/>
      <c r="UMA98" s="167"/>
      <c r="UMB98" s="167"/>
      <c r="UMC98" s="167"/>
      <c r="UMD98" s="167"/>
      <c r="UME98" s="167"/>
      <c r="UMF98" s="167"/>
      <c r="UMG98" s="167"/>
      <c r="UMH98" s="167"/>
      <c r="UMI98" s="167"/>
      <c r="UMJ98" s="167"/>
      <c r="UMK98" s="167"/>
      <c r="UML98" s="167"/>
      <c r="UMM98" s="167"/>
      <c r="UMN98" s="167"/>
      <c r="UMO98" s="167"/>
      <c r="UMP98" s="167"/>
      <c r="UMQ98" s="167"/>
      <c r="UMR98" s="167"/>
      <c r="UMS98" s="167"/>
      <c r="UMT98" s="167"/>
      <c r="UMU98" s="167"/>
      <c r="UMV98" s="167"/>
      <c r="UMW98" s="167"/>
      <c r="UMX98" s="167"/>
      <c r="UMY98" s="167"/>
      <c r="UMZ98" s="167"/>
      <c r="UNA98" s="167"/>
      <c r="UNB98" s="167"/>
      <c r="UNC98" s="167"/>
      <c r="UND98" s="167"/>
      <c r="UNE98" s="167"/>
      <c r="UNF98" s="167"/>
      <c r="UNG98" s="167"/>
      <c r="UNH98" s="167"/>
      <c r="UNI98" s="167"/>
      <c r="UNJ98" s="167"/>
      <c r="UNK98" s="167"/>
      <c r="UNL98" s="167"/>
      <c r="UNM98" s="167"/>
      <c r="UNN98" s="167"/>
      <c r="UNO98" s="167"/>
      <c r="UNP98" s="167"/>
      <c r="UNQ98" s="167"/>
      <c r="UNR98" s="167"/>
      <c r="UNS98" s="167"/>
      <c r="UNT98" s="167"/>
      <c r="UNU98" s="167"/>
      <c r="UNV98" s="167"/>
      <c r="UNW98" s="167"/>
      <c r="UNX98" s="167"/>
      <c r="UNY98" s="167"/>
      <c r="UNZ98" s="167"/>
      <c r="UOA98" s="167"/>
      <c r="UOB98" s="167"/>
      <c r="UOC98" s="167"/>
      <c r="UOD98" s="167"/>
      <c r="UOE98" s="167"/>
      <c r="UOF98" s="167"/>
      <c r="UOG98" s="167"/>
      <c r="UOH98" s="167"/>
      <c r="UOI98" s="167"/>
      <c r="UOJ98" s="167"/>
      <c r="UOK98" s="167"/>
      <c r="UOL98" s="167"/>
      <c r="UOM98" s="167"/>
      <c r="UON98" s="167"/>
      <c r="UOO98" s="167"/>
      <c r="UOP98" s="167"/>
      <c r="UOQ98" s="167"/>
      <c r="UOR98" s="167"/>
      <c r="UOS98" s="167"/>
      <c r="UOT98" s="167"/>
      <c r="UOU98" s="167"/>
      <c r="UOV98" s="167"/>
      <c r="UOW98" s="167"/>
      <c r="UOX98" s="167"/>
      <c r="UOY98" s="167"/>
      <c r="UOZ98" s="167"/>
      <c r="UPA98" s="167"/>
      <c r="UPB98" s="167"/>
      <c r="UPC98" s="167"/>
      <c r="UPD98" s="167"/>
      <c r="UPE98" s="167"/>
      <c r="UPF98" s="167"/>
      <c r="UPG98" s="167"/>
      <c r="UPH98" s="167"/>
      <c r="UPI98" s="167"/>
      <c r="UPJ98" s="167"/>
      <c r="UPK98" s="167"/>
      <c r="UPL98" s="167"/>
      <c r="UPM98" s="167"/>
      <c r="UPN98" s="167"/>
      <c r="UPO98" s="167"/>
      <c r="UPP98" s="167"/>
      <c r="UPQ98" s="167"/>
      <c r="UPR98" s="167"/>
      <c r="UPS98" s="167"/>
      <c r="UPT98" s="167"/>
      <c r="UPU98" s="167"/>
      <c r="UPV98" s="167"/>
      <c r="UPW98" s="167"/>
      <c r="UPX98" s="167"/>
      <c r="UPY98" s="167"/>
      <c r="UPZ98" s="167"/>
      <c r="UQA98" s="167"/>
      <c r="UQB98" s="167"/>
      <c r="UQC98" s="167"/>
      <c r="UQD98" s="167"/>
      <c r="UQE98" s="167"/>
      <c r="UQF98" s="167"/>
      <c r="UQG98" s="167"/>
      <c r="UQH98" s="167"/>
      <c r="UQI98" s="167"/>
      <c r="UQJ98" s="167"/>
      <c r="UQK98" s="167"/>
      <c r="UQL98" s="167"/>
      <c r="UQM98" s="167"/>
      <c r="UQN98" s="167"/>
      <c r="UQO98" s="167"/>
      <c r="UQP98" s="167"/>
      <c r="UQQ98" s="167"/>
      <c r="UQR98" s="167"/>
      <c r="UQS98" s="167"/>
      <c r="UQT98" s="167"/>
      <c r="UQU98" s="167"/>
      <c r="UQV98" s="167"/>
      <c r="UQW98" s="167"/>
      <c r="UQX98" s="167"/>
      <c r="UQY98" s="167"/>
      <c r="UQZ98" s="167"/>
      <c r="URA98" s="167"/>
      <c r="URB98" s="167"/>
      <c r="URC98" s="167"/>
      <c r="URD98" s="167"/>
      <c r="URE98" s="167"/>
      <c r="URF98" s="167"/>
      <c r="URG98" s="167"/>
      <c r="URH98" s="167"/>
      <c r="URI98" s="167"/>
      <c r="URJ98" s="167"/>
      <c r="URK98" s="167"/>
      <c r="URL98" s="167"/>
      <c r="URM98" s="167"/>
      <c r="URN98" s="167"/>
      <c r="URO98" s="167"/>
      <c r="URP98" s="167"/>
      <c r="URQ98" s="167"/>
      <c r="URR98" s="167"/>
      <c r="URS98" s="167"/>
      <c r="URT98" s="167"/>
      <c r="URU98" s="167"/>
      <c r="URV98" s="167"/>
      <c r="URW98" s="167"/>
      <c r="URX98" s="167"/>
      <c r="URY98" s="167"/>
      <c r="URZ98" s="167"/>
      <c r="USA98" s="167"/>
      <c r="USB98" s="167"/>
      <c r="USC98" s="167"/>
      <c r="USD98" s="167"/>
      <c r="USE98" s="167"/>
      <c r="USF98" s="167"/>
      <c r="USG98" s="167"/>
      <c r="USH98" s="167"/>
      <c r="USI98" s="167"/>
      <c r="USJ98" s="167"/>
      <c r="USK98" s="167"/>
      <c r="USL98" s="167"/>
      <c r="USM98" s="167"/>
      <c r="USN98" s="167"/>
      <c r="USO98" s="167"/>
      <c r="USP98" s="167"/>
      <c r="USQ98" s="167"/>
      <c r="USR98" s="167"/>
      <c r="USS98" s="167"/>
      <c r="UST98" s="167"/>
      <c r="USU98" s="167"/>
      <c r="USV98" s="167"/>
      <c r="USW98" s="167"/>
      <c r="USX98" s="167"/>
      <c r="USY98" s="167"/>
      <c r="USZ98" s="167"/>
      <c r="UTA98" s="167"/>
      <c r="UTB98" s="167"/>
      <c r="UTC98" s="167"/>
      <c r="UTD98" s="167"/>
      <c r="UTE98" s="167"/>
      <c r="UTF98" s="167"/>
      <c r="UTG98" s="167"/>
      <c r="UTH98" s="167"/>
      <c r="UTI98" s="167"/>
      <c r="UTJ98" s="167"/>
      <c r="UTK98" s="167"/>
      <c r="UTL98" s="167"/>
      <c r="UTM98" s="167"/>
      <c r="UTN98" s="167"/>
      <c r="UTO98" s="167"/>
      <c r="UTP98" s="167"/>
      <c r="UTQ98" s="167"/>
      <c r="UTR98" s="167"/>
      <c r="UTS98" s="167"/>
      <c r="UTT98" s="167"/>
      <c r="UTU98" s="167"/>
      <c r="UTV98" s="167"/>
      <c r="UTW98" s="167"/>
      <c r="UTX98" s="167"/>
      <c r="UTY98" s="167"/>
      <c r="UTZ98" s="167"/>
      <c r="UUA98" s="167"/>
      <c r="UUB98" s="167"/>
      <c r="UUC98" s="167"/>
      <c r="UUD98" s="167"/>
      <c r="UUE98" s="167"/>
      <c r="UUF98" s="167"/>
      <c r="UUG98" s="167"/>
      <c r="UUH98" s="167"/>
      <c r="UUI98" s="167"/>
      <c r="UUJ98" s="167"/>
      <c r="UUK98" s="167"/>
      <c r="UUL98" s="167"/>
      <c r="UUM98" s="167"/>
      <c r="UUN98" s="167"/>
      <c r="UUO98" s="167"/>
      <c r="UUP98" s="167"/>
      <c r="UUQ98" s="167"/>
      <c r="UUR98" s="167"/>
      <c r="UUS98" s="167"/>
      <c r="UUT98" s="167"/>
      <c r="UUU98" s="167"/>
      <c r="UUV98" s="167"/>
      <c r="UUW98" s="167"/>
      <c r="UUX98" s="167"/>
      <c r="UUY98" s="167"/>
      <c r="UUZ98" s="167"/>
      <c r="UVA98" s="167"/>
      <c r="UVB98" s="167"/>
      <c r="UVC98" s="167"/>
      <c r="UVD98" s="167"/>
      <c r="UVE98" s="167"/>
      <c r="UVF98" s="167"/>
      <c r="UVG98" s="167"/>
      <c r="UVH98" s="167"/>
      <c r="UVI98" s="167"/>
      <c r="UVJ98" s="167"/>
      <c r="UVK98" s="167"/>
      <c r="UVL98" s="167"/>
      <c r="UVM98" s="167"/>
      <c r="UVN98" s="167"/>
      <c r="UVO98" s="167"/>
      <c r="UVP98" s="167"/>
      <c r="UVQ98" s="167"/>
      <c r="UVR98" s="167"/>
      <c r="UVS98" s="167"/>
      <c r="UVT98" s="167"/>
      <c r="UVU98" s="167"/>
      <c r="UVV98" s="167"/>
      <c r="UVW98" s="167"/>
      <c r="UVX98" s="167"/>
      <c r="UVY98" s="167"/>
      <c r="UVZ98" s="167"/>
      <c r="UWA98" s="167"/>
      <c r="UWB98" s="167"/>
      <c r="UWC98" s="167"/>
      <c r="UWD98" s="167"/>
      <c r="UWE98" s="167"/>
      <c r="UWF98" s="167"/>
      <c r="UWG98" s="167"/>
      <c r="UWH98" s="167"/>
      <c r="UWI98" s="167"/>
      <c r="UWJ98" s="167"/>
      <c r="UWK98" s="167"/>
      <c r="UWL98" s="167"/>
      <c r="UWM98" s="167"/>
      <c r="UWN98" s="167"/>
      <c r="UWO98" s="167"/>
      <c r="UWP98" s="167"/>
      <c r="UWQ98" s="167"/>
      <c r="UWR98" s="167"/>
      <c r="UWS98" s="167"/>
      <c r="UWT98" s="167"/>
      <c r="UWU98" s="167"/>
      <c r="UWV98" s="167"/>
      <c r="UWW98" s="167"/>
      <c r="UWX98" s="167"/>
      <c r="UWY98" s="167"/>
      <c r="UWZ98" s="167"/>
      <c r="UXA98" s="167"/>
      <c r="UXB98" s="167"/>
      <c r="UXC98" s="167"/>
      <c r="UXD98" s="167"/>
      <c r="UXE98" s="167"/>
      <c r="UXF98" s="167"/>
      <c r="UXG98" s="167"/>
      <c r="UXH98" s="167"/>
      <c r="UXI98" s="167"/>
      <c r="UXJ98" s="167"/>
      <c r="UXK98" s="167"/>
      <c r="UXL98" s="167"/>
      <c r="UXM98" s="167"/>
      <c r="UXN98" s="167"/>
      <c r="UXO98" s="167"/>
      <c r="UXP98" s="167"/>
      <c r="UXQ98" s="167"/>
      <c r="UXR98" s="167"/>
      <c r="UXS98" s="167"/>
      <c r="UXT98" s="167"/>
      <c r="UXU98" s="167"/>
      <c r="UXV98" s="167"/>
      <c r="UXW98" s="167"/>
      <c r="UXX98" s="167"/>
      <c r="UXY98" s="167"/>
      <c r="UXZ98" s="167"/>
      <c r="UYA98" s="167"/>
      <c r="UYB98" s="167"/>
      <c r="UYC98" s="167"/>
      <c r="UYD98" s="167"/>
      <c r="UYE98" s="167"/>
      <c r="UYF98" s="167"/>
      <c r="UYG98" s="167"/>
      <c r="UYH98" s="167"/>
      <c r="UYI98" s="167"/>
      <c r="UYJ98" s="167"/>
      <c r="UYK98" s="167"/>
      <c r="UYL98" s="167"/>
      <c r="UYM98" s="167"/>
      <c r="UYN98" s="167"/>
      <c r="UYO98" s="167"/>
      <c r="UYP98" s="167"/>
      <c r="UYQ98" s="167"/>
      <c r="UYR98" s="167"/>
      <c r="UYS98" s="167"/>
      <c r="UYT98" s="167"/>
      <c r="UYU98" s="167"/>
      <c r="UYV98" s="167"/>
      <c r="UYW98" s="167"/>
      <c r="UYX98" s="167"/>
      <c r="UYY98" s="167"/>
      <c r="UYZ98" s="167"/>
      <c r="UZA98" s="167"/>
      <c r="UZB98" s="167"/>
      <c r="UZC98" s="167"/>
      <c r="UZD98" s="167"/>
      <c r="UZE98" s="167"/>
      <c r="UZF98" s="167"/>
      <c r="UZG98" s="167"/>
      <c r="UZH98" s="167"/>
      <c r="UZI98" s="167"/>
      <c r="UZJ98" s="167"/>
      <c r="UZK98" s="167"/>
      <c r="UZL98" s="167"/>
      <c r="UZM98" s="167"/>
      <c r="UZN98" s="167"/>
      <c r="UZO98" s="167"/>
      <c r="UZP98" s="167"/>
      <c r="UZQ98" s="167"/>
      <c r="UZR98" s="167"/>
      <c r="UZS98" s="167"/>
      <c r="UZT98" s="167"/>
      <c r="UZU98" s="167"/>
      <c r="UZV98" s="167"/>
      <c r="UZW98" s="167"/>
      <c r="UZX98" s="167"/>
      <c r="UZY98" s="167"/>
      <c r="UZZ98" s="167"/>
      <c r="VAA98" s="167"/>
      <c r="VAB98" s="167"/>
      <c r="VAC98" s="167"/>
      <c r="VAD98" s="167"/>
      <c r="VAE98" s="167"/>
      <c r="VAF98" s="167"/>
      <c r="VAG98" s="167"/>
      <c r="VAH98" s="167"/>
      <c r="VAI98" s="167"/>
      <c r="VAJ98" s="167"/>
      <c r="VAK98" s="167"/>
      <c r="VAL98" s="167"/>
      <c r="VAM98" s="167"/>
      <c r="VAN98" s="167"/>
      <c r="VAO98" s="167"/>
      <c r="VAP98" s="167"/>
      <c r="VAQ98" s="167"/>
      <c r="VAR98" s="167"/>
      <c r="VAS98" s="167"/>
      <c r="VAT98" s="167"/>
      <c r="VAU98" s="167"/>
      <c r="VAV98" s="167"/>
      <c r="VAW98" s="167"/>
      <c r="VAX98" s="167"/>
      <c r="VAY98" s="167"/>
      <c r="VAZ98" s="167"/>
      <c r="VBA98" s="167"/>
      <c r="VBB98" s="167"/>
      <c r="VBC98" s="167"/>
      <c r="VBD98" s="167"/>
      <c r="VBE98" s="167"/>
      <c r="VBF98" s="167"/>
      <c r="VBG98" s="167"/>
      <c r="VBH98" s="167"/>
      <c r="VBI98" s="167"/>
      <c r="VBJ98" s="167"/>
      <c r="VBK98" s="167"/>
      <c r="VBL98" s="167"/>
      <c r="VBM98" s="167"/>
      <c r="VBN98" s="167"/>
      <c r="VBO98" s="167"/>
      <c r="VBP98" s="167"/>
      <c r="VBQ98" s="167"/>
      <c r="VBR98" s="167"/>
      <c r="VBS98" s="167"/>
      <c r="VBT98" s="167"/>
      <c r="VBU98" s="167"/>
      <c r="VBV98" s="167"/>
      <c r="VBW98" s="167"/>
      <c r="VBX98" s="167"/>
      <c r="VBY98" s="167"/>
      <c r="VBZ98" s="167"/>
      <c r="VCA98" s="167"/>
      <c r="VCB98" s="167"/>
      <c r="VCC98" s="167"/>
      <c r="VCD98" s="167"/>
      <c r="VCE98" s="167"/>
      <c r="VCF98" s="167"/>
      <c r="VCG98" s="167"/>
      <c r="VCH98" s="167"/>
      <c r="VCI98" s="167"/>
      <c r="VCJ98" s="167"/>
      <c r="VCK98" s="167"/>
      <c r="VCL98" s="167"/>
      <c r="VCM98" s="167"/>
      <c r="VCN98" s="167"/>
      <c r="VCO98" s="167"/>
      <c r="VCP98" s="167"/>
      <c r="VCQ98" s="167"/>
      <c r="VCR98" s="167"/>
      <c r="VCS98" s="167"/>
      <c r="VCT98" s="167"/>
      <c r="VCU98" s="167"/>
      <c r="VCV98" s="167"/>
      <c r="VCW98" s="167"/>
      <c r="VCX98" s="167"/>
      <c r="VCY98" s="167"/>
      <c r="VCZ98" s="167"/>
      <c r="VDA98" s="167"/>
      <c r="VDB98" s="167"/>
      <c r="VDC98" s="167"/>
      <c r="VDD98" s="167"/>
      <c r="VDE98" s="167"/>
      <c r="VDF98" s="167"/>
      <c r="VDG98" s="167"/>
      <c r="VDH98" s="167"/>
      <c r="VDI98" s="167"/>
      <c r="VDJ98" s="167"/>
      <c r="VDK98" s="167"/>
      <c r="VDL98" s="167"/>
      <c r="VDM98" s="167"/>
      <c r="VDN98" s="167"/>
      <c r="VDO98" s="167"/>
      <c r="VDP98" s="167"/>
      <c r="VDQ98" s="167"/>
      <c r="VDR98" s="167"/>
      <c r="VDS98" s="167"/>
      <c r="VDT98" s="167"/>
      <c r="VDU98" s="167"/>
      <c r="VDV98" s="167"/>
      <c r="VDW98" s="167"/>
      <c r="VDX98" s="167"/>
      <c r="VDY98" s="167"/>
      <c r="VDZ98" s="167"/>
      <c r="VEA98" s="167"/>
      <c r="VEB98" s="167"/>
      <c r="VEC98" s="167"/>
      <c r="VED98" s="167"/>
      <c r="VEE98" s="167"/>
      <c r="VEF98" s="167"/>
      <c r="VEG98" s="167"/>
      <c r="VEH98" s="167"/>
      <c r="VEI98" s="167"/>
      <c r="VEJ98" s="167"/>
      <c r="VEK98" s="167"/>
      <c r="VEL98" s="167"/>
      <c r="VEM98" s="167"/>
      <c r="VEN98" s="167"/>
      <c r="VEO98" s="167"/>
      <c r="VEP98" s="167"/>
      <c r="VEQ98" s="167"/>
      <c r="VER98" s="167"/>
      <c r="VES98" s="167"/>
      <c r="VET98" s="167"/>
      <c r="VEU98" s="167"/>
      <c r="VEV98" s="167"/>
      <c r="VEW98" s="167"/>
      <c r="VEX98" s="167"/>
      <c r="VEY98" s="167"/>
      <c r="VEZ98" s="167"/>
      <c r="VFA98" s="167"/>
      <c r="VFB98" s="167"/>
      <c r="VFC98" s="167"/>
      <c r="VFD98" s="167"/>
      <c r="VFE98" s="167"/>
      <c r="VFF98" s="167"/>
      <c r="VFG98" s="167"/>
      <c r="VFH98" s="167"/>
      <c r="VFI98" s="167"/>
      <c r="VFJ98" s="167"/>
      <c r="VFK98" s="167"/>
      <c r="VFL98" s="167"/>
      <c r="VFM98" s="167"/>
      <c r="VFN98" s="167"/>
      <c r="VFO98" s="167"/>
      <c r="VFP98" s="167"/>
      <c r="VFQ98" s="167"/>
      <c r="VFR98" s="167"/>
      <c r="VFS98" s="167"/>
      <c r="VFT98" s="167"/>
      <c r="VFU98" s="167"/>
      <c r="VFV98" s="167"/>
      <c r="VFW98" s="167"/>
      <c r="VFX98" s="167"/>
      <c r="VFY98" s="167"/>
      <c r="VFZ98" s="167"/>
      <c r="VGA98" s="167"/>
      <c r="VGB98" s="167"/>
      <c r="VGC98" s="167"/>
      <c r="VGD98" s="167"/>
      <c r="VGE98" s="167"/>
      <c r="VGF98" s="167"/>
      <c r="VGG98" s="167"/>
      <c r="VGH98" s="167"/>
      <c r="VGI98" s="167"/>
      <c r="VGJ98" s="167"/>
      <c r="VGK98" s="167"/>
      <c r="VGL98" s="167"/>
      <c r="VGM98" s="167"/>
      <c r="VGN98" s="167"/>
      <c r="VGO98" s="167"/>
      <c r="VGP98" s="167"/>
      <c r="VGQ98" s="167"/>
      <c r="VGR98" s="167"/>
      <c r="VGS98" s="167"/>
      <c r="VGT98" s="167"/>
      <c r="VGU98" s="167"/>
      <c r="VGV98" s="167"/>
      <c r="VGW98" s="167"/>
      <c r="VGX98" s="167"/>
      <c r="VGY98" s="167"/>
      <c r="VGZ98" s="167"/>
      <c r="VHA98" s="167"/>
      <c r="VHB98" s="167"/>
      <c r="VHC98" s="167"/>
      <c r="VHD98" s="167"/>
      <c r="VHE98" s="167"/>
      <c r="VHF98" s="167"/>
      <c r="VHG98" s="167"/>
      <c r="VHH98" s="167"/>
      <c r="VHI98" s="167"/>
      <c r="VHJ98" s="167"/>
      <c r="VHK98" s="167"/>
      <c r="VHL98" s="167"/>
      <c r="VHM98" s="167"/>
      <c r="VHN98" s="167"/>
      <c r="VHO98" s="167"/>
      <c r="VHP98" s="167"/>
      <c r="VHQ98" s="167"/>
      <c r="VHR98" s="167"/>
      <c r="VHS98" s="167"/>
      <c r="VHT98" s="167"/>
      <c r="VHU98" s="167"/>
      <c r="VHV98" s="167"/>
      <c r="VHW98" s="167"/>
      <c r="VHX98" s="167"/>
      <c r="VHY98" s="167"/>
      <c r="VHZ98" s="167"/>
      <c r="VIA98" s="167"/>
      <c r="VIB98" s="167"/>
      <c r="VIC98" s="167"/>
      <c r="VID98" s="167"/>
      <c r="VIE98" s="167"/>
      <c r="VIF98" s="167"/>
      <c r="VIG98" s="167"/>
      <c r="VIH98" s="167"/>
      <c r="VII98" s="167"/>
      <c r="VIJ98" s="167"/>
      <c r="VIK98" s="167"/>
      <c r="VIL98" s="167"/>
      <c r="VIM98" s="167"/>
      <c r="VIN98" s="167"/>
      <c r="VIO98" s="167"/>
      <c r="VIP98" s="167"/>
      <c r="VIQ98" s="167"/>
      <c r="VIR98" s="167"/>
      <c r="VIS98" s="167"/>
      <c r="VIT98" s="167"/>
      <c r="VIU98" s="167"/>
      <c r="VIV98" s="167"/>
      <c r="VIW98" s="167"/>
      <c r="VIX98" s="167"/>
      <c r="VIY98" s="167"/>
      <c r="VIZ98" s="167"/>
      <c r="VJA98" s="167"/>
      <c r="VJB98" s="167"/>
      <c r="VJC98" s="167"/>
      <c r="VJD98" s="167"/>
      <c r="VJE98" s="167"/>
      <c r="VJF98" s="167"/>
      <c r="VJG98" s="167"/>
      <c r="VJH98" s="167"/>
      <c r="VJI98" s="167"/>
      <c r="VJJ98" s="167"/>
      <c r="VJK98" s="167"/>
      <c r="VJL98" s="167"/>
      <c r="VJM98" s="167"/>
      <c r="VJN98" s="167"/>
      <c r="VJO98" s="167"/>
      <c r="VJP98" s="167"/>
      <c r="VJQ98" s="167"/>
      <c r="VJR98" s="167"/>
      <c r="VJS98" s="167"/>
      <c r="VJT98" s="167"/>
      <c r="VJU98" s="167"/>
      <c r="VJV98" s="167"/>
      <c r="VJW98" s="167"/>
      <c r="VJX98" s="167"/>
      <c r="VJY98" s="167"/>
      <c r="VJZ98" s="167"/>
      <c r="VKA98" s="167"/>
      <c r="VKB98" s="167"/>
      <c r="VKC98" s="167"/>
      <c r="VKD98" s="167"/>
      <c r="VKE98" s="167"/>
      <c r="VKF98" s="167"/>
      <c r="VKG98" s="167"/>
      <c r="VKH98" s="167"/>
      <c r="VKI98" s="167"/>
      <c r="VKJ98" s="167"/>
      <c r="VKK98" s="167"/>
      <c r="VKL98" s="167"/>
      <c r="VKM98" s="167"/>
      <c r="VKN98" s="167"/>
      <c r="VKO98" s="167"/>
      <c r="VKP98" s="167"/>
      <c r="VKQ98" s="167"/>
      <c r="VKR98" s="167"/>
      <c r="VKS98" s="167"/>
      <c r="VKT98" s="167"/>
      <c r="VKU98" s="167"/>
      <c r="VKV98" s="167"/>
      <c r="VKW98" s="167"/>
      <c r="VKX98" s="167"/>
      <c r="VKY98" s="167"/>
      <c r="VKZ98" s="167"/>
      <c r="VLA98" s="167"/>
      <c r="VLB98" s="167"/>
      <c r="VLC98" s="167"/>
      <c r="VLD98" s="167"/>
      <c r="VLE98" s="167"/>
      <c r="VLF98" s="167"/>
      <c r="VLG98" s="167"/>
      <c r="VLH98" s="167"/>
      <c r="VLI98" s="167"/>
      <c r="VLJ98" s="167"/>
      <c r="VLK98" s="167"/>
      <c r="VLL98" s="167"/>
      <c r="VLM98" s="167"/>
      <c r="VLN98" s="167"/>
      <c r="VLO98" s="167"/>
      <c r="VLP98" s="167"/>
      <c r="VLQ98" s="167"/>
      <c r="VLR98" s="167"/>
      <c r="VLS98" s="167"/>
      <c r="VLT98" s="167"/>
      <c r="VLU98" s="167"/>
      <c r="VLV98" s="167"/>
      <c r="VLW98" s="167"/>
      <c r="VLX98" s="167"/>
      <c r="VLY98" s="167"/>
      <c r="VLZ98" s="167"/>
      <c r="VMA98" s="167"/>
      <c r="VMB98" s="167"/>
      <c r="VMC98" s="167"/>
      <c r="VMD98" s="167"/>
      <c r="VME98" s="167"/>
      <c r="VMF98" s="167"/>
      <c r="VMG98" s="167"/>
      <c r="VMH98" s="167"/>
      <c r="VMI98" s="167"/>
      <c r="VMJ98" s="167"/>
      <c r="VMK98" s="167"/>
      <c r="VML98" s="167"/>
      <c r="VMM98" s="167"/>
      <c r="VMN98" s="167"/>
      <c r="VMO98" s="167"/>
      <c r="VMP98" s="167"/>
      <c r="VMQ98" s="167"/>
      <c r="VMR98" s="167"/>
      <c r="VMS98" s="167"/>
      <c r="VMT98" s="167"/>
      <c r="VMU98" s="167"/>
      <c r="VMV98" s="167"/>
      <c r="VMW98" s="167"/>
      <c r="VMX98" s="167"/>
      <c r="VMY98" s="167"/>
      <c r="VMZ98" s="167"/>
      <c r="VNA98" s="167"/>
      <c r="VNB98" s="167"/>
      <c r="VNC98" s="167"/>
      <c r="VND98" s="167"/>
      <c r="VNE98" s="167"/>
      <c r="VNF98" s="167"/>
      <c r="VNG98" s="167"/>
      <c r="VNH98" s="167"/>
      <c r="VNI98" s="167"/>
      <c r="VNJ98" s="167"/>
      <c r="VNK98" s="167"/>
      <c r="VNL98" s="167"/>
      <c r="VNM98" s="167"/>
      <c r="VNN98" s="167"/>
      <c r="VNO98" s="167"/>
      <c r="VNP98" s="167"/>
      <c r="VNQ98" s="167"/>
      <c r="VNR98" s="167"/>
      <c r="VNS98" s="167"/>
      <c r="VNT98" s="167"/>
      <c r="VNU98" s="167"/>
      <c r="VNV98" s="167"/>
      <c r="VNW98" s="167"/>
      <c r="VNX98" s="167"/>
      <c r="VNY98" s="167"/>
      <c r="VNZ98" s="167"/>
      <c r="VOA98" s="167"/>
      <c r="VOB98" s="167"/>
      <c r="VOC98" s="167"/>
      <c r="VOD98" s="167"/>
      <c r="VOE98" s="167"/>
      <c r="VOF98" s="167"/>
      <c r="VOG98" s="167"/>
      <c r="VOH98" s="167"/>
      <c r="VOI98" s="167"/>
      <c r="VOJ98" s="167"/>
      <c r="VOK98" s="167"/>
      <c r="VOL98" s="167"/>
      <c r="VOM98" s="167"/>
      <c r="VON98" s="167"/>
      <c r="VOO98" s="167"/>
      <c r="VOP98" s="167"/>
      <c r="VOQ98" s="167"/>
      <c r="VOR98" s="167"/>
      <c r="VOS98" s="167"/>
      <c r="VOT98" s="167"/>
      <c r="VOU98" s="167"/>
      <c r="VOV98" s="167"/>
      <c r="VOW98" s="167"/>
      <c r="VOX98" s="167"/>
      <c r="VOY98" s="167"/>
      <c r="VOZ98" s="167"/>
      <c r="VPA98" s="167"/>
      <c r="VPB98" s="167"/>
      <c r="VPC98" s="167"/>
      <c r="VPD98" s="167"/>
      <c r="VPE98" s="167"/>
      <c r="VPF98" s="167"/>
      <c r="VPG98" s="167"/>
      <c r="VPH98" s="167"/>
      <c r="VPI98" s="167"/>
      <c r="VPJ98" s="167"/>
      <c r="VPK98" s="167"/>
      <c r="VPL98" s="167"/>
      <c r="VPM98" s="167"/>
      <c r="VPN98" s="167"/>
      <c r="VPO98" s="167"/>
      <c r="VPP98" s="167"/>
      <c r="VPQ98" s="167"/>
      <c r="VPR98" s="167"/>
      <c r="VPS98" s="167"/>
      <c r="VPT98" s="167"/>
      <c r="VPU98" s="167"/>
      <c r="VPV98" s="167"/>
      <c r="VPW98" s="167"/>
      <c r="VPX98" s="167"/>
      <c r="VPY98" s="167"/>
      <c r="VPZ98" s="167"/>
      <c r="VQA98" s="167"/>
      <c r="VQB98" s="167"/>
      <c r="VQC98" s="167"/>
      <c r="VQD98" s="167"/>
      <c r="VQE98" s="167"/>
      <c r="VQF98" s="167"/>
      <c r="VQG98" s="167"/>
      <c r="VQH98" s="167"/>
      <c r="VQI98" s="167"/>
      <c r="VQJ98" s="167"/>
      <c r="VQK98" s="167"/>
      <c r="VQL98" s="167"/>
      <c r="VQM98" s="167"/>
      <c r="VQN98" s="167"/>
      <c r="VQO98" s="167"/>
      <c r="VQP98" s="167"/>
      <c r="VQQ98" s="167"/>
      <c r="VQR98" s="167"/>
      <c r="VQS98" s="167"/>
      <c r="VQT98" s="167"/>
      <c r="VQU98" s="167"/>
      <c r="VQV98" s="167"/>
      <c r="VQW98" s="167"/>
      <c r="VQX98" s="167"/>
      <c r="VQY98" s="167"/>
      <c r="VQZ98" s="167"/>
      <c r="VRA98" s="167"/>
      <c r="VRB98" s="167"/>
      <c r="VRC98" s="167"/>
      <c r="VRD98" s="167"/>
      <c r="VRE98" s="167"/>
      <c r="VRF98" s="167"/>
      <c r="VRG98" s="167"/>
      <c r="VRH98" s="167"/>
      <c r="VRI98" s="167"/>
      <c r="VRJ98" s="167"/>
      <c r="VRK98" s="167"/>
      <c r="VRL98" s="167"/>
      <c r="VRM98" s="167"/>
      <c r="VRN98" s="167"/>
      <c r="VRO98" s="167"/>
      <c r="VRP98" s="167"/>
      <c r="VRQ98" s="167"/>
      <c r="VRR98" s="167"/>
      <c r="VRS98" s="167"/>
      <c r="VRT98" s="167"/>
      <c r="VRU98" s="167"/>
      <c r="VRV98" s="167"/>
      <c r="VRW98" s="167"/>
      <c r="VRX98" s="167"/>
      <c r="VRY98" s="167"/>
      <c r="VRZ98" s="167"/>
      <c r="VSA98" s="167"/>
      <c r="VSB98" s="167"/>
      <c r="VSC98" s="167"/>
      <c r="VSD98" s="167"/>
      <c r="VSE98" s="167"/>
      <c r="VSF98" s="167"/>
      <c r="VSG98" s="167"/>
      <c r="VSH98" s="167"/>
      <c r="VSI98" s="167"/>
      <c r="VSJ98" s="167"/>
      <c r="VSK98" s="167"/>
      <c r="VSL98" s="167"/>
      <c r="VSM98" s="167"/>
      <c r="VSN98" s="167"/>
      <c r="VSO98" s="167"/>
      <c r="VSP98" s="167"/>
      <c r="VSQ98" s="167"/>
      <c r="VSR98" s="167"/>
      <c r="VSS98" s="167"/>
      <c r="VST98" s="167"/>
      <c r="VSU98" s="167"/>
      <c r="VSV98" s="167"/>
      <c r="VSW98" s="167"/>
      <c r="VSX98" s="167"/>
      <c r="VSY98" s="167"/>
      <c r="VSZ98" s="167"/>
      <c r="VTA98" s="167"/>
      <c r="VTB98" s="167"/>
      <c r="VTC98" s="167"/>
      <c r="VTD98" s="167"/>
      <c r="VTE98" s="167"/>
      <c r="VTF98" s="167"/>
      <c r="VTG98" s="167"/>
      <c r="VTH98" s="167"/>
      <c r="VTI98" s="167"/>
      <c r="VTJ98" s="167"/>
      <c r="VTK98" s="167"/>
      <c r="VTL98" s="167"/>
      <c r="VTM98" s="167"/>
      <c r="VTN98" s="167"/>
      <c r="VTO98" s="167"/>
      <c r="VTP98" s="167"/>
      <c r="VTQ98" s="167"/>
      <c r="VTR98" s="167"/>
      <c r="VTS98" s="167"/>
      <c r="VTT98" s="167"/>
      <c r="VTU98" s="167"/>
      <c r="VTV98" s="167"/>
      <c r="VTW98" s="167"/>
      <c r="VTX98" s="167"/>
      <c r="VTY98" s="167"/>
      <c r="VTZ98" s="167"/>
      <c r="VUA98" s="167"/>
      <c r="VUB98" s="167"/>
      <c r="VUC98" s="167"/>
      <c r="VUD98" s="167"/>
      <c r="VUE98" s="167"/>
      <c r="VUF98" s="167"/>
      <c r="VUG98" s="167"/>
      <c r="VUH98" s="167"/>
      <c r="VUI98" s="167"/>
      <c r="VUJ98" s="167"/>
      <c r="VUK98" s="167"/>
      <c r="VUL98" s="167"/>
      <c r="VUM98" s="167"/>
      <c r="VUN98" s="167"/>
      <c r="VUO98" s="167"/>
      <c r="VUP98" s="167"/>
      <c r="VUQ98" s="167"/>
      <c r="VUR98" s="167"/>
      <c r="VUS98" s="167"/>
      <c r="VUT98" s="167"/>
      <c r="VUU98" s="167"/>
      <c r="VUV98" s="167"/>
      <c r="VUW98" s="167"/>
      <c r="VUX98" s="167"/>
      <c r="VUY98" s="167"/>
      <c r="VUZ98" s="167"/>
      <c r="VVA98" s="167"/>
      <c r="VVB98" s="167"/>
      <c r="VVC98" s="167"/>
      <c r="VVD98" s="167"/>
      <c r="VVE98" s="167"/>
      <c r="VVF98" s="167"/>
      <c r="VVG98" s="167"/>
      <c r="VVH98" s="167"/>
      <c r="VVI98" s="167"/>
      <c r="VVJ98" s="167"/>
      <c r="VVK98" s="167"/>
      <c r="VVL98" s="167"/>
      <c r="VVM98" s="167"/>
      <c r="VVN98" s="167"/>
      <c r="VVO98" s="167"/>
      <c r="VVP98" s="167"/>
      <c r="VVQ98" s="167"/>
      <c r="VVR98" s="167"/>
      <c r="VVS98" s="167"/>
      <c r="VVT98" s="167"/>
      <c r="VVU98" s="167"/>
      <c r="VVV98" s="167"/>
      <c r="VVW98" s="167"/>
      <c r="VVX98" s="167"/>
      <c r="VVY98" s="167"/>
      <c r="VVZ98" s="167"/>
      <c r="VWA98" s="167"/>
      <c r="VWB98" s="167"/>
      <c r="VWC98" s="167"/>
      <c r="VWD98" s="167"/>
      <c r="VWE98" s="167"/>
      <c r="VWF98" s="167"/>
      <c r="VWG98" s="167"/>
      <c r="VWH98" s="167"/>
      <c r="VWI98" s="167"/>
      <c r="VWJ98" s="167"/>
      <c r="VWK98" s="167"/>
      <c r="VWL98" s="167"/>
      <c r="VWM98" s="167"/>
      <c r="VWN98" s="167"/>
      <c r="VWO98" s="167"/>
      <c r="VWP98" s="167"/>
      <c r="VWQ98" s="167"/>
      <c r="VWR98" s="167"/>
      <c r="VWS98" s="167"/>
      <c r="VWT98" s="167"/>
      <c r="VWU98" s="167"/>
      <c r="VWV98" s="167"/>
      <c r="VWW98" s="167"/>
      <c r="VWX98" s="167"/>
      <c r="VWY98" s="167"/>
      <c r="VWZ98" s="167"/>
      <c r="VXA98" s="167"/>
      <c r="VXB98" s="167"/>
      <c r="VXC98" s="167"/>
      <c r="VXD98" s="167"/>
      <c r="VXE98" s="167"/>
      <c r="VXF98" s="167"/>
      <c r="VXG98" s="167"/>
      <c r="VXH98" s="167"/>
      <c r="VXI98" s="167"/>
      <c r="VXJ98" s="167"/>
      <c r="VXK98" s="167"/>
      <c r="VXL98" s="167"/>
      <c r="VXM98" s="167"/>
      <c r="VXN98" s="167"/>
      <c r="VXO98" s="167"/>
      <c r="VXP98" s="167"/>
      <c r="VXQ98" s="167"/>
      <c r="VXR98" s="167"/>
      <c r="VXS98" s="167"/>
      <c r="VXT98" s="167"/>
      <c r="VXU98" s="167"/>
      <c r="VXV98" s="167"/>
      <c r="VXW98" s="167"/>
      <c r="VXX98" s="167"/>
      <c r="VXY98" s="167"/>
      <c r="VXZ98" s="167"/>
      <c r="VYA98" s="167"/>
      <c r="VYB98" s="167"/>
      <c r="VYC98" s="167"/>
      <c r="VYD98" s="167"/>
      <c r="VYE98" s="167"/>
      <c r="VYF98" s="167"/>
      <c r="VYG98" s="167"/>
      <c r="VYH98" s="167"/>
      <c r="VYI98" s="167"/>
      <c r="VYJ98" s="167"/>
      <c r="VYK98" s="167"/>
      <c r="VYL98" s="167"/>
      <c r="VYM98" s="167"/>
      <c r="VYN98" s="167"/>
      <c r="VYO98" s="167"/>
      <c r="VYP98" s="167"/>
      <c r="VYQ98" s="167"/>
      <c r="VYR98" s="167"/>
      <c r="VYS98" s="167"/>
      <c r="VYT98" s="167"/>
      <c r="VYU98" s="167"/>
      <c r="VYV98" s="167"/>
      <c r="VYW98" s="167"/>
      <c r="VYX98" s="167"/>
      <c r="VYY98" s="167"/>
      <c r="VYZ98" s="167"/>
      <c r="VZA98" s="167"/>
      <c r="VZB98" s="167"/>
      <c r="VZC98" s="167"/>
      <c r="VZD98" s="167"/>
      <c r="VZE98" s="167"/>
      <c r="VZF98" s="167"/>
      <c r="VZG98" s="167"/>
      <c r="VZH98" s="167"/>
      <c r="VZI98" s="167"/>
      <c r="VZJ98" s="167"/>
      <c r="VZK98" s="167"/>
      <c r="VZL98" s="167"/>
      <c r="VZM98" s="167"/>
      <c r="VZN98" s="167"/>
      <c r="VZO98" s="167"/>
      <c r="VZP98" s="167"/>
      <c r="VZQ98" s="167"/>
      <c r="VZR98" s="167"/>
      <c r="VZS98" s="167"/>
      <c r="VZT98" s="167"/>
      <c r="VZU98" s="167"/>
      <c r="VZV98" s="167"/>
      <c r="VZW98" s="167"/>
      <c r="VZX98" s="167"/>
      <c r="VZY98" s="167"/>
      <c r="VZZ98" s="167"/>
      <c r="WAA98" s="167"/>
      <c r="WAB98" s="167"/>
      <c r="WAC98" s="167"/>
      <c r="WAD98" s="167"/>
      <c r="WAE98" s="167"/>
      <c r="WAF98" s="167"/>
      <c r="WAG98" s="167"/>
      <c r="WAH98" s="167"/>
      <c r="WAI98" s="167"/>
      <c r="WAJ98" s="167"/>
      <c r="WAK98" s="167"/>
      <c r="WAL98" s="167"/>
      <c r="WAM98" s="167"/>
      <c r="WAN98" s="167"/>
      <c r="WAO98" s="167"/>
      <c r="WAP98" s="167"/>
      <c r="WAQ98" s="167"/>
      <c r="WAR98" s="167"/>
      <c r="WAS98" s="167"/>
      <c r="WAT98" s="167"/>
      <c r="WAU98" s="167"/>
      <c r="WAV98" s="167"/>
      <c r="WAW98" s="167"/>
      <c r="WAX98" s="167"/>
      <c r="WAY98" s="167"/>
      <c r="WAZ98" s="167"/>
      <c r="WBA98" s="167"/>
      <c r="WBB98" s="167"/>
      <c r="WBC98" s="167"/>
      <c r="WBD98" s="167"/>
      <c r="WBE98" s="167"/>
      <c r="WBF98" s="167"/>
      <c r="WBG98" s="167"/>
      <c r="WBH98" s="167"/>
      <c r="WBI98" s="167"/>
      <c r="WBJ98" s="167"/>
      <c r="WBK98" s="167"/>
      <c r="WBL98" s="167"/>
      <c r="WBM98" s="167"/>
      <c r="WBN98" s="167"/>
      <c r="WBO98" s="167"/>
      <c r="WBP98" s="167"/>
      <c r="WBQ98" s="167"/>
      <c r="WBR98" s="167"/>
      <c r="WBS98" s="167"/>
      <c r="WBT98" s="167"/>
      <c r="WBU98" s="167"/>
      <c r="WBV98" s="167"/>
      <c r="WBW98" s="167"/>
      <c r="WBX98" s="167"/>
      <c r="WBY98" s="167"/>
      <c r="WBZ98" s="167"/>
      <c r="WCA98" s="167"/>
      <c r="WCB98" s="167"/>
      <c r="WCC98" s="167"/>
      <c r="WCD98" s="167"/>
      <c r="WCE98" s="167"/>
      <c r="WCF98" s="167"/>
      <c r="WCG98" s="167"/>
      <c r="WCH98" s="167"/>
      <c r="WCI98" s="167"/>
      <c r="WCJ98" s="167"/>
      <c r="WCK98" s="167"/>
      <c r="WCL98" s="167"/>
      <c r="WCM98" s="167"/>
      <c r="WCN98" s="167"/>
      <c r="WCO98" s="167"/>
      <c r="WCP98" s="167"/>
      <c r="WCQ98" s="167"/>
      <c r="WCR98" s="167"/>
      <c r="WCS98" s="167"/>
      <c r="WCT98" s="167"/>
      <c r="WCU98" s="167"/>
      <c r="WCV98" s="167"/>
      <c r="WCW98" s="167"/>
      <c r="WCX98" s="167"/>
      <c r="WCY98" s="167"/>
      <c r="WCZ98" s="167"/>
      <c r="WDA98" s="167"/>
      <c r="WDB98" s="167"/>
      <c r="WDC98" s="167"/>
      <c r="WDD98" s="167"/>
      <c r="WDE98" s="167"/>
      <c r="WDF98" s="167"/>
      <c r="WDG98" s="167"/>
      <c r="WDH98" s="167"/>
      <c r="WDI98" s="167"/>
      <c r="WDJ98" s="167"/>
      <c r="WDK98" s="167"/>
      <c r="WDL98" s="167"/>
      <c r="WDM98" s="167"/>
      <c r="WDN98" s="167"/>
      <c r="WDO98" s="167"/>
      <c r="WDP98" s="167"/>
      <c r="WDQ98" s="167"/>
      <c r="WDR98" s="167"/>
      <c r="WDS98" s="167"/>
      <c r="WDT98" s="167"/>
      <c r="WDU98" s="167"/>
      <c r="WDV98" s="167"/>
      <c r="WDW98" s="167"/>
      <c r="WDX98" s="167"/>
      <c r="WDY98" s="167"/>
      <c r="WDZ98" s="167"/>
      <c r="WEA98" s="167"/>
      <c r="WEB98" s="167"/>
      <c r="WEC98" s="167"/>
      <c r="WED98" s="167"/>
      <c r="WEE98" s="167"/>
      <c r="WEF98" s="167"/>
      <c r="WEG98" s="167"/>
      <c r="WEH98" s="167"/>
      <c r="WEI98" s="167"/>
      <c r="WEJ98" s="167"/>
      <c r="WEK98" s="167"/>
      <c r="WEL98" s="167"/>
      <c r="WEM98" s="167"/>
      <c r="WEN98" s="167"/>
      <c r="WEO98" s="167"/>
      <c r="WEP98" s="167"/>
      <c r="WEQ98" s="167"/>
      <c r="WER98" s="167"/>
      <c r="WES98" s="167"/>
      <c r="WET98" s="167"/>
      <c r="WEU98" s="167"/>
      <c r="WEV98" s="167"/>
      <c r="WEW98" s="167"/>
      <c r="WEX98" s="167"/>
      <c r="WEY98" s="167"/>
      <c r="WEZ98" s="167"/>
      <c r="WFA98" s="167"/>
      <c r="WFB98" s="167"/>
      <c r="WFC98" s="167"/>
      <c r="WFD98" s="167"/>
      <c r="WFE98" s="167"/>
      <c r="WFF98" s="167"/>
      <c r="WFG98" s="167"/>
      <c r="WFH98" s="167"/>
      <c r="WFI98" s="167"/>
      <c r="WFJ98" s="167"/>
      <c r="WFK98" s="167"/>
      <c r="WFL98" s="167"/>
      <c r="WFM98" s="167"/>
      <c r="WFN98" s="167"/>
      <c r="WFO98" s="167"/>
      <c r="WFP98" s="167"/>
      <c r="WFQ98" s="167"/>
      <c r="WFR98" s="167"/>
      <c r="WFS98" s="167"/>
      <c r="WFT98" s="167"/>
      <c r="WFU98" s="167"/>
      <c r="WFV98" s="167"/>
      <c r="WFW98" s="167"/>
      <c r="WFX98" s="167"/>
      <c r="WFY98" s="167"/>
      <c r="WFZ98" s="167"/>
      <c r="WGA98" s="167"/>
      <c r="WGB98" s="167"/>
      <c r="WGC98" s="167"/>
      <c r="WGD98" s="167"/>
      <c r="WGE98" s="167"/>
      <c r="WGF98" s="167"/>
      <c r="WGG98" s="167"/>
      <c r="WGH98" s="167"/>
      <c r="WGI98" s="167"/>
      <c r="WGJ98" s="167"/>
      <c r="WGK98" s="167"/>
      <c r="WGL98" s="167"/>
      <c r="WGM98" s="167"/>
      <c r="WGN98" s="167"/>
      <c r="WGO98" s="167"/>
      <c r="WGP98" s="167"/>
      <c r="WGQ98" s="167"/>
      <c r="WGR98" s="167"/>
      <c r="WGS98" s="167"/>
      <c r="WGT98" s="167"/>
      <c r="WGU98" s="167"/>
      <c r="WGV98" s="167"/>
      <c r="WGW98" s="167"/>
      <c r="WGX98" s="167"/>
      <c r="WGY98" s="167"/>
      <c r="WGZ98" s="167"/>
      <c r="WHA98" s="167"/>
      <c r="WHB98" s="167"/>
      <c r="WHC98" s="167"/>
      <c r="WHD98" s="167"/>
      <c r="WHE98" s="167"/>
      <c r="WHF98" s="167"/>
      <c r="WHG98" s="167"/>
      <c r="WHH98" s="167"/>
      <c r="WHI98" s="167"/>
      <c r="WHJ98" s="167"/>
      <c r="WHK98" s="167"/>
      <c r="WHL98" s="167"/>
      <c r="WHM98" s="167"/>
      <c r="WHN98" s="167"/>
      <c r="WHO98" s="167"/>
      <c r="WHP98" s="167"/>
      <c r="WHQ98" s="167"/>
      <c r="WHR98" s="167"/>
      <c r="WHS98" s="167"/>
      <c r="WHT98" s="167"/>
      <c r="WHU98" s="167"/>
      <c r="WHV98" s="167"/>
      <c r="WHW98" s="167"/>
      <c r="WHX98" s="167"/>
      <c r="WHY98" s="167"/>
      <c r="WHZ98" s="167"/>
      <c r="WIA98" s="167"/>
      <c r="WIB98" s="167"/>
      <c r="WIC98" s="167"/>
      <c r="WID98" s="167"/>
      <c r="WIE98" s="167"/>
      <c r="WIF98" s="167"/>
      <c r="WIG98" s="167"/>
      <c r="WIH98" s="167"/>
      <c r="WII98" s="167"/>
      <c r="WIJ98" s="167"/>
      <c r="WIK98" s="167"/>
      <c r="WIL98" s="167"/>
      <c r="WIM98" s="167"/>
      <c r="WIN98" s="167"/>
      <c r="WIO98" s="167"/>
      <c r="WIP98" s="167"/>
      <c r="WIQ98" s="167"/>
      <c r="WIR98" s="167"/>
      <c r="WIS98" s="167"/>
      <c r="WIT98" s="167"/>
      <c r="WIU98" s="167"/>
      <c r="WIV98" s="167"/>
      <c r="WIW98" s="167"/>
      <c r="WIX98" s="167"/>
      <c r="WIY98" s="167"/>
      <c r="WIZ98" s="167"/>
      <c r="WJA98" s="167"/>
      <c r="WJB98" s="167"/>
      <c r="WJC98" s="167"/>
      <c r="WJD98" s="167"/>
      <c r="WJE98" s="167"/>
      <c r="WJF98" s="167"/>
      <c r="WJG98" s="167"/>
      <c r="WJH98" s="167"/>
      <c r="WJI98" s="167"/>
      <c r="WJJ98" s="167"/>
      <c r="WJK98" s="167"/>
      <c r="WJL98" s="167"/>
      <c r="WJM98" s="167"/>
      <c r="WJN98" s="167"/>
      <c r="WJO98" s="167"/>
      <c r="WJP98" s="167"/>
      <c r="WJQ98" s="167"/>
      <c r="WJR98" s="167"/>
      <c r="WJS98" s="167"/>
      <c r="WJT98" s="167"/>
      <c r="WJU98" s="167"/>
      <c r="WJV98" s="167"/>
      <c r="WJW98" s="167"/>
      <c r="WJX98" s="167"/>
      <c r="WJY98" s="167"/>
      <c r="WJZ98" s="167"/>
      <c r="WKA98" s="167"/>
      <c r="WKB98" s="167"/>
      <c r="WKC98" s="167"/>
      <c r="WKD98" s="167"/>
      <c r="WKE98" s="167"/>
      <c r="WKF98" s="167"/>
      <c r="WKG98" s="167"/>
      <c r="WKH98" s="167"/>
      <c r="WKI98" s="167"/>
      <c r="WKJ98" s="167"/>
      <c r="WKK98" s="167"/>
      <c r="WKL98" s="167"/>
      <c r="WKM98" s="167"/>
      <c r="WKN98" s="167"/>
      <c r="WKO98" s="167"/>
      <c r="WKP98" s="167"/>
      <c r="WKQ98" s="167"/>
      <c r="WKR98" s="167"/>
      <c r="WKS98" s="167"/>
      <c r="WKT98" s="167"/>
      <c r="WKU98" s="167"/>
      <c r="WKV98" s="167"/>
      <c r="WKW98" s="167"/>
      <c r="WKX98" s="167"/>
      <c r="WKY98" s="167"/>
      <c r="WKZ98" s="167"/>
      <c r="WLA98" s="167"/>
      <c r="WLB98" s="167"/>
      <c r="WLC98" s="167"/>
      <c r="WLD98" s="167"/>
      <c r="WLE98" s="167"/>
      <c r="WLF98" s="167"/>
      <c r="WLG98" s="167"/>
      <c r="WLH98" s="167"/>
      <c r="WLI98" s="167"/>
      <c r="WLJ98" s="167"/>
      <c r="WLK98" s="167"/>
      <c r="WLL98" s="167"/>
      <c r="WLM98" s="167"/>
      <c r="WLN98" s="167"/>
      <c r="WLO98" s="167"/>
      <c r="WLP98" s="167"/>
      <c r="WLQ98" s="167"/>
      <c r="WLR98" s="167"/>
      <c r="WLS98" s="167"/>
      <c r="WLT98" s="167"/>
      <c r="WLU98" s="167"/>
      <c r="WLV98" s="167"/>
      <c r="WLW98" s="167"/>
      <c r="WLX98" s="167"/>
      <c r="WLY98" s="167"/>
      <c r="WLZ98" s="167"/>
      <c r="WMA98" s="167"/>
      <c r="WMB98" s="167"/>
      <c r="WMC98" s="167"/>
      <c r="WMD98" s="167"/>
      <c r="WME98" s="167"/>
      <c r="WMF98" s="167"/>
      <c r="WMG98" s="167"/>
      <c r="WMH98" s="167"/>
      <c r="WMI98" s="167"/>
      <c r="WMJ98" s="167"/>
      <c r="WMK98" s="167"/>
      <c r="WML98" s="167"/>
      <c r="WMM98" s="167"/>
      <c r="WMN98" s="167"/>
      <c r="WMO98" s="167"/>
      <c r="WMP98" s="167"/>
      <c r="WMQ98" s="167"/>
      <c r="WMR98" s="167"/>
      <c r="WMS98" s="167"/>
      <c r="WMT98" s="167"/>
      <c r="WMU98" s="167"/>
      <c r="WMV98" s="167"/>
      <c r="WMW98" s="167"/>
      <c r="WMX98" s="167"/>
      <c r="WMY98" s="167"/>
      <c r="WMZ98" s="167"/>
      <c r="WNA98" s="167"/>
      <c r="WNB98" s="167"/>
      <c r="WNC98" s="167"/>
      <c r="WND98" s="167"/>
      <c r="WNE98" s="167"/>
      <c r="WNF98" s="167"/>
      <c r="WNG98" s="167"/>
      <c r="WNH98" s="167"/>
      <c r="WNI98" s="167"/>
      <c r="WNJ98" s="167"/>
      <c r="WNK98" s="167"/>
      <c r="WNL98" s="167"/>
      <c r="WNM98" s="167"/>
      <c r="WNN98" s="167"/>
      <c r="WNO98" s="167"/>
      <c r="WNP98" s="167"/>
      <c r="WNQ98" s="167"/>
      <c r="WNR98" s="167"/>
      <c r="WNS98" s="167"/>
      <c r="WNT98" s="167"/>
      <c r="WNU98" s="167"/>
      <c r="WNV98" s="167"/>
      <c r="WNW98" s="167"/>
      <c r="WNX98" s="167"/>
      <c r="WNY98" s="167"/>
      <c r="WNZ98" s="167"/>
      <c r="WOA98" s="167"/>
      <c r="WOB98" s="167"/>
      <c r="WOC98" s="167"/>
      <c r="WOD98" s="167"/>
      <c r="WOE98" s="167"/>
      <c r="WOF98" s="167"/>
      <c r="WOG98" s="167"/>
      <c r="WOH98" s="167"/>
      <c r="WOI98" s="167"/>
      <c r="WOJ98" s="167"/>
      <c r="WOK98" s="167"/>
      <c r="WOL98" s="167"/>
      <c r="WOM98" s="167"/>
      <c r="WON98" s="167"/>
      <c r="WOO98" s="167"/>
      <c r="WOP98" s="167"/>
      <c r="WOQ98" s="167"/>
      <c r="WOR98" s="167"/>
      <c r="WOS98" s="167"/>
      <c r="WOT98" s="167"/>
      <c r="WOU98" s="167"/>
      <c r="WOV98" s="167"/>
      <c r="WOW98" s="167"/>
      <c r="WOX98" s="167"/>
      <c r="WOY98" s="167"/>
      <c r="WOZ98" s="167"/>
      <c r="WPA98" s="167"/>
      <c r="WPB98" s="167"/>
      <c r="WPC98" s="167"/>
      <c r="WPD98" s="167"/>
      <c r="WPE98" s="167"/>
      <c r="WPF98" s="167"/>
      <c r="WPG98" s="167"/>
      <c r="WPH98" s="167"/>
      <c r="WPI98" s="167"/>
      <c r="WPJ98" s="167"/>
      <c r="WPK98" s="167"/>
      <c r="WPL98" s="167"/>
      <c r="WPM98" s="167"/>
      <c r="WPN98" s="167"/>
      <c r="WPO98" s="167"/>
      <c r="WPP98" s="167"/>
      <c r="WPQ98" s="167"/>
      <c r="WPR98" s="167"/>
      <c r="WPS98" s="167"/>
      <c r="WPT98" s="167"/>
      <c r="WPU98" s="167"/>
      <c r="WPV98" s="167"/>
      <c r="WPW98" s="167"/>
      <c r="WPX98" s="167"/>
      <c r="WPY98" s="167"/>
      <c r="WPZ98" s="167"/>
      <c r="WQA98" s="167"/>
      <c r="WQB98" s="167"/>
      <c r="WQC98" s="167"/>
      <c r="WQD98" s="167"/>
      <c r="WQE98" s="167"/>
      <c r="WQF98" s="167"/>
      <c r="WQG98" s="167"/>
      <c r="WQH98" s="167"/>
      <c r="WQI98" s="167"/>
      <c r="WQJ98" s="167"/>
      <c r="WQK98" s="167"/>
      <c r="WQL98" s="167"/>
      <c r="WQM98" s="167"/>
      <c r="WQN98" s="167"/>
      <c r="WQO98" s="167"/>
      <c r="WQP98" s="167"/>
      <c r="WQQ98" s="167"/>
      <c r="WQR98" s="167"/>
      <c r="WQS98" s="167"/>
      <c r="WQT98" s="167"/>
      <c r="WQU98" s="167"/>
      <c r="WQV98" s="167"/>
      <c r="WQW98" s="167"/>
      <c r="WQX98" s="167"/>
      <c r="WQY98" s="167"/>
      <c r="WQZ98" s="167"/>
      <c r="WRA98" s="167"/>
      <c r="WRB98" s="167"/>
      <c r="WRC98" s="167"/>
      <c r="WRD98" s="167"/>
      <c r="WRE98" s="167"/>
      <c r="WRF98" s="167"/>
      <c r="WRG98" s="167"/>
      <c r="WRH98" s="167"/>
      <c r="WRI98" s="167"/>
      <c r="WRJ98" s="167"/>
      <c r="WRK98" s="167"/>
      <c r="WRL98" s="167"/>
      <c r="WRM98" s="167"/>
      <c r="WRN98" s="167"/>
      <c r="WRO98" s="167"/>
      <c r="WRP98" s="167"/>
      <c r="WRQ98" s="167"/>
      <c r="WRR98" s="167"/>
      <c r="WRS98" s="167"/>
      <c r="WRT98" s="167"/>
      <c r="WRU98" s="167"/>
      <c r="WRV98" s="167"/>
      <c r="WRW98" s="167"/>
      <c r="WRX98" s="167"/>
      <c r="WRY98" s="167"/>
      <c r="WRZ98" s="167"/>
      <c r="WSA98" s="167"/>
      <c r="WSB98" s="167"/>
      <c r="WSC98" s="167"/>
      <c r="WSD98" s="167"/>
      <c r="WSE98" s="167"/>
      <c r="WSF98" s="167"/>
      <c r="WSG98" s="167"/>
      <c r="WSH98" s="167"/>
      <c r="WSI98" s="167"/>
      <c r="WSJ98" s="167"/>
      <c r="WSK98" s="167"/>
      <c r="WSL98" s="167"/>
      <c r="WSM98" s="167"/>
      <c r="WSN98" s="167"/>
      <c r="WSO98" s="167"/>
      <c r="WSP98" s="167"/>
      <c r="WSQ98" s="167"/>
      <c r="WSR98" s="167"/>
      <c r="WSS98" s="167"/>
      <c r="WST98" s="167"/>
      <c r="WSU98" s="167"/>
      <c r="WSV98" s="167"/>
      <c r="WSW98" s="167"/>
      <c r="WSX98" s="167"/>
      <c r="WSY98" s="167"/>
      <c r="WSZ98" s="167"/>
      <c r="WTA98" s="167"/>
      <c r="WTB98" s="167"/>
      <c r="WTC98" s="167"/>
      <c r="WTD98" s="167"/>
      <c r="WTE98" s="167"/>
      <c r="WTF98" s="167"/>
      <c r="WTG98" s="167"/>
      <c r="WTH98" s="167"/>
      <c r="WTI98" s="167"/>
      <c r="WTJ98" s="167"/>
      <c r="WTK98" s="167"/>
      <c r="WTL98" s="167"/>
      <c r="WTM98" s="167"/>
      <c r="WTN98" s="167"/>
      <c r="WTO98" s="167"/>
      <c r="WTP98" s="167"/>
      <c r="WTQ98" s="167"/>
      <c r="WTR98" s="167"/>
      <c r="WTS98" s="167"/>
      <c r="WTT98" s="167"/>
      <c r="WTU98" s="167"/>
      <c r="WTV98" s="167"/>
      <c r="WTW98" s="167"/>
      <c r="WTX98" s="167"/>
      <c r="WTY98" s="167"/>
      <c r="WTZ98" s="167"/>
      <c r="WUA98" s="167"/>
      <c r="WUB98" s="167"/>
      <c r="WUC98" s="167"/>
      <c r="WUD98" s="167"/>
      <c r="WUE98" s="167"/>
      <c r="WUF98" s="167"/>
      <c r="WUG98" s="167"/>
      <c r="WUH98" s="167"/>
      <c r="WUI98" s="167"/>
      <c r="WUJ98" s="167"/>
      <c r="WUK98" s="167"/>
      <c r="WUL98" s="167"/>
      <c r="WUM98" s="167"/>
      <c r="WUN98" s="167"/>
      <c r="WUO98" s="167"/>
      <c r="WUP98" s="167"/>
      <c r="WUQ98" s="167"/>
      <c r="WUR98" s="167"/>
      <c r="WUS98" s="167"/>
      <c r="WUT98" s="167"/>
      <c r="WUU98" s="167"/>
      <c r="WUV98" s="167"/>
      <c r="WUW98" s="167"/>
      <c r="WUX98" s="167"/>
      <c r="WUY98" s="167"/>
      <c r="WUZ98" s="167"/>
      <c r="WVA98" s="167"/>
      <c r="WVB98" s="167"/>
      <c r="WVC98" s="167"/>
      <c r="WVD98" s="167"/>
      <c r="WVE98" s="167"/>
      <c r="WVF98" s="167"/>
      <c r="WVG98" s="167"/>
      <c r="WVH98" s="167"/>
      <c r="WVI98" s="167"/>
      <c r="WVJ98" s="167"/>
      <c r="WVK98" s="167"/>
      <c r="WVL98" s="167"/>
      <c r="WVM98" s="167"/>
      <c r="WVN98" s="167"/>
      <c r="WVO98" s="167"/>
      <c r="WVP98" s="167"/>
      <c r="WVQ98" s="167"/>
      <c r="WVR98" s="167"/>
      <c r="WVS98" s="167"/>
      <c r="WVT98" s="167"/>
      <c r="WVU98" s="167"/>
      <c r="WVV98" s="167"/>
      <c r="WVW98" s="167"/>
      <c r="WVX98" s="167"/>
      <c r="WVY98" s="167"/>
      <c r="WVZ98" s="167"/>
      <c r="WWA98" s="167"/>
      <c r="WWB98" s="167"/>
      <c r="WWC98" s="167"/>
      <c r="WWD98" s="167"/>
      <c r="WWE98" s="167"/>
      <c r="WWF98" s="167"/>
      <c r="WWG98" s="167"/>
      <c r="WWH98" s="167"/>
      <c r="WWI98" s="167"/>
      <c r="WWJ98" s="167"/>
      <c r="WWK98" s="167"/>
      <c r="WWL98" s="167"/>
      <c r="WWM98" s="167"/>
      <c r="WWN98" s="167"/>
      <c r="WWO98" s="167"/>
      <c r="WWP98" s="167"/>
      <c r="WWQ98" s="167"/>
      <c r="WWR98" s="167"/>
      <c r="WWS98" s="167"/>
      <c r="WWT98" s="167"/>
      <c r="WWU98" s="167"/>
      <c r="WWV98" s="167"/>
      <c r="WWW98" s="167"/>
      <c r="WWX98" s="167"/>
      <c r="WWY98" s="167"/>
      <c r="WWZ98" s="167"/>
      <c r="WXA98" s="167"/>
      <c r="WXB98" s="167"/>
      <c r="WXC98" s="167"/>
      <c r="WXD98" s="167"/>
      <c r="WXE98" s="167"/>
      <c r="WXF98" s="167"/>
      <c r="WXG98" s="167"/>
      <c r="WXH98" s="167"/>
      <c r="WXI98" s="167"/>
      <c r="WXJ98" s="167"/>
      <c r="WXK98" s="167"/>
      <c r="WXL98" s="167"/>
      <c r="WXM98" s="167"/>
      <c r="WXN98" s="167"/>
      <c r="WXO98" s="167"/>
      <c r="WXP98" s="167"/>
      <c r="WXQ98" s="167"/>
      <c r="WXR98" s="167"/>
      <c r="WXS98" s="167"/>
      <c r="WXT98" s="167"/>
      <c r="WXU98" s="167"/>
      <c r="WXV98" s="167"/>
      <c r="WXW98" s="167"/>
      <c r="WXX98" s="167"/>
      <c r="WXY98" s="167"/>
      <c r="WXZ98" s="167"/>
      <c r="WYA98" s="167"/>
      <c r="WYB98" s="167"/>
      <c r="WYC98" s="167"/>
      <c r="WYD98" s="167"/>
      <c r="WYE98" s="167"/>
      <c r="WYF98" s="167"/>
      <c r="WYG98" s="167"/>
      <c r="WYH98" s="167"/>
      <c r="WYI98" s="167"/>
      <c r="WYJ98" s="167"/>
      <c r="WYK98" s="167"/>
      <c r="WYL98" s="167"/>
      <c r="WYM98" s="167"/>
      <c r="WYN98" s="167"/>
      <c r="WYO98" s="167"/>
      <c r="WYP98" s="167"/>
      <c r="WYQ98" s="167"/>
      <c r="WYR98" s="167"/>
      <c r="WYS98" s="167"/>
      <c r="WYT98" s="167"/>
      <c r="WYU98" s="167"/>
      <c r="WYV98" s="167"/>
      <c r="WYW98" s="167"/>
      <c r="WYX98" s="167"/>
      <c r="WYY98" s="167"/>
      <c r="WYZ98" s="167"/>
      <c r="WZA98" s="167"/>
      <c r="WZB98" s="167"/>
      <c r="WZC98" s="167"/>
      <c r="WZD98" s="167"/>
      <c r="WZE98" s="167"/>
      <c r="WZF98" s="167"/>
      <c r="WZG98" s="167"/>
      <c r="WZH98" s="167"/>
      <c r="WZI98" s="167"/>
      <c r="WZJ98" s="167"/>
      <c r="WZK98" s="167"/>
      <c r="WZL98" s="167"/>
      <c r="WZM98" s="167"/>
      <c r="WZN98" s="167"/>
      <c r="WZO98" s="167"/>
      <c r="WZP98" s="167"/>
      <c r="WZQ98" s="167"/>
      <c r="WZR98" s="167"/>
      <c r="WZS98" s="167"/>
      <c r="WZT98" s="167"/>
      <c r="WZU98" s="167"/>
      <c r="WZV98" s="167"/>
      <c r="WZW98" s="167"/>
      <c r="WZX98" s="167"/>
      <c r="WZY98" s="167"/>
      <c r="WZZ98" s="167"/>
      <c r="XAA98" s="167"/>
      <c r="XAB98" s="167"/>
      <c r="XAC98" s="167"/>
      <c r="XAD98" s="167"/>
      <c r="XAE98" s="167"/>
      <c r="XAF98" s="167"/>
      <c r="XAG98" s="167"/>
      <c r="XAH98" s="167"/>
      <c r="XAI98" s="167"/>
      <c r="XAJ98" s="167"/>
      <c r="XAK98" s="167"/>
      <c r="XAL98" s="167"/>
      <c r="XAM98" s="167"/>
      <c r="XAN98" s="167"/>
      <c r="XAO98" s="167"/>
      <c r="XAP98" s="167"/>
      <c r="XAQ98" s="167"/>
      <c r="XAR98" s="167"/>
      <c r="XAS98" s="167"/>
      <c r="XAT98" s="167"/>
      <c r="XAU98" s="167"/>
      <c r="XAV98" s="167"/>
      <c r="XAW98" s="167"/>
      <c r="XAX98" s="167"/>
      <c r="XAY98" s="167"/>
      <c r="XAZ98" s="167"/>
      <c r="XBA98" s="167"/>
      <c r="XBB98" s="167"/>
      <c r="XBC98" s="167"/>
      <c r="XBD98" s="167"/>
      <c r="XBE98" s="167"/>
      <c r="XBF98" s="167"/>
      <c r="XBG98" s="167"/>
      <c r="XBH98" s="167"/>
      <c r="XBI98" s="167"/>
      <c r="XBJ98" s="167"/>
      <c r="XBK98" s="167"/>
      <c r="XBL98" s="167"/>
      <c r="XBM98" s="167"/>
      <c r="XBN98" s="167"/>
      <c r="XBO98" s="167"/>
      <c r="XBP98" s="167"/>
      <c r="XBQ98" s="167"/>
      <c r="XBR98" s="167"/>
      <c r="XBS98" s="167"/>
      <c r="XBT98" s="167"/>
      <c r="XBU98" s="167"/>
      <c r="XBV98" s="167"/>
      <c r="XBW98" s="167"/>
      <c r="XBX98" s="167"/>
      <c r="XBY98" s="167"/>
      <c r="XBZ98" s="167"/>
      <c r="XCA98" s="167"/>
      <c r="XCB98" s="167"/>
      <c r="XCC98" s="167"/>
      <c r="XCD98" s="167"/>
      <c r="XCE98" s="167"/>
      <c r="XCF98" s="167"/>
      <c r="XCG98" s="167"/>
      <c r="XCH98" s="167"/>
      <c r="XCI98" s="167"/>
      <c r="XCJ98" s="167"/>
      <c r="XCK98" s="167"/>
      <c r="XCL98" s="167"/>
      <c r="XCM98" s="167"/>
      <c r="XCN98" s="167"/>
      <c r="XCO98" s="167"/>
      <c r="XCP98" s="167"/>
      <c r="XCQ98" s="167"/>
      <c r="XCR98" s="167"/>
      <c r="XCS98" s="167"/>
      <c r="XCT98" s="167"/>
      <c r="XCU98" s="167"/>
      <c r="XCV98" s="167"/>
      <c r="XCW98" s="167"/>
      <c r="XCX98" s="167"/>
      <c r="XCY98" s="167"/>
      <c r="XCZ98" s="167"/>
      <c r="XDA98" s="167"/>
      <c r="XDB98" s="167"/>
      <c r="XDC98" s="167"/>
      <c r="XDD98" s="167"/>
      <c r="XDE98" s="167"/>
      <c r="XDF98" s="167"/>
      <c r="XDG98" s="167"/>
      <c r="XDH98" s="167"/>
      <c r="XDI98" s="167"/>
      <c r="XDJ98" s="167"/>
      <c r="XDK98" s="167"/>
      <c r="XDL98" s="167"/>
      <c r="XDM98" s="167"/>
      <c r="XDN98" s="167"/>
      <c r="XDO98" s="167"/>
      <c r="XDP98" s="167"/>
      <c r="XDQ98" s="167"/>
      <c r="XDR98" s="167"/>
      <c r="XDS98" s="167"/>
      <c r="XDT98" s="167"/>
      <c r="XDU98" s="167"/>
      <c r="XDV98" s="167"/>
      <c r="XDW98" s="167"/>
      <c r="XDX98" s="167"/>
      <c r="XDY98" s="167"/>
      <c r="XDZ98" s="167"/>
      <c r="XEA98" s="167"/>
      <c r="XEB98" s="167"/>
      <c r="XEC98" s="167"/>
      <c r="XED98" s="167"/>
      <c r="XEE98" s="167"/>
      <c r="XEF98" s="167"/>
      <c r="XEG98" s="167"/>
      <c r="XEH98" s="167"/>
      <c r="XEI98" s="167"/>
      <c r="XEJ98" s="167"/>
      <c r="XEK98" s="167"/>
      <c r="XEL98" s="167"/>
      <c r="XEM98" s="167"/>
      <c r="XEN98" s="167"/>
      <c r="XEO98" s="167"/>
      <c r="XEP98" s="167"/>
      <c r="XEQ98" s="167"/>
      <c r="XER98" s="167"/>
      <c r="XES98" s="167"/>
      <c r="XET98" s="167"/>
      <c r="XEU98" s="167"/>
      <c r="XEV98" s="167"/>
      <c r="XEW98" s="167"/>
      <c r="XEX98" s="167"/>
      <c r="XEY98" s="167"/>
      <c r="XEZ98" s="167"/>
      <c r="XFA98" s="167"/>
      <c r="XFB98" s="167"/>
      <c r="XFC98" s="167"/>
    </row>
    <row r="99" spans="1:16383">
      <c r="A99" s="111"/>
      <c r="B99" s="135">
        <v>6</v>
      </c>
      <c r="C99" s="138" t="s">
        <v>149</v>
      </c>
      <c r="D99" s="139"/>
      <c r="E99" s="139"/>
      <c r="F99" s="139"/>
      <c r="G99" s="139"/>
      <c r="H99" s="140"/>
      <c r="I99" s="135" t="s">
        <v>53</v>
      </c>
      <c r="J99" s="135" t="s">
        <v>38</v>
      </c>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T99" s="167"/>
      <c r="CU99" s="167"/>
      <c r="CV99" s="167"/>
      <c r="CW99" s="167"/>
      <c r="CX99" s="167"/>
      <c r="CY99" s="167"/>
      <c r="CZ99" s="167"/>
      <c r="DA99" s="167"/>
      <c r="DB99" s="167"/>
      <c r="DC99" s="167"/>
      <c r="DD99" s="167"/>
      <c r="DE99" s="167"/>
      <c r="DF99" s="167"/>
      <c r="DG99" s="167"/>
      <c r="DH99" s="167"/>
      <c r="DI99" s="167"/>
      <c r="DJ99" s="167"/>
      <c r="DK99" s="167"/>
      <c r="DL99" s="167"/>
      <c r="DM99" s="167"/>
      <c r="DN99" s="167"/>
      <c r="DO99" s="167"/>
      <c r="DP99" s="167"/>
      <c r="DQ99" s="167"/>
      <c r="DR99" s="167"/>
      <c r="DS99" s="167"/>
      <c r="DT99" s="167"/>
      <c r="DU99" s="167"/>
      <c r="DV99" s="167"/>
      <c r="DW99" s="167"/>
      <c r="DX99" s="167"/>
      <c r="DY99" s="167"/>
      <c r="DZ99" s="167"/>
      <c r="EA99" s="167"/>
      <c r="EB99" s="167"/>
      <c r="EC99" s="167"/>
      <c r="ED99" s="167"/>
      <c r="EE99" s="167"/>
      <c r="EF99" s="167"/>
      <c r="EG99" s="167"/>
      <c r="EH99" s="167"/>
      <c r="EI99" s="167"/>
      <c r="EJ99" s="167"/>
      <c r="EK99" s="167"/>
      <c r="EL99" s="167"/>
      <c r="EM99" s="167"/>
      <c r="EN99" s="167"/>
      <c r="EO99" s="167"/>
      <c r="EP99" s="167"/>
      <c r="EQ99" s="167"/>
      <c r="ER99" s="167"/>
      <c r="ES99" s="167"/>
      <c r="ET99" s="167"/>
      <c r="EU99" s="167"/>
      <c r="EV99" s="167"/>
      <c r="EW99" s="167"/>
      <c r="EX99" s="167"/>
      <c r="EY99" s="167"/>
      <c r="EZ99" s="167"/>
      <c r="FA99" s="167"/>
      <c r="FB99" s="167"/>
      <c r="FC99" s="167"/>
      <c r="FD99" s="167"/>
      <c r="FE99" s="167"/>
      <c r="FF99" s="167"/>
      <c r="FG99" s="167"/>
      <c r="FH99" s="167"/>
      <c r="FI99" s="167"/>
      <c r="FJ99" s="167"/>
      <c r="FK99" s="167"/>
      <c r="FL99" s="167"/>
      <c r="FM99" s="167"/>
      <c r="FN99" s="167"/>
      <c r="FO99" s="167"/>
      <c r="FP99" s="167"/>
      <c r="FQ99" s="167"/>
      <c r="FR99" s="167"/>
      <c r="FS99" s="167"/>
      <c r="FT99" s="167"/>
      <c r="FU99" s="167"/>
      <c r="FV99" s="167"/>
      <c r="FW99" s="167"/>
      <c r="FX99" s="167"/>
      <c r="FY99" s="167"/>
      <c r="FZ99" s="167"/>
      <c r="GA99" s="167"/>
      <c r="GB99" s="167"/>
      <c r="GC99" s="167"/>
      <c r="GD99" s="167"/>
      <c r="GE99" s="167"/>
      <c r="GF99" s="167"/>
      <c r="GG99" s="167"/>
      <c r="GH99" s="167"/>
      <c r="GI99" s="167"/>
      <c r="GJ99" s="167"/>
      <c r="GK99" s="167"/>
      <c r="GL99" s="167"/>
      <c r="GM99" s="167"/>
      <c r="GN99" s="167"/>
      <c r="GO99" s="167"/>
      <c r="GP99" s="167"/>
      <c r="GQ99" s="167"/>
      <c r="GR99" s="167"/>
      <c r="GS99" s="167"/>
      <c r="GT99" s="167"/>
      <c r="GU99" s="167"/>
      <c r="GV99" s="167"/>
      <c r="GW99" s="167"/>
      <c r="GX99" s="167"/>
      <c r="GY99" s="167"/>
      <c r="GZ99" s="167"/>
      <c r="HA99" s="167"/>
      <c r="HB99" s="167"/>
      <c r="HC99" s="167"/>
      <c r="HD99" s="167"/>
      <c r="HE99" s="167"/>
      <c r="HF99" s="167"/>
      <c r="HG99" s="167"/>
      <c r="HH99" s="167"/>
      <c r="HI99" s="167"/>
      <c r="HJ99" s="167"/>
      <c r="HK99" s="167"/>
      <c r="HL99" s="167"/>
      <c r="HM99" s="167"/>
      <c r="HN99" s="167"/>
      <c r="HO99" s="167"/>
      <c r="HP99" s="167"/>
      <c r="HQ99" s="167"/>
      <c r="HR99" s="167"/>
      <c r="HS99" s="167"/>
      <c r="HT99" s="167"/>
      <c r="HU99" s="167"/>
      <c r="HV99" s="167"/>
      <c r="HW99" s="167"/>
      <c r="HX99" s="167"/>
      <c r="HY99" s="167"/>
      <c r="HZ99" s="167"/>
      <c r="IA99" s="167"/>
      <c r="IB99" s="167"/>
      <c r="IC99" s="167"/>
      <c r="ID99" s="167"/>
      <c r="IE99" s="167"/>
      <c r="IF99" s="167"/>
      <c r="IG99" s="167"/>
      <c r="IH99" s="167"/>
      <c r="II99" s="167"/>
      <c r="IJ99" s="167"/>
      <c r="IK99" s="167"/>
      <c r="IL99" s="167"/>
      <c r="IM99" s="167"/>
      <c r="IN99" s="167"/>
      <c r="IO99" s="167"/>
      <c r="IP99" s="167"/>
      <c r="IQ99" s="167"/>
      <c r="IR99" s="167"/>
      <c r="IS99" s="167"/>
      <c r="IT99" s="167"/>
      <c r="IU99" s="167"/>
      <c r="IV99" s="167"/>
      <c r="IW99" s="167"/>
      <c r="IX99" s="167"/>
      <c r="IY99" s="167"/>
      <c r="IZ99" s="167"/>
      <c r="JA99" s="167"/>
      <c r="JB99" s="167"/>
      <c r="JC99" s="167"/>
      <c r="JD99" s="167"/>
      <c r="JE99" s="167"/>
      <c r="JF99" s="167"/>
      <c r="JG99" s="167"/>
      <c r="JH99" s="167"/>
      <c r="JI99" s="167"/>
      <c r="JJ99" s="167"/>
      <c r="JK99" s="167"/>
      <c r="JL99" s="167"/>
      <c r="JM99" s="167"/>
      <c r="JN99" s="167"/>
      <c r="JO99" s="167"/>
      <c r="JP99" s="167"/>
      <c r="JQ99" s="167"/>
      <c r="JR99" s="167"/>
      <c r="JS99" s="167"/>
      <c r="JT99" s="167"/>
      <c r="JU99" s="167"/>
      <c r="JV99" s="167"/>
      <c r="JW99" s="167"/>
      <c r="JX99" s="167"/>
      <c r="JY99" s="167"/>
      <c r="JZ99" s="167"/>
      <c r="KA99" s="167"/>
      <c r="KB99" s="167"/>
      <c r="KC99" s="167"/>
      <c r="KD99" s="167"/>
      <c r="KE99" s="167"/>
      <c r="KF99" s="167"/>
      <c r="KG99" s="167"/>
      <c r="KH99" s="167"/>
      <c r="KI99" s="167"/>
      <c r="KJ99" s="167"/>
      <c r="KK99" s="167"/>
      <c r="KL99" s="167"/>
      <c r="KM99" s="167"/>
      <c r="KN99" s="167"/>
      <c r="KO99" s="167"/>
      <c r="KP99" s="167"/>
      <c r="KQ99" s="167"/>
      <c r="KR99" s="167"/>
      <c r="KS99" s="167"/>
      <c r="KT99" s="167"/>
      <c r="KU99" s="167"/>
      <c r="KV99" s="167"/>
      <c r="KW99" s="167"/>
      <c r="KX99" s="167"/>
      <c r="KY99" s="167"/>
      <c r="KZ99" s="167"/>
      <c r="LA99" s="167"/>
      <c r="LB99" s="167"/>
      <c r="LC99" s="167"/>
      <c r="LD99" s="167"/>
      <c r="LE99" s="167"/>
      <c r="LF99" s="167"/>
      <c r="LG99" s="167"/>
      <c r="LH99" s="167"/>
      <c r="LI99" s="167"/>
      <c r="LJ99" s="167"/>
      <c r="LK99" s="167"/>
      <c r="LL99" s="167"/>
      <c r="LM99" s="167"/>
      <c r="LN99" s="167"/>
      <c r="LO99" s="167"/>
      <c r="LP99" s="167"/>
      <c r="LQ99" s="167"/>
      <c r="LR99" s="167"/>
      <c r="LS99" s="167"/>
      <c r="LT99" s="167"/>
      <c r="LU99" s="167"/>
      <c r="LV99" s="167"/>
      <c r="LW99" s="167"/>
      <c r="LX99" s="167"/>
      <c r="LY99" s="167"/>
      <c r="LZ99" s="167"/>
      <c r="MA99" s="167"/>
      <c r="MB99" s="167"/>
      <c r="MC99" s="167"/>
      <c r="MD99" s="167"/>
      <c r="ME99" s="167"/>
      <c r="MF99" s="167"/>
      <c r="MG99" s="167"/>
      <c r="MH99" s="167"/>
      <c r="MI99" s="167"/>
      <c r="MJ99" s="167"/>
      <c r="MK99" s="167"/>
      <c r="ML99" s="167"/>
      <c r="MM99" s="167"/>
      <c r="MN99" s="167"/>
      <c r="MO99" s="167"/>
      <c r="MP99" s="167"/>
      <c r="MQ99" s="167"/>
      <c r="MR99" s="167"/>
      <c r="MS99" s="167"/>
      <c r="MT99" s="167"/>
      <c r="MU99" s="167"/>
      <c r="MV99" s="167"/>
      <c r="MW99" s="167"/>
      <c r="MX99" s="167"/>
      <c r="MY99" s="167"/>
      <c r="MZ99" s="167"/>
      <c r="NA99" s="167"/>
      <c r="NB99" s="167"/>
      <c r="NC99" s="167"/>
      <c r="ND99" s="167"/>
      <c r="NE99" s="167"/>
      <c r="NF99" s="167"/>
      <c r="NG99" s="167"/>
      <c r="NH99" s="167"/>
      <c r="NI99" s="167"/>
      <c r="NJ99" s="167"/>
      <c r="NK99" s="167"/>
      <c r="NL99" s="167"/>
      <c r="NM99" s="167"/>
      <c r="NN99" s="167"/>
      <c r="NO99" s="167"/>
      <c r="NP99" s="167"/>
      <c r="NQ99" s="167"/>
      <c r="NR99" s="167"/>
      <c r="NS99" s="167"/>
      <c r="NT99" s="167"/>
      <c r="NU99" s="167"/>
      <c r="NV99" s="167"/>
      <c r="NW99" s="167"/>
      <c r="NX99" s="167"/>
      <c r="NY99" s="167"/>
      <c r="NZ99" s="167"/>
      <c r="OA99" s="167"/>
      <c r="OB99" s="167"/>
      <c r="OC99" s="167"/>
      <c r="OD99" s="167"/>
      <c r="OE99" s="167"/>
      <c r="OF99" s="167"/>
      <c r="OG99" s="167"/>
      <c r="OH99" s="167"/>
      <c r="OI99" s="167"/>
      <c r="OJ99" s="167"/>
      <c r="OK99" s="167"/>
      <c r="OL99" s="167"/>
      <c r="OM99" s="167"/>
      <c r="ON99" s="167"/>
      <c r="OO99" s="167"/>
      <c r="OP99" s="167"/>
      <c r="OQ99" s="167"/>
      <c r="OR99" s="167"/>
      <c r="OS99" s="167"/>
      <c r="OT99" s="167"/>
      <c r="OU99" s="167"/>
      <c r="OV99" s="167"/>
      <c r="OW99" s="167"/>
      <c r="OX99" s="167"/>
      <c r="OY99" s="167"/>
      <c r="OZ99" s="167"/>
      <c r="PA99" s="167"/>
      <c r="PB99" s="167"/>
      <c r="PC99" s="167"/>
      <c r="PD99" s="167"/>
      <c r="PE99" s="167"/>
      <c r="PF99" s="167"/>
      <c r="PG99" s="167"/>
      <c r="PH99" s="167"/>
      <c r="PI99" s="167"/>
      <c r="PJ99" s="167"/>
      <c r="PK99" s="167"/>
      <c r="PL99" s="167"/>
      <c r="PM99" s="167"/>
      <c r="PN99" s="167"/>
      <c r="PO99" s="167"/>
      <c r="PP99" s="167"/>
      <c r="PQ99" s="167"/>
      <c r="PR99" s="167"/>
      <c r="PS99" s="167"/>
      <c r="PT99" s="167"/>
      <c r="PU99" s="167"/>
      <c r="PV99" s="167"/>
      <c r="PW99" s="167"/>
      <c r="PX99" s="167"/>
      <c r="PY99" s="167"/>
      <c r="PZ99" s="167"/>
      <c r="QA99" s="167"/>
      <c r="QB99" s="167"/>
      <c r="QC99" s="167"/>
      <c r="QD99" s="167"/>
      <c r="QE99" s="167"/>
      <c r="QF99" s="167"/>
      <c r="QG99" s="167"/>
      <c r="QH99" s="167"/>
      <c r="QI99" s="167"/>
      <c r="QJ99" s="167"/>
      <c r="QK99" s="167"/>
      <c r="QL99" s="167"/>
      <c r="QM99" s="167"/>
      <c r="QN99" s="167"/>
      <c r="QO99" s="167"/>
      <c r="QP99" s="167"/>
      <c r="QQ99" s="167"/>
      <c r="QR99" s="167"/>
      <c r="QS99" s="167"/>
      <c r="QT99" s="167"/>
      <c r="QU99" s="167"/>
      <c r="QV99" s="167"/>
      <c r="QW99" s="167"/>
      <c r="QX99" s="167"/>
      <c r="QY99" s="167"/>
      <c r="QZ99" s="167"/>
      <c r="RA99" s="167"/>
      <c r="RB99" s="167"/>
      <c r="RC99" s="167"/>
      <c r="RD99" s="167"/>
      <c r="RE99" s="167"/>
      <c r="RF99" s="167"/>
      <c r="RG99" s="167"/>
      <c r="RH99" s="167"/>
      <c r="RI99" s="167"/>
      <c r="RJ99" s="167"/>
      <c r="RK99" s="167"/>
      <c r="RL99" s="167"/>
      <c r="RM99" s="167"/>
      <c r="RN99" s="167"/>
      <c r="RO99" s="167"/>
      <c r="RP99" s="167"/>
      <c r="RQ99" s="167"/>
      <c r="RR99" s="167"/>
      <c r="RS99" s="167"/>
      <c r="RT99" s="167"/>
      <c r="RU99" s="167"/>
      <c r="RV99" s="167"/>
      <c r="RW99" s="167"/>
      <c r="RX99" s="167"/>
      <c r="RY99" s="167"/>
      <c r="RZ99" s="167"/>
      <c r="SA99" s="167"/>
      <c r="SB99" s="167"/>
      <c r="SC99" s="167"/>
      <c r="SD99" s="167"/>
      <c r="SE99" s="167"/>
      <c r="SF99" s="167"/>
      <c r="SG99" s="167"/>
      <c r="SH99" s="167"/>
      <c r="SI99" s="167"/>
      <c r="SJ99" s="167"/>
      <c r="SK99" s="167"/>
      <c r="SL99" s="167"/>
      <c r="SM99" s="167"/>
      <c r="SN99" s="167"/>
      <c r="SO99" s="167"/>
      <c r="SP99" s="167"/>
      <c r="SQ99" s="167"/>
      <c r="SR99" s="167"/>
      <c r="SS99" s="167"/>
      <c r="ST99" s="167"/>
      <c r="SU99" s="167"/>
      <c r="SV99" s="167"/>
      <c r="SW99" s="167"/>
      <c r="SX99" s="167"/>
      <c r="SY99" s="167"/>
      <c r="SZ99" s="167"/>
      <c r="TA99" s="167"/>
      <c r="TB99" s="167"/>
      <c r="TC99" s="167"/>
      <c r="TD99" s="167"/>
      <c r="TE99" s="167"/>
      <c r="TF99" s="167"/>
      <c r="TG99" s="167"/>
      <c r="TH99" s="167"/>
      <c r="TI99" s="167"/>
      <c r="TJ99" s="167"/>
      <c r="TK99" s="167"/>
      <c r="TL99" s="167"/>
      <c r="TM99" s="167"/>
      <c r="TN99" s="167"/>
      <c r="TO99" s="167"/>
      <c r="TP99" s="167"/>
      <c r="TQ99" s="167"/>
      <c r="TR99" s="167"/>
      <c r="TS99" s="167"/>
      <c r="TT99" s="167"/>
      <c r="TU99" s="167"/>
      <c r="TV99" s="167"/>
      <c r="TW99" s="167"/>
      <c r="TX99" s="167"/>
      <c r="TY99" s="167"/>
      <c r="TZ99" s="167"/>
      <c r="UA99" s="167"/>
      <c r="UB99" s="167"/>
      <c r="UC99" s="167"/>
      <c r="UD99" s="167"/>
      <c r="UE99" s="167"/>
      <c r="UF99" s="167"/>
      <c r="UG99" s="167"/>
      <c r="UH99" s="167"/>
      <c r="UI99" s="167"/>
      <c r="UJ99" s="167"/>
      <c r="UK99" s="167"/>
      <c r="UL99" s="167"/>
      <c r="UM99" s="167"/>
      <c r="UN99" s="167"/>
      <c r="UO99" s="167"/>
      <c r="UP99" s="167"/>
      <c r="UQ99" s="167"/>
      <c r="UR99" s="167"/>
      <c r="US99" s="167"/>
      <c r="UT99" s="167"/>
      <c r="UU99" s="167"/>
      <c r="UV99" s="167"/>
      <c r="UW99" s="167"/>
      <c r="UX99" s="167"/>
      <c r="UY99" s="167"/>
      <c r="UZ99" s="167"/>
      <c r="VA99" s="167"/>
      <c r="VB99" s="167"/>
      <c r="VC99" s="167"/>
      <c r="VD99" s="167"/>
      <c r="VE99" s="167"/>
      <c r="VF99" s="167"/>
      <c r="VG99" s="167"/>
      <c r="VH99" s="167"/>
      <c r="VI99" s="167"/>
      <c r="VJ99" s="167"/>
      <c r="VK99" s="167"/>
      <c r="VL99" s="167"/>
      <c r="VM99" s="167"/>
      <c r="VN99" s="167"/>
      <c r="VO99" s="167"/>
      <c r="VP99" s="167"/>
      <c r="VQ99" s="167"/>
      <c r="VR99" s="167"/>
      <c r="VS99" s="167"/>
      <c r="VT99" s="167"/>
      <c r="VU99" s="167"/>
      <c r="VV99" s="167"/>
      <c r="VW99" s="167"/>
      <c r="VX99" s="167"/>
      <c r="VY99" s="167"/>
      <c r="VZ99" s="167"/>
      <c r="WA99" s="167"/>
      <c r="WB99" s="167"/>
      <c r="WC99" s="167"/>
      <c r="WD99" s="167"/>
      <c r="WE99" s="167"/>
      <c r="WF99" s="167"/>
      <c r="WG99" s="167"/>
      <c r="WH99" s="167"/>
      <c r="WI99" s="167"/>
      <c r="WJ99" s="167"/>
      <c r="WK99" s="167"/>
      <c r="WL99" s="167"/>
      <c r="WM99" s="167"/>
      <c r="WN99" s="167"/>
      <c r="WO99" s="167"/>
      <c r="WP99" s="167"/>
      <c r="WQ99" s="167"/>
      <c r="WR99" s="167"/>
      <c r="WS99" s="167"/>
      <c r="WT99" s="167"/>
      <c r="WU99" s="167"/>
      <c r="WV99" s="167"/>
      <c r="WW99" s="167"/>
      <c r="WX99" s="167"/>
      <c r="WY99" s="167"/>
      <c r="WZ99" s="167"/>
      <c r="XA99" s="167"/>
      <c r="XB99" s="167"/>
      <c r="XC99" s="167"/>
      <c r="XD99" s="167"/>
      <c r="XE99" s="167"/>
      <c r="XF99" s="167"/>
      <c r="XG99" s="167"/>
      <c r="XH99" s="167"/>
      <c r="XI99" s="167"/>
      <c r="XJ99" s="167"/>
      <c r="XK99" s="167"/>
      <c r="XL99" s="167"/>
      <c r="XM99" s="167"/>
      <c r="XN99" s="167"/>
      <c r="XO99" s="167"/>
      <c r="XP99" s="167"/>
      <c r="XQ99" s="167"/>
      <c r="XR99" s="167"/>
      <c r="XS99" s="167"/>
      <c r="XT99" s="167"/>
      <c r="XU99" s="167"/>
      <c r="XV99" s="167"/>
      <c r="XW99" s="167"/>
      <c r="XX99" s="167"/>
      <c r="XY99" s="167"/>
      <c r="XZ99" s="167"/>
      <c r="YA99" s="167"/>
      <c r="YB99" s="167"/>
      <c r="YC99" s="167"/>
      <c r="YD99" s="167"/>
      <c r="YE99" s="167"/>
      <c r="YF99" s="167"/>
      <c r="YG99" s="167"/>
      <c r="YH99" s="167"/>
      <c r="YI99" s="167"/>
      <c r="YJ99" s="167"/>
      <c r="YK99" s="167"/>
      <c r="YL99" s="167"/>
      <c r="YM99" s="167"/>
      <c r="YN99" s="167"/>
      <c r="YO99" s="167"/>
      <c r="YP99" s="167"/>
      <c r="YQ99" s="167"/>
      <c r="YR99" s="167"/>
      <c r="YS99" s="167"/>
      <c r="YT99" s="167"/>
      <c r="YU99" s="167"/>
      <c r="YV99" s="167"/>
      <c r="YW99" s="167"/>
      <c r="YX99" s="167"/>
      <c r="YY99" s="167"/>
      <c r="YZ99" s="167"/>
      <c r="ZA99" s="167"/>
      <c r="ZB99" s="167"/>
      <c r="ZC99" s="167"/>
      <c r="ZD99" s="167"/>
      <c r="ZE99" s="167"/>
      <c r="ZF99" s="167"/>
      <c r="ZG99" s="167"/>
      <c r="ZH99" s="167"/>
      <c r="ZI99" s="167"/>
      <c r="ZJ99" s="167"/>
      <c r="ZK99" s="167"/>
      <c r="ZL99" s="167"/>
      <c r="ZM99" s="167"/>
      <c r="ZN99" s="167"/>
      <c r="ZO99" s="167"/>
      <c r="ZP99" s="167"/>
      <c r="ZQ99" s="167"/>
      <c r="ZR99" s="167"/>
      <c r="ZS99" s="167"/>
      <c r="ZT99" s="167"/>
      <c r="ZU99" s="167"/>
      <c r="ZV99" s="167"/>
      <c r="ZW99" s="167"/>
      <c r="ZX99" s="167"/>
      <c r="ZY99" s="167"/>
      <c r="ZZ99" s="167"/>
      <c r="AAA99" s="167"/>
      <c r="AAB99" s="167"/>
      <c r="AAC99" s="167"/>
      <c r="AAD99" s="167"/>
      <c r="AAE99" s="167"/>
      <c r="AAF99" s="167"/>
      <c r="AAG99" s="167"/>
      <c r="AAH99" s="167"/>
      <c r="AAI99" s="167"/>
      <c r="AAJ99" s="167"/>
      <c r="AAK99" s="167"/>
      <c r="AAL99" s="167"/>
      <c r="AAM99" s="167"/>
      <c r="AAN99" s="167"/>
      <c r="AAO99" s="167"/>
      <c r="AAP99" s="167"/>
      <c r="AAQ99" s="167"/>
      <c r="AAR99" s="167"/>
      <c r="AAS99" s="167"/>
      <c r="AAT99" s="167"/>
      <c r="AAU99" s="167"/>
      <c r="AAV99" s="167"/>
      <c r="AAW99" s="167"/>
      <c r="AAX99" s="167"/>
      <c r="AAY99" s="167"/>
      <c r="AAZ99" s="167"/>
      <c r="ABA99" s="167"/>
      <c r="ABB99" s="167"/>
      <c r="ABC99" s="167"/>
      <c r="ABD99" s="167"/>
      <c r="ABE99" s="167"/>
      <c r="ABF99" s="167"/>
      <c r="ABG99" s="167"/>
      <c r="ABH99" s="167"/>
      <c r="ABI99" s="167"/>
      <c r="ABJ99" s="167"/>
      <c r="ABK99" s="167"/>
      <c r="ABL99" s="167"/>
      <c r="ABM99" s="167"/>
      <c r="ABN99" s="167"/>
      <c r="ABO99" s="167"/>
      <c r="ABP99" s="167"/>
      <c r="ABQ99" s="167"/>
      <c r="ABR99" s="167"/>
      <c r="ABS99" s="167"/>
      <c r="ABT99" s="167"/>
      <c r="ABU99" s="167"/>
      <c r="ABV99" s="167"/>
      <c r="ABW99" s="167"/>
      <c r="ABX99" s="167"/>
      <c r="ABY99" s="167"/>
      <c r="ABZ99" s="167"/>
      <c r="ACA99" s="167"/>
      <c r="ACB99" s="167"/>
      <c r="ACC99" s="167"/>
      <c r="ACD99" s="167"/>
      <c r="ACE99" s="167"/>
      <c r="ACF99" s="167"/>
      <c r="ACG99" s="167"/>
      <c r="ACH99" s="167"/>
      <c r="ACI99" s="167"/>
      <c r="ACJ99" s="167"/>
      <c r="ACK99" s="167"/>
      <c r="ACL99" s="167"/>
      <c r="ACM99" s="167"/>
      <c r="ACN99" s="167"/>
      <c r="ACO99" s="167"/>
      <c r="ACP99" s="167"/>
      <c r="ACQ99" s="167"/>
      <c r="ACR99" s="167"/>
      <c r="ACS99" s="167"/>
      <c r="ACT99" s="167"/>
      <c r="ACU99" s="167"/>
      <c r="ACV99" s="167"/>
      <c r="ACW99" s="167"/>
      <c r="ACX99" s="167"/>
      <c r="ACY99" s="167"/>
      <c r="ACZ99" s="167"/>
      <c r="ADA99" s="167"/>
      <c r="ADB99" s="167"/>
      <c r="ADC99" s="167"/>
      <c r="ADD99" s="167"/>
      <c r="ADE99" s="167"/>
      <c r="ADF99" s="167"/>
      <c r="ADG99" s="167"/>
      <c r="ADH99" s="167"/>
      <c r="ADI99" s="167"/>
      <c r="ADJ99" s="167"/>
      <c r="ADK99" s="167"/>
      <c r="ADL99" s="167"/>
      <c r="ADM99" s="167"/>
      <c r="ADN99" s="167"/>
      <c r="ADO99" s="167"/>
      <c r="ADP99" s="167"/>
      <c r="ADQ99" s="167"/>
      <c r="ADR99" s="167"/>
      <c r="ADS99" s="167"/>
      <c r="ADT99" s="167"/>
      <c r="ADU99" s="167"/>
      <c r="ADV99" s="167"/>
      <c r="ADW99" s="167"/>
      <c r="ADX99" s="167"/>
      <c r="ADY99" s="167"/>
      <c r="ADZ99" s="167"/>
      <c r="AEA99" s="167"/>
      <c r="AEB99" s="167"/>
      <c r="AEC99" s="167"/>
      <c r="AED99" s="167"/>
      <c r="AEE99" s="167"/>
      <c r="AEF99" s="167"/>
      <c r="AEG99" s="167"/>
      <c r="AEH99" s="167"/>
      <c r="AEI99" s="167"/>
      <c r="AEJ99" s="167"/>
      <c r="AEK99" s="167"/>
      <c r="AEL99" s="167"/>
      <c r="AEM99" s="167"/>
      <c r="AEN99" s="167"/>
      <c r="AEO99" s="167"/>
      <c r="AEP99" s="167"/>
      <c r="AEQ99" s="167"/>
      <c r="AER99" s="167"/>
      <c r="AES99" s="167"/>
      <c r="AET99" s="167"/>
      <c r="AEU99" s="167"/>
      <c r="AEV99" s="167"/>
      <c r="AEW99" s="167"/>
      <c r="AEX99" s="167"/>
      <c r="AEY99" s="167"/>
      <c r="AEZ99" s="167"/>
      <c r="AFA99" s="167"/>
      <c r="AFB99" s="167"/>
      <c r="AFC99" s="167"/>
      <c r="AFD99" s="167"/>
      <c r="AFE99" s="167"/>
      <c r="AFF99" s="167"/>
      <c r="AFG99" s="167"/>
      <c r="AFH99" s="167"/>
      <c r="AFI99" s="167"/>
      <c r="AFJ99" s="167"/>
      <c r="AFK99" s="167"/>
      <c r="AFL99" s="167"/>
      <c r="AFM99" s="167"/>
      <c r="AFN99" s="167"/>
      <c r="AFO99" s="167"/>
      <c r="AFP99" s="167"/>
      <c r="AFQ99" s="167"/>
      <c r="AFR99" s="167"/>
      <c r="AFS99" s="167"/>
      <c r="AFT99" s="167"/>
      <c r="AFU99" s="167"/>
      <c r="AFV99" s="167"/>
      <c r="AFW99" s="167"/>
      <c r="AFX99" s="167"/>
      <c r="AFY99" s="167"/>
      <c r="AFZ99" s="167"/>
      <c r="AGA99" s="167"/>
      <c r="AGB99" s="167"/>
      <c r="AGC99" s="167"/>
      <c r="AGD99" s="167"/>
      <c r="AGE99" s="167"/>
      <c r="AGF99" s="167"/>
      <c r="AGG99" s="167"/>
      <c r="AGH99" s="167"/>
      <c r="AGI99" s="167"/>
      <c r="AGJ99" s="167"/>
      <c r="AGK99" s="167"/>
      <c r="AGL99" s="167"/>
      <c r="AGM99" s="167"/>
      <c r="AGN99" s="167"/>
      <c r="AGO99" s="167"/>
      <c r="AGP99" s="167"/>
      <c r="AGQ99" s="167"/>
      <c r="AGR99" s="167"/>
      <c r="AGS99" s="167"/>
      <c r="AGT99" s="167"/>
      <c r="AGU99" s="167"/>
      <c r="AGV99" s="167"/>
      <c r="AGW99" s="167"/>
      <c r="AGX99" s="167"/>
      <c r="AGY99" s="167"/>
      <c r="AGZ99" s="167"/>
      <c r="AHA99" s="167"/>
      <c r="AHB99" s="167"/>
      <c r="AHC99" s="167"/>
      <c r="AHD99" s="167"/>
      <c r="AHE99" s="167"/>
      <c r="AHF99" s="167"/>
      <c r="AHG99" s="167"/>
      <c r="AHH99" s="167"/>
      <c r="AHI99" s="167"/>
      <c r="AHJ99" s="167"/>
      <c r="AHK99" s="167"/>
      <c r="AHL99" s="167"/>
      <c r="AHM99" s="167"/>
      <c r="AHN99" s="167"/>
      <c r="AHO99" s="167"/>
      <c r="AHP99" s="167"/>
      <c r="AHQ99" s="167"/>
      <c r="AHR99" s="167"/>
      <c r="AHS99" s="167"/>
      <c r="AHT99" s="167"/>
      <c r="AHU99" s="167"/>
      <c r="AHV99" s="167"/>
      <c r="AHW99" s="167"/>
      <c r="AHX99" s="167"/>
      <c r="AHY99" s="167"/>
      <c r="AHZ99" s="167"/>
      <c r="AIA99" s="167"/>
      <c r="AIB99" s="167"/>
      <c r="AIC99" s="167"/>
      <c r="AID99" s="167"/>
      <c r="AIE99" s="167"/>
      <c r="AIF99" s="167"/>
      <c r="AIG99" s="167"/>
      <c r="AIH99" s="167"/>
      <c r="AII99" s="167"/>
      <c r="AIJ99" s="167"/>
      <c r="AIK99" s="167"/>
      <c r="AIL99" s="167"/>
      <c r="AIM99" s="167"/>
      <c r="AIN99" s="167"/>
      <c r="AIO99" s="167"/>
      <c r="AIP99" s="167"/>
      <c r="AIQ99" s="167"/>
      <c r="AIR99" s="167"/>
      <c r="AIS99" s="167"/>
      <c r="AIT99" s="167"/>
      <c r="AIU99" s="167"/>
      <c r="AIV99" s="167"/>
      <c r="AIW99" s="167"/>
      <c r="AIX99" s="167"/>
      <c r="AIY99" s="167"/>
      <c r="AIZ99" s="167"/>
      <c r="AJA99" s="167"/>
      <c r="AJB99" s="167"/>
      <c r="AJC99" s="167"/>
      <c r="AJD99" s="167"/>
      <c r="AJE99" s="167"/>
      <c r="AJF99" s="167"/>
      <c r="AJG99" s="167"/>
      <c r="AJH99" s="167"/>
      <c r="AJI99" s="167"/>
      <c r="AJJ99" s="167"/>
      <c r="AJK99" s="167"/>
      <c r="AJL99" s="167"/>
      <c r="AJM99" s="167"/>
      <c r="AJN99" s="167"/>
      <c r="AJO99" s="167"/>
      <c r="AJP99" s="167"/>
      <c r="AJQ99" s="167"/>
      <c r="AJR99" s="167"/>
      <c r="AJS99" s="167"/>
      <c r="AJT99" s="167"/>
      <c r="AJU99" s="167"/>
      <c r="AJV99" s="167"/>
      <c r="AJW99" s="167"/>
      <c r="AJX99" s="167"/>
      <c r="AJY99" s="167"/>
      <c r="AJZ99" s="167"/>
      <c r="AKA99" s="167"/>
      <c r="AKB99" s="167"/>
      <c r="AKC99" s="167"/>
      <c r="AKD99" s="167"/>
      <c r="AKE99" s="167"/>
      <c r="AKF99" s="167"/>
      <c r="AKG99" s="167"/>
      <c r="AKH99" s="167"/>
      <c r="AKI99" s="167"/>
      <c r="AKJ99" s="167"/>
      <c r="AKK99" s="167"/>
      <c r="AKL99" s="167"/>
      <c r="AKM99" s="167"/>
      <c r="AKN99" s="167"/>
      <c r="AKO99" s="167"/>
      <c r="AKP99" s="167"/>
      <c r="AKQ99" s="167"/>
      <c r="AKR99" s="167"/>
      <c r="AKS99" s="167"/>
      <c r="AKT99" s="167"/>
      <c r="AKU99" s="167"/>
      <c r="AKV99" s="167"/>
      <c r="AKW99" s="167"/>
      <c r="AKX99" s="167"/>
      <c r="AKY99" s="167"/>
      <c r="AKZ99" s="167"/>
      <c r="ALA99" s="167"/>
      <c r="ALB99" s="167"/>
      <c r="ALC99" s="167"/>
      <c r="ALD99" s="167"/>
      <c r="ALE99" s="167"/>
      <c r="ALF99" s="167"/>
      <c r="ALG99" s="167"/>
      <c r="ALH99" s="167"/>
      <c r="ALI99" s="167"/>
      <c r="ALJ99" s="167"/>
      <c r="ALK99" s="167"/>
      <c r="ALL99" s="167"/>
      <c r="ALM99" s="167"/>
      <c r="ALN99" s="167"/>
      <c r="ALO99" s="167"/>
      <c r="ALP99" s="167"/>
      <c r="ALQ99" s="167"/>
      <c r="ALR99" s="167"/>
      <c r="ALS99" s="167"/>
      <c r="ALT99" s="167"/>
      <c r="ALU99" s="167"/>
      <c r="ALV99" s="167"/>
      <c r="ALW99" s="167"/>
      <c r="ALX99" s="167"/>
      <c r="ALY99" s="167"/>
      <c r="ALZ99" s="167"/>
      <c r="AMA99" s="167"/>
      <c r="AMB99" s="167"/>
      <c r="AMC99" s="167"/>
      <c r="AMD99" s="167"/>
      <c r="AME99" s="167"/>
      <c r="AMF99" s="167"/>
      <c r="AMG99" s="167"/>
      <c r="AMH99" s="167"/>
      <c r="AMI99" s="167"/>
      <c r="AMJ99" s="167"/>
      <c r="AMK99" s="167"/>
      <c r="AML99" s="167"/>
      <c r="AMM99" s="167"/>
      <c r="AMN99" s="167"/>
      <c r="AMO99" s="167"/>
      <c r="AMP99" s="167"/>
      <c r="AMQ99" s="167"/>
      <c r="AMR99" s="167"/>
      <c r="AMS99" s="167"/>
      <c r="AMT99" s="167"/>
      <c r="AMU99" s="167"/>
      <c r="AMV99" s="167"/>
      <c r="AMW99" s="167"/>
      <c r="AMX99" s="167"/>
      <c r="AMY99" s="167"/>
      <c r="AMZ99" s="167"/>
      <c r="ANA99" s="167"/>
      <c r="ANB99" s="167"/>
      <c r="ANC99" s="167"/>
      <c r="AND99" s="167"/>
      <c r="ANE99" s="167"/>
      <c r="ANF99" s="167"/>
      <c r="ANG99" s="167"/>
      <c r="ANH99" s="167"/>
      <c r="ANI99" s="167"/>
      <c r="ANJ99" s="167"/>
      <c r="ANK99" s="167"/>
      <c r="ANL99" s="167"/>
      <c r="ANM99" s="167"/>
      <c r="ANN99" s="167"/>
      <c r="ANO99" s="167"/>
      <c r="ANP99" s="167"/>
      <c r="ANQ99" s="167"/>
      <c r="ANR99" s="167"/>
      <c r="ANS99" s="167"/>
      <c r="ANT99" s="167"/>
      <c r="ANU99" s="167"/>
      <c r="ANV99" s="167"/>
      <c r="ANW99" s="167"/>
      <c r="ANX99" s="167"/>
      <c r="ANY99" s="167"/>
      <c r="ANZ99" s="167"/>
      <c r="AOA99" s="167"/>
      <c r="AOB99" s="167"/>
      <c r="AOC99" s="167"/>
      <c r="AOD99" s="167"/>
      <c r="AOE99" s="167"/>
      <c r="AOF99" s="167"/>
      <c r="AOG99" s="167"/>
      <c r="AOH99" s="167"/>
      <c r="AOI99" s="167"/>
      <c r="AOJ99" s="167"/>
      <c r="AOK99" s="167"/>
      <c r="AOL99" s="167"/>
      <c r="AOM99" s="167"/>
      <c r="AON99" s="167"/>
      <c r="AOO99" s="167"/>
      <c r="AOP99" s="167"/>
      <c r="AOQ99" s="167"/>
      <c r="AOR99" s="167"/>
      <c r="AOS99" s="167"/>
      <c r="AOT99" s="167"/>
      <c r="AOU99" s="167"/>
      <c r="AOV99" s="167"/>
      <c r="AOW99" s="167"/>
      <c r="AOX99" s="167"/>
      <c r="AOY99" s="167"/>
      <c r="AOZ99" s="167"/>
      <c r="APA99" s="167"/>
      <c r="APB99" s="167"/>
      <c r="APC99" s="167"/>
      <c r="APD99" s="167"/>
      <c r="APE99" s="167"/>
      <c r="APF99" s="167"/>
      <c r="APG99" s="167"/>
      <c r="APH99" s="167"/>
      <c r="API99" s="167"/>
      <c r="APJ99" s="167"/>
      <c r="APK99" s="167"/>
      <c r="APL99" s="167"/>
      <c r="APM99" s="167"/>
      <c r="APN99" s="167"/>
      <c r="APO99" s="167"/>
      <c r="APP99" s="167"/>
      <c r="APQ99" s="167"/>
      <c r="APR99" s="167"/>
      <c r="APS99" s="167"/>
      <c r="APT99" s="167"/>
      <c r="APU99" s="167"/>
      <c r="APV99" s="167"/>
      <c r="APW99" s="167"/>
      <c r="APX99" s="167"/>
      <c r="APY99" s="167"/>
      <c r="APZ99" s="167"/>
      <c r="AQA99" s="167"/>
      <c r="AQB99" s="167"/>
      <c r="AQC99" s="167"/>
      <c r="AQD99" s="167"/>
      <c r="AQE99" s="167"/>
      <c r="AQF99" s="167"/>
      <c r="AQG99" s="167"/>
      <c r="AQH99" s="167"/>
      <c r="AQI99" s="167"/>
      <c r="AQJ99" s="167"/>
      <c r="AQK99" s="167"/>
      <c r="AQL99" s="167"/>
      <c r="AQM99" s="167"/>
      <c r="AQN99" s="167"/>
      <c r="AQO99" s="167"/>
      <c r="AQP99" s="167"/>
      <c r="AQQ99" s="167"/>
      <c r="AQR99" s="167"/>
      <c r="AQS99" s="167"/>
      <c r="AQT99" s="167"/>
      <c r="AQU99" s="167"/>
      <c r="AQV99" s="167"/>
      <c r="AQW99" s="167"/>
      <c r="AQX99" s="167"/>
      <c r="AQY99" s="167"/>
      <c r="AQZ99" s="167"/>
      <c r="ARA99" s="167"/>
      <c r="ARB99" s="167"/>
      <c r="ARC99" s="167"/>
      <c r="ARD99" s="167"/>
      <c r="ARE99" s="167"/>
      <c r="ARF99" s="167"/>
      <c r="ARG99" s="167"/>
      <c r="ARH99" s="167"/>
      <c r="ARI99" s="167"/>
      <c r="ARJ99" s="167"/>
      <c r="ARK99" s="167"/>
      <c r="ARL99" s="167"/>
      <c r="ARM99" s="167"/>
      <c r="ARN99" s="167"/>
      <c r="ARO99" s="167"/>
      <c r="ARP99" s="167"/>
      <c r="ARQ99" s="167"/>
      <c r="ARR99" s="167"/>
      <c r="ARS99" s="167"/>
      <c r="ART99" s="167"/>
      <c r="ARU99" s="167"/>
      <c r="ARV99" s="167"/>
      <c r="ARW99" s="167"/>
      <c r="ARX99" s="167"/>
      <c r="ARY99" s="167"/>
      <c r="ARZ99" s="167"/>
      <c r="ASA99" s="167"/>
      <c r="ASB99" s="167"/>
      <c r="ASC99" s="167"/>
      <c r="ASD99" s="167"/>
      <c r="ASE99" s="167"/>
      <c r="ASF99" s="167"/>
      <c r="ASG99" s="167"/>
      <c r="ASH99" s="167"/>
      <c r="ASI99" s="167"/>
      <c r="ASJ99" s="167"/>
      <c r="ASK99" s="167"/>
      <c r="ASL99" s="167"/>
      <c r="ASM99" s="167"/>
      <c r="ASN99" s="167"/>
      <c r="ASO99" s="167"/>
      <c r="ASP99" s="167"/>
      <c r="ASQ99" s="167"/>
      <c r="ASR99" s="167"/>
      <c r="ASS99" s="167"/>
      <c r="AST99" s="167"/>
      <c r="ASU99" s="167"/>
      <c r="ASV99" s="167"/>
      <c r="ASW99" s="167"/>
      <c r="ASX99" s="167"/>
      <c r="ASY99" s="167"/>
      <c r="ASZ99" s="167"/>
      <c r="ATA99" s="167"/>
      <c r="ATB99" s="167"/>
      <c r="ATC99" s="167"/>
      <c r="ATD99" s="167"/>
      <c r="ATE99" s="167"/>
      <c r="ATF99" s="167"/>
      <c r="ATG99" s="167"/>
      <c r="ATH99" s="167"/>
      <c r="ATI99" s="167"/>
      <c r="ATJ99" s="167"/>
      <c r="ATK99" s="167"/>
      <c r="ATL99" s="167"/>
      <c r="ATM99" s="167"/>
      <c r="ATN99" s="167"/>
      <c r="ATO99" s="167"/>
      <c r="ATP99" s="167"/>
      <c r="ATQ99" s="167"/>
      <c r="ATR99" s="167"/>
      <c r="ATS99" s="167"/>
      <c r="ATT99" s="167"/>
      <c r="ATU99" s="167"/>
      <c r="ATV99" s="167"/>
      <c r="ATW99" s="167"/>
      <c r="ATX99" s="167"/>
      <c r="ATY99" s="167"/>
      <c r="ATZ99" s="167"/>
      <c r="AUA99" s="167"/>
      <c r="AUB99" s="167"/>
      <c r="AUC99" s="167"/>
      <c r="AUD99" s="167"/>
      <c r="AUE99" s="167"/>
      <c r="AUF99" s="167"/>
      <c r="AUG99" s="167"/>
      <c r="AUH99" s="167"/>
      <c r="AUI99" s="167"/>
      <c r="AUJ99" s="167"/>
      <c r="AUK99" s="167"/>
      <c r="AUL99" s="167"/>
      <c r="AUM99" s="167"/>
      <c r="AUN99" s="167"/>
      <c r="AUO99" s="167"/>
      <c r="AUP99" s="167"/>
      <c r="AUQ99" s="167"/>
      <c r="AUR99" s="167"/>
      <c r="AUS99" s="167"/>
      <c r="AUT99" s="167"/>
      <c r="AUU99" s="167"/>
      <c r="AUV99" s="167"/>
      <c r="AUW99" s="167"/>
      <c r="AUX99" s="167"/>
      <c r="AUY99" s="167"/>
      <c r="AUZ99" s="167"/>
      <c r="AVA99" s="167"/>
      <c r="AVB99" s="167"/>
      <c r="AVC99" s="167"/>
      <c r="AVD99" s="167"/>
      <c r="AVE99" s="167"/>
      <c r="AVF99" s="167"/>
      <c r="AVG99" s="167"/>
      <c r="AVH99" s="167"/>
      <c r="AVI99" s="167"/>
      <c r="AVJ99" s="167"/>
      <c r="AVK99" s="167"/>
      <c r="AVL99" s="167"/>
      <c r="AVM99" s="167"/>
      <c r="AVN99" s="167"/>
      <c r="AVO99" s="167"/>
      <c r="AVP99" s="167"/>
      <c r="AVQ99" s="167"/>
      <c r="AVR99" s="167"/>
      <c r="AVS99" s="167"/>
      <c r="AVT99" s="167"/>
      <c r="AVU99" s="167"/>
      <c r="AVV99" s="167"/>
      <c r="AVW99" s="167"/>
      <c r="AVX99" s="167"/>
      <c r="AVY99" s="167"/>
      <c r="AVZ99" s="167"/>
      <c r="AWA99" s="167"/>
      <c r="AWB99" s="167"/>
      <c r="AWC99" s="167"/>
      <c r="AWD99" s="167"/>
      <c r="AWE99" s="167"/>
      <c r="AWF99" s="167"/>
      <c r="AWG99" s="167"/>
      <c r="AWH99" s="167"/>
      <c r="AWI99" s="167"/>
      <c r="AWJ99" s="167"/>
      <c r="AWK99" s="167"/>
      <c r="AWL99" s="167"/>
      <c r="AWM99" s="167"/>
      <c r="AWN99" s="167"/>
      <c r="AWO99" s="167"/>
      <c r="AWP99" s="167"/>
      <c r="AWQ99" s="167"/>
      <c r="AWR99" s="167"/>
      <c r="AWS99" s="167"/>
      <c r="AWT99" s="167"/>
      <c r="AWU99" s="167"/>
      <c r="AWV99" s="167"/>
      <c r="AWW99" s="167"/>
      <c r="AWX99" s="167"/>
      <c r="AWY99" s="167"/>
      <c r="AWZ99" s="167"/>
      <c r="AXA99" s="167"/>
      <c r="AXB99" s="167"/>
      <c r="AXC99" s="167"/>
      <c r="AXD99" s="167"/>
      <c r="AXE99" s="167"/>
      <c r="AXF99" s="167"/>
      <c r="AXG99" s="167"/>
      <c r="AXH99" s="167"/>
      <c r="AXI99" s="167"/>
      <c r="AXJ99" s="167"/>
      <c r="AXK99" s="167"/>
      <c r="AXL99" s="167"/>
      <c r="AXM99" s="167"/>
      <c r="AXN99" s="167"/>
      <c r="AXO99" s="167"/>
      <c r="AXP99" s="167"/>
      <c r="AXQ99" s="167"/>
      <c r="AXR99" s="167"/>
      <c r="AXS99" s="167"/>
      <c r="AXT99" s="167"/>
      <c r="AXU99" s="167"/>
      <c r="AXV99" s="167"/>
      <c r="AXW99" s="167"/>
      <c r="AXX99" s="167"/>
      <c r="AXY99" s="167"/>
      <c r="AXZ99" s="167"/>
      <c r="AYA99" s="167"/>
      <c r="AYB99" s="167"/>
      <c r="AYC99" s="167"/>
      <c r="AYD99" s="167"/>
      <c r="AYE99" s="167"/>
      <c r="AYF99" s="167"/>
      <c r="AYG99" s="167"/>
      <c r="AYH99" s="167"/>
      <c r="AYI99" s="167"/>
      <c r="AYJ99" s="167"/>
      <c r="AYK99" s="167"/>
      <c r="AYL99" s="167"/>
      <c r="AYM99" s="167"/>
      <c r="AYN99" s="167"/>
      <c r="AYO99" s="167"/>
      <c r="AYP99" s="167"/>
      <c r="AYQ99" s="167"/>
      <c r="AYR99" s="167"/>
      <c r="AYS99" s="167"/>
      <c r="AYT99" s="167"/>
      <c r="AYU99" s="167"/>
      <c r="AYV99" s="167"/>
      <c r="AYW99" s="167"/>
      <c r="AYX99" s="167"/>
      <c r="AYY99" s="167"/>
      <c r="AYZ99" s="167"/>
      <c r="AZA99" s="167"/>
      <c r="AZB99" s="167"/>
      <c r="AZC99" s="167"/>
      <c r="AZD99" s="167"/>
      <c r="AZE99" s="167"/>
      <c r="AZF99" s="167"/>
      <c r="AZG99" s="167"/>
      <c r="AZH99" s="167"/>
      <c r="AZI99" s="167"/>
      <c r="AZJ99" s="167"/>
      <c r="AZK99" s="167"/>
      <c r="AZL99" s="167"/>
      <c r="AZM99" s="167"/>
      <c r="AZN99" s="167"/>
      <c r="AZO99" s="167"/>
      <c r="AZP99" s="167"/>
      <c r="AZQ99" s="167"/>
      <c r="AZR99" s="167"/>
      <c r="AZS99" s="167"/>
      <c r="AZT99" s="167"/>
      <c r="AZU99" s="167"/>
      <c r="AZV99" s="167"/>
      <c r="AZW99" s="167"/>
      <c r="AZX99" s="167"/>
      <c r="AZY99" s="167"/>
      <c r="AZZ99" s="167"/>
      <c r="BAA99" s="167"/>
      <c r="BAB99" s="167"/>
      <c r="BAC99" s="167"/>
      <c r="BAD99" s="167"/>
      <c r="BAE99" s="167"/>
      <c r="BAF99" s="167"/>
      <c r="BAG99" s="167"/>
      <c r="BAH99" s="167"/>
      <c r="BAI99" s="167"/>
      <c r="BAJ99" s="167"/>
      <c r="BAK99" s="167"/>
      <c r="BAL99" s="167"/>
      <c r="BAM99" s="167"/>
      <c r="BAN99" s="167"/>
      <c r="BAO99" s="167"/>
      <c r="BAP99" s="167"/>
      <c r="BAQ99" s="167"/>
      <c r="BAR99" s="167"/>
      <c r="BAS99" s="167"/>
      <c r="BAT99" s="167"/>
      <c r="BAU99" s="167"/>
      <c r="BAV99" s="167"/>
      <c r="BAW99" s="167"/>
      <c r="BAX99" s="167"/>
      <c r="BAY99" s="167"/>
      <c r="BAZ99" s="167"/>
      <c r="BBA99" s="167"/>
      <c r="BBB99" s="167"/>
      <c r="BBC99" s="167"/>
      <c r="BBD99" s="167"/>
      <c r="BBE99" s="167"/>
      <c r="BBF99" s="167"/>
      <c r="BBG99" s="167"/>
      <c r="BBH99" s="167"/>
      <c r="BBI99" s="167"/>
      <c r="BBJ99" s="167"/>
      <c r="BBK99" s="167"/>
      <c r="BBL99" s="167"/>
      <c r="BBM99" s="167"/>
      <c r="BBN99" s="167"/>
      <c r="BBO99" s="167"/>
      <c r="BBP99" s="167"/>
      <c r="BBQ99" s="167"/>
      <c r="BBR99" s="167"/>
      <c r="BBS99" s="167"/>
      <c r="BBT99" s="167"/>
      <c r="BBU99" s="167"/>
      <c r="BBV99" s="167"/>
      <c r="BBW99" s="167"/>
      <c r="BBX99" s="167"/>
      <c r="BBY99" s="167"/>
      <c r="BBZ99" s="167"/>
      <c r="BCA99" s="167"/>
      <c r="BCB99" s="167"/>
      <c r="BCC99" s="167"/>
      <c r="BCD99" s="167"/>
      <c r="BCE99" s="167"/>
      <c r="BCF99" s="167"/>
      <c r="BCG99" s="167"/>
      <c r="BCH99" s="167"/>
      <c r="BCI99" s="167"/>
      <c r="BCJ99" s="167"/>
      <c r="BCK99" s="167"/>
      <c r="BCL99" s="167"/>
      <c r="BCM99" s="167"/>
      <c r="BCN99" s="167"/>
      <c r="BCO99" s="167"/>
      <c r="BCP99" s="167"/>
      <c r="BCQ99" s="167"/>
      <c r="BCR99" s="167"/>
      <c r="BCS99" s="167"/>
      <c r="BCT99" s="167"/>
      <c r="BCU99" s="167"/>
      <c r="BCV99" s="167"/>
      <c r="BCW99" s="167"/>
      <c r="BCX99" s="167"/>
      <c r="BCY99" s="167"/>
      <c r="BCZ99" s="167"/>
      <c r="BDA99" s="167"/>
      <c r="BDB99" s="167"/>
      <c r="BDC99" s="167"/>
      <c r="BDD99" s="167"/>
      <c r="BDE99" s="167"/>
      <c r="BDF99" s="167"/>
      <c r="BDG99" s="167"/>
      <c r="BDH99" s="167"/>
      <c r="BDI99" s="167"/>
      <c r="BDJ99" s="167"/>
      <c r="BDK99" s="167"/>
      <c r="BDL99" s="167"/>
      <c r="BDM99" s="167"/>
      <c r="BDN99" s="167"/>
      <c r="BDO99" s="167"/>
      <c r="BDP99" s="167"/>
      <c r="BDQ99" s="167"/>
      <c r="BDR99" s="167"/>
      <c r="BDS99" s="167"/>
      <c r="BDT99" s="167"/>
      <c r="BDU99" s="167"/>
      <c r="BDV99" s="167"/>
      <c r="BDW99" s="167"/>
      <c r="BDX99" s="167"/>
      <c r="BDY99" s="167"/>
      <c r="BDZ99" s="167"/>
      <c r="BEA99" s="167"/>
      <c r="BEB99" s="167"/>
      <c r="BEC99" s="167"/>
      <c r="BED99" s="167"/>
      <c r="BEE99" s="167"/>
      <c r="BEF99" s="167"/>
      <c r="BEG99" s="167"/>
      <c r="BEH99" s="167"/>
      <c r="BEI99" s="167"/>
      <c r="BEJ99" s="167"/>
      <c r="BEK99" s="167"/>
      <c r="BEL99" s="167"/>
      <c r="BEM99" s="167"/>
      <c r="BEN99" s="167"/>
      <c r="BEO99" s="167"/>
      <c r="BEP99" s="167"/>
      <c r="BEQ99" s="167"/>
      <c r="BER99" s="167"/>
      <c r="BES99" s="167"/>
      <c r="BET99" s="167"/>
      <c r="BEU99" s="167"/>
      <c r="BEV99" s="167"/>
      <c r="BEW99" s="167"/>
      <c r="BEX99" s="167"/>
      <c r="BEY99" s="167"/>
      <c r="BEZ99" s="167"/>
      <c r="BFA99" s="167"/>
      <c r="BFB99" s="167"/>
      <c r="BFC99" s="167"/>
      <c r="BFD99" s="167"/>
      <c r="BFE99" s="167"/>
      <c r="BFF99" s="167"/>
      <c r="BFG99" s="167"/>
      <c r="BFH99" s="167"/>
      <c r="BFI99" s="167"/>
      <c r="BFJ99" s="167"/>
      <c r="BFK99" s="167"/>
      <c r="BFL99" s="167"/>
      <c r="BFM99" s="167"/>
      <c r="BFN99" s="167"/>
      <c r="BFO99" s="167"/>
      <c r="BFP99" s="167"/>
      <c r="BFQ99" s="167"/>
      <c r="BFR99" s="167"/>
      <c r="BFS99" s="167"/>
      <c r="BFT99" s="167"/>
      <c r="BFU99" s="167"/>
      <c r="BFV99" s="167"/>
      <c r="BFW99" s="167"/>
      <c r="BFX99" s="167"/>
      <c r="BFY99" s="167"/>
      <c r="BFZ99" s="167"/>
      <c r="BGA99" s="167"/>
      <c r="BGB99" s="167"/>
      <c r="BGC99" s="167"/>
      <c r="BGD99" s="167"/>
      <c r="BGE99" s="167"/>
      <c r="BGF99" s="167"/>
      <c r="BGG99" s="167"/>
      <c r="BGH99" s="167"/>
      <c r="BGI99" s="167"/>
      <c r="BGJ99" s="167"/>
      <c r="BGK99" s="167"/>
      <c r="BGL99" s="167"/>
      <c r="BGM99" s="167"/>
      <c r="BGN99" s="167"/>
      <c r="BGO99" s="167"/>
      <c r="BGP99" s="167"/>
      <c r="BGQ99" s="167"/>
      <c r="BGR99" s="167"/>
      <c r="BGS99" s="167"/>
      <c r="BGT99" s="167"/>
      <c r="BGU99" s="167"/>
      <c r="BGV99" s="167"/>
      <c r="BGW99" s="167"/>
      <c r="BGX99" s="167"/>
      <c r="BGY99" s="167"/>
      <c r="BGZ99" s="167"/>
      <c r="BHA99" s="167"/>
      <c r="BHB99" s="167"/>
      <c r="BHC99" s="167"/>
      <c r="BHD99" s="167"/>
      <c r="BHE99" s="167"/>
      <c r="BHF99" s="167"/>
      <c r="BHG99" s="167"/>
      <c r="BHH99" s="167"/>
      <c r="BHI99" s="167"/>
      <c r="BHJ99" s="167"/>
      <c r="BHK99" s="167"/>
      <c r="BHL99" s="167"/>
      <c r="BHM99" s="167"/>
      <c r="BHN99" s="167"/>
      <c r="BHO99" s="167"/>
      <c r="BHP99" s="167"/>
      <c r="BHQ99" s="167"/>
      <c r="BHR99" s="167"/>
      <c r="BHS99" s="167"/>
      <c r="BHT99" s="167"/>
      <c r="BHU99" s="167"/>
      <c r="BHV99" s="167"/>
      <c r="BHW99" s="167"/>
      <c r="BHX99" s="167"/>
      <c r="BHY99" s="167"/>
      <c r="BHZ99" s="167"/>
      <c r="BIA99" s="167"/>
      <c r="BIB99" s="167"/>
      <c r="BIC99" s="167"/>
      <c r="BID99" s="167"/>
      <c r="BIE99" s="167"/>
      <c r="BIF99" s="167"/>
      <c r="BIG99" s="167"/>
      <c r="BIH99" s="167"/>
      <c r="BII99" s="167"/>
      <c r="BIJ99" s="167"/>
      <c r="BIK99" s="167"/>
      <c r="BIL99" s="167"/>
      <c r="BIM99" s="167"/>
      <c r="BIN99" s="167"/>
      <c r="BIO99" s="167"/>
      <c r="BIP99" s="167"/>
      <c r="BIQ99" s="167"/>
      <c r="BIR99" s="167"/>
      <c r="BIS99" s="167"/>
      <c r="BIT99" s="167"/>
      <c r="BIU99" s="167"/>
      <c r="BIV99" s="167"/>
      <c r="BIW99" s="167"/>
      <c r="BIX99" s="167"/>
      <c r="BIY99" s="167"/>
      <c r="BIZ99" s="167"/>
      <c r="BJA99" s="167"/>
      <c r="BJB99" s="167"/>
      <c r="BJC99" s="167"/>
      <c r="BJD99" s="167"/>
      <c r="BJE99" s="167"/>
      <c r="BJF99" s="167"/>
      <c r="BJG99" s="167"/>
      <c r="BJH99" s="167"/>
      <c r="BJI99" s="167"/>
      <c r="BJJ99" s="167"/>
      <c r="BJK99" s="167"/>
      <c r="BJL99" s="167"/>
      <c r="BJM99" s="167"/>
      <c r="BJN99" s="167"/>
      <c r="BJO99" s="167"/>
      <c r="BJP99" s="167"/>
      <c r="BJQ99" s="167"/>
      <c r="BJR99" s="167"/>
      <c r="BJS99" s="167"/>
      <c r="BJT99" s="167"/>
      <c r="BJU99" s="167"/>
      <c r="BJV99" s="167"/>
      <c r="BJW99" s="167"/>
      <c r="BJX99" s="167"/>
      <c r="BJY99" s="167"/>
      <c r="BJZ99" s="167"/>
      <c r="BKA99" s="167"/>
      <c r="BKB99" s="167"/>
      <c r="BKC99" s="167"/>
      <c r="BKD99" s="167"/>
      <c r="BKE99" s="167"/>
      <c r="BKF99" s="167"/>
      <c r="BKG99" s="167"/>
      <c r="BKH99" s="167"/>
      <c r="BKI99" s="167"/>
      <c r="BKJ99" s="167"/>
      <c r="BKK99" s="167"/>
      <c r="BKL99" s="167"/>
      <c r="BKM99" s="167"/>
      <c r="BKN99" s="167"/>
      <c r="BKO99" s="167"/>
      <c r="BKP99" s="167"/>
      <c r="BKQ99" s="167"/>
      <c r="BKR99" s="167"/>
      <c r="BKS99" s="167"/>
      <c r="BKT99" s="167"/>
      <c r="BKU99" s="167"/>
      <c r="BKV99" s="167"/>
      <c r="BKW99" s="167"/>
      <c r="BKX99" s="167"/>
      <c r="BKY99" s="167"/>
      <c r="BKZ99" s="167"/>
      <c r="BLA99" s="167"/>
      <c r="BLB99" s="167"/>
      <c r="BLC99" s="167"/>
      <c r="BLD99" s="167"/>
      <c r="BLE99" s="167"/>
      <c r="BLF99" s="167"/>
      <c r="BLG99" s="167"/>
      <c r="BLH99" s="167"/>
      <c r="BLI99" s="167"/>
      <c r="BLJ99" s="167"/>
      <c r="BLK99" s="167"/>
      <c r="BLL99" s="167"/>
      <c r="BLM99" s="167"/>
      <c r="BLN99" s="167"/>
      <c r="BLO99" s="167"/>
      <c r="BLP99" s="167"/>
      <c r="BLQ99" s="167"/>
      <c r="BLR99" s="167"/>
      <c r="BLS99" s="167"/>
      <c r="BLT99" s="167"/>
      <c r="BLU99" s="167"/>
      <c r="BLV99" s="167"/>
      <c r="BLW99" s="167"/>
      <c r="BLX99" s="167"/>
      <c r="BLY99" s="167"/>
      <c r="BLZ99" s="167"/>
      <c r="BMA99" s="167"/>
      <c r="BMB99" s="167"/>
      <c r="BMC99" s="167"/>
      <c r="BMD99" s="167"/>
      <c r="BME99" s="167"/>
      <c r="BMF99" s="167"/>
      <c r="BMG99" s="167"/>
      <c r="BMH99" s="167"/>
      <c r="BMI99" s="167"/>
      <c r="BMJ99" s="167"/>
      <c r="BMK99" s="167"/>
      <c r="BML99" s="167"/>
      <c r="BMM99" s="167"/>
      <c r="BMN99" s="167"/>
      <c r="BMO99" s="167"/>
      <c r="BMP99" s="167"/>
      <c r="BMQ99" s="167"/>
      <c r="BMR99" s="167"/>
      <c r="BMS99" s="167"/>
      <c r="BMT99" s="167"/>
      <c r="BMU99" s="167"/>
      <c r="BMV99" s="167"/>
      <c r="BMW99" s="167"/>
      <c r="BMX99" s="167"/>
      <c r="BMY99" s="167"/>
      <c r="BMZ99" s="167"/>
      <c r="BNA99" s="167"/>
      <c r="BNB99" s="167"/>
      <c r="BNC99" s="167"/>
      <c r="BND99" s="167"/>
      <c r="BNE99" s="167"/>
      <c r="BNF99" s="167"/>
      <c r="BNG99" s="167"/>
      <c r="BNH99" s="167"/>
      <c r="BNI99" s="167"/>
      <c r="BNJ99" s="167"/>
      <c r="BNK99" s="167"/>
      <c r="BNL99" s="167"/>
      <c r="BNM99" s="167"/>
      <c r="BNN99" s="167"/>
      <c r="BNO99" s="167"/>
      <c r="BNP99" s="167"/>
      <c r="BNQ99" s="167"/>
      <c r="BNR99" s="167"/>
      <c r="BNS99" s="167"/>
      <c r="BNT99" s="167"/>
      <c r="BNU99" s="167"/>
      <c r="BNV99" s="167"/>
      <c r="BNW99" s="167"/>
      <c r="BNX99" s="167"/>
      <c r="BNY99" s="167"/>
      <c r="BNZ99" s="167"/>
      <c r="BOA99" s="167"/>
      <c r="BOB99" s="167"/>
      <c r="BOC99" s="167"/>
      <c r="BOD99" s="167"/>
      <c r="BOE99" s="167"/>
      <c r="BOF99" s="167"/>
      <c r="BOG99" s="167"/>
      <c r="BOH99" s="167"/>
      <c r="BOI99" s="167"/>
      <c r="BOJ99" s="167"/>
      <c r="BOK99" s="167"/>
      <c r="BOL99" s="167"/>
      <c r="BOM99" s="167"/>
      <c r="BON99" s="167"/>
      <c r="BOO99" s="167"/>
      <c r="BOP99" s="167"/>
      <c r="BOQ99" s="167"/>
      <c r="BOR99" s="167"/>
      <c r="BOS99" s="167"/>
      <c r="BOT99" s="167"/>
      <c r="BOU99" s="167"/>
      <c r="BOV99" s="167"/>
      <c r="BOW99" s="167"/>
      <c r="BOX99" s="167"/>
      <c r="BOY99" s="167"/>
      <c r="BOZ99" s="167"/>
      <c r="BPA99" s="167"/>
      <c r="BPB99" s="167"/>
      <c r="BPC99" s="167"/>
      <c r="BPD99" s="167"/>
      <c r="BPE99" s="167"/>
      <c r="BPF99" s="167"/>
      <c r="BPG99" s="167"/>
      <c r="BPH99" s="167"/>
      <c r="BPI99" s="167"/>
      <c r="BPJ99" s="167"/>
      <c r="BPK99" s="167"/>
      <c r="BPL99" s="167"/>
      <c r="BPM99" s="167"/>
      <c r="BPN99" s="167"/>
      <c r="BPO99" s="167"/>
      <c r="BPP99" s="167"/>
      <c r="BPQ99" s="167"/>
      <c r="BPR99" s="167"/>
      <c r="BPS99" s="167"/>
      <c r="BPT99" s="167"/>
      <c r="BPU99" s="167"/>
      <c r="BPV99" s="167"/>
      <c r="BPW99" s="167"/>
      <c r="BPX99" s="167"/>
      <c r="BPY99" s="167"/>
      <c r="BPZ99" s="167"/>
      <c r="BQA99" s="167"/>
      <c r="BQB99" s="167"/>
      <c r="BQC99" s="167"/>
      <c r="BQD99" s="167"/>
      <c r="BQE99" s="167"/>
      <c r="BQF99" s="167"/>
      <c r="BQG99" s="167"/>
      <c r="BQH99" s="167"/>
      <c r="BQI99" s="167"/>
      <c r="BQJ99" s="167"/>
      <c r="BQK99" s="167"/>
      <c r="BQL99" s="167"/>
      <c r="BQM99" s="167"/>
      <c r="BQN99" s="167"/>
      <c r="BQO99" s="167"/>
      <c r="BQP99" s="167"/>
      <c r="BQQ99" s="167"/>
      <c r="BQR99" s="167"/>
      <c r="BQS99" s="167"/>
      <c r="BQT99" s="167"/>
      <c r="BQU99" s="167"/>
      <c r="BQV99" s="167"/>
      <c r="BQW99" s="167"/>
      <c r="BQX99" s="167"/>
      <c r="BQY99" s="167"/>
      <c r="BQZ99" s="167"/>
      <c r="BRA99" s="167"/>
      <c r="BRB99" s="167"/>
      <c r="BRC99" s="167"/>
      <c r="BRD99" s="167"/>
      <c r="BRE99" s="167"/>
      <c r="BRF99" s="167"/>
      <c r="BRG99" s="167"/>
      <c r="BRH99" s="167"/>
      <c r="BRI99" s="167"/>
      <c r="BRJ99" s="167"/>
      <c r="BRK99" s="167"/>
      <c r="BRL99" s="167"/>
      <c r="BRM99" s="167"/>
      <c r="BRN99" s="167"/>
      <c r="BRO99" s="167"/>
      <c r="BRP99" s="167"/>
      <c r="BRQ99" s="167"/>
      <c r="BRR99" s="167"/>
      <c r="BRS99" s="167"/>
      <c r="BRT99" s="167"/>
      <c r="BRU99" s="167"/>
      <c r="BRV99" s="167"/>
      <c r="BRW99" s="167"/>
      <c r="BRX99" s="167"/>
      <c r="BRY99" s="167"/>
      <c r="BRZ99" s="167"/>
      <c r="BSA99" s="167"/>
      <c r="BSB99" s="167"/>
      <c r="BSC99" s="167"/>
      <c r="BSD99" s="167"/>
      <c r="BSE99" s="167"/>
      <c r="BSF99" s="167"/>
      <c r="BSG99" s="167"/>
      <c r="BSH99" s="167"/>
      <c r="BSI99" s="167"/>
      <c r="BSJ99" s="167"/>
      <c r="BSK99" s="167"/>
      <c r="BSL99" s="167"/>
      <c r="BSM99" s="167"/>
      <c r="BSN99" s="167"/>
      <c r="BSO99" s="167"/>
      <c r="BSP99" s="167"/>
      <c r="BSQ99" s="167"/>
      <c r="BSR99" s="167"/>
      <c r="BSS99" s="167"/>
      <c r="BST99" s="167"/>
      <c r="BSU99" s="167"/>
      <c r="BSV99" s="167"/>
      <c r="BSW99" s="167"/>
      <c r="BSX99" s="167"/>
      <c r="BSY99" s="167"/>
      <c r="BSZ99" s="167"/>
      <c r="BTA99" s="167"/>
      <c r="BTB99" s="167"/>
      <c r="BTC99" s="167"/>
      <c r="BTD99" s="167"/>
      <c r="BTE99" s="167"/>
      <c r="BTF99" s="167"/>
      <c r="BTG99" s="167"/>
      <c r="BTH99" s="167"/>
      <c r="BTI99" s="167"/>
      <c r="BTJ99" s="167"/>
      <c r="BTK99" s="167"/>
      <c r="BTL99" s="167"/>
      <c r="BTM99" s="167"/>
      <c r="BTN99" s="167"/>
      <c r="BTO99" s="167"/>
      <c r="BTP99" s="167"/>
      <c r="BTQ99" s="167"/>
      <c r="BTR99" s="167"/>
      <c r="BTS99" s="167"/>
      <c r="BTT99" s="167"/>
      <c r="BTU99" s="167"/>
      <c r="BTV99" s="167"/>
      <c r="BTW99" s="167"/>
      <c r="BTX99" s="167"/>
      <c r="BTY99" s="167"/>
      <c r="BTZ99" s="167"/>
      <c r="BUA99" s="167"/>
      <c r="BUB99" s="167"/>
      <c r="BUC99" s="167"/>
      <c r="BUD99" s="167"/>
      <c r="BUE99" s="167"/>
      <c r="BUF99" s="167"/>
      <c r="BUG99" s="167"/>
      <c r="BUH99" s="167"/>
      <c r="BUI99" s="167"/>
      <c r="BUJ99" s="167"/>
      <c r="BUK99" s="167"/>
      <c r="BUL99" s="167"/>
      <c r="BUM99" s="167"/>
      <c r="BUN99" s="167"/>
      <c r="BUO99" s="167"/>
      <c r="BUP99" s="167"/>
      <c r="BUQ99" s="167"/>
      <c r="BUR99" s="167"/>
      <c r="BUS99" s="167"/>
      <c r="BUT99" s="167"/>
      <c r="BUU99" s="167"/>
      <c r="BUV99" s="167"/>
      <c r="BUW99" s="167"/>
      <c r="BUX99" s="167"/>
      <c r="BUY99" s="167"/>
      <c r="BUZ99" s="167"/>
      <c r="BVA99" s="167"/>
      <c r="BVB99" s="167"/>
      <c r="BVC99" s="167"/>
      <c r="BVD99" s="167"/>
      <c r="BVE99" s="167"/>
      <c r="BVF99" s="167"/>
      <c r="BVG99" s="167"/>
      <c r="BVH99" s="167"/>
      <c r="BVI99" s="167"/>
      <c r="BVJ99" s="167"/>
      <c r="BVK99" s="167"/>
      <c r="BVL99" s="167"/>
      <c r="BVM99" s="167"/>
      <c r="BVN99" s="167"/>
      <c r="BVO99" s="167"/>
      <c r="BVP99" s="167"/>
      <c r="BVQ99" s="167"/>
      <c r="BVR99" s="167"/>
      <c r="BVS99" s="167"/>
      <c r="BVT99" s="167"/>
      <c r="BVU99" s="167"/>
      <c r="BVV99" s="167"/>
      <c r="BVW99" s="167"/>
      <c r="BVX99" s="167"/>
      <c r="BVY99" s="167"/>
      <c r="BVZ99" s="167"/>
      <c r="BWA99" s="167"/>
      <c r="BWB99" s="167"/>
      <c r="BWC99" s="167"/>
      <c r="BWD99" s="167"/>
      <c r="BWE99" s="167"/>
      <c r="BWF99" s="167"/>
      <c r="BWG99" s="167"/>
      <c r="BWH99" s="167"/>
      <c r="BWI99" s="167"/>
      <c r="BWJ99" s="167"/>
      <c r="BWK99" s="167"/>
      <c r="BWL99" s="167"/>
      <c r="BWM99" s="167"/>
      <c r="BWN99" s="167"/>
      <c r="BWO99" s="167"/>
      <c r="BWP99" s="167"/>
      <c r="BWQ99" s="167"/>
      <c r="BWR99" s="167"/>
      <c r="BWS99" s="167"/>
      <c r="BWT99" s="167"/>
      <c r="BWU99" s="167"/>
      <c r="BWV99" s="167"/>
      <c r="BWW99" s="167"/>
      <c r="BWX99" s="167"/>
      <c r="BWY99" s="167"/>
      <c r="BWZ99" s="167"/>
      <c r="BXA99" s="167"/>
      <c r="BXB99" s="167"/>
      <c r="BXC99" s="167"/>
      <c r="BXD99" s="167"/>
      <c r="BXE99" s="167"/>
      <c r="BXF99" s="167"/>
      <c r="BXG99" s="167"/>
      <c r="BXH99" s="167"/>
      <c r="BXI99" s="167"/>
      <c r="BXJ99" s="167"/>
      <c r="BXK99" s="167"/>
      <c r="BXL99" s="167"/>
      <c r="BXM99" s="167"/>
      <c r="BXN99" s="167"/>
      <c r="BXO99" s="167"/>
      <c r="BXP99" s="167"/>
      <c r="BXQ99" s="167"/>
      <c r="BXR99" s="167"/>
      <c r="BXS99" s="167"/>
      <c r="BXT99" s="167"/>
      <c r="BXU99" s="167"/>
      <c r="BXV99" s="167"/>
      <c r="BXW99" s="167"/>
      <c r="BXX99" s="167"/>
      <c r="BXY99" s="167"/>
      <c r="BXZ99" s="167"/>
      <c r="BYA99" s="167"/>
      <c r="BYB99" s="167"/>
      <c r="BYC99" s="167"/>
      <c r="BYD99" s="167"/>
      <c r="BYE99" s="167"/>
      <c r="BYF99" s="167"/>
      <c r="BYG99" s="167"/>
      <c r="BYH99" s="167"/>
      <c r="BYI99" s="167"/>
      <c r="BYJ99" s="167"/>
      <c r="BYK99" s="167"/>
      <c r="BYL99" s="167"/>
      <c r="BYM99" s="167"/>
      <c r="BYN99" s="167"/>
      <c r="BYO99" s="167"/>
      <c r="BYP99" s="167"/>
      <c r="BYQ99" s="167"/>
      <c r="BYR99" s="167"/>
      <c r="BYS99" s="167"/>
      <c r="BYT99" s="167"/>
      <c r="BYU99" s="167"/>
      <c r="BYV99" s="167"/>
      <c r="BYW99" s="167"/>
      <c r="BYX99" s="167"/>
      <c r="BYY99" s="167"/>
      <c r="BYZ99" s="167"/>
      <c r="BZA99" s="167"/>
      <c r="BZB99" s="167"/>
      <c r="BZC99" s="167"/>
      <c r="BZD99" s="167"/>
      <c r="BZE99" s="167"/>
      <c r="BZF99" s="167"/>
      <c r="BZG99" s="167"/>
      <c r="BZH99" s="167"/>
      <c r="BZI99" s="167"/>
      <c r="BZJ99" s="167"/>
      <c r="BZK99" s="167"/>
      <c r="BZL99" s="167"/>
      <c r="BZM99" s="167"/>
      <c r="BZN99" s="167"/>
      <c r="BZO99" s="167"/>
      <c r="BZP99" s="167"/>
      <c r="BZQ99" s="167"/>
      <c r="BZR99" s="167"/>
      <c r="BZS99" s="167"/>
      <c r="BZT99" s="167"/>
      <c r="BZU99" s="167"/>
      <c r="BZV99" s="167"/>
      <c r="BZW99" s="167"/>
      <c r="BZX99" s="167"/>
      <c r="BZY99" s="167"/>
      <c r="BZZ99" s="167"/>
      <c r="CAA99" s="167"/>
      <c r="CAB99" s="167"/>
      <c r="CAC99" s="167"/>
      <c r="CAD99" s="167"/>
      <c r="CAE99" s="167"/>
      <c r="CAF99" s="167"/>
      <c r="CAG99" s="167"/>
      <c r="CAH99" s="167"/>
      <c r="CAI99" s="167"/>
      <c r="CAJ99" s="167"/>
      <c r="CAK99" s="167"/>
      <c r="CAL99" s="167"/>
      <c r="CAM99" s="167"/>
      <c r="CAN99" s="167"/>
      <c r="CAO99" s="167"/>
      <c r="CAP99" s="167"/>
      <c r="CAQ99" s="167"/>
      <c r="CAR99" s="167"/>
      <c r="CAS99" s="167"/>
      <c r="CAT99" s="167"/>
      <c r="CAU99" s="167"/>
      <c r="CAV99" s="167"/>
      <c r="CAW99" s="167"/>
      <c r="CAX99" s="167"/>
      <c r="CAY99" s="167"/>
      <c r="CAZ99" s="167"/>
      <c r="CBA99" s="167"/>
      <c r="CBB99" s="167"/>
      <c r="CBC99" s="167"/>
      <c r="CBD99" s="167"/>
      <c r="CBE99" s="167"/>
      <c r="CBF99" s="167"/>
      <c r="CBG99" s="167"/>
      <c r="CBH99" s="167"/>
      <c r="CBI99" s="167"/>
      <c r="CBJ99" s="167"/>
      <c r="CBK99" s="167"/>
      <c r="CBL99" s="167"/>
      <c r="CBM99" s="167"/>
      <c r="CBN99" s="167"/>
      <c r="CBO99" s="167"/>
      <c r="CBP99" s="167"/>
      <c r="CBQ99" s="167"/>
      <c r="CBR99" s="167"/>
      <c r="CBS99" s="167"/>
      <c r="CBT99" s="167"/>
      <c r="CBU99" s="167"/>
      <c r="CBV99" s="167"/>
      <c r="CBW99" s="167"/>
      <c r="CBX99" s="167"/>
      <c r="CBY99" s="167"/>
      <c r="CBZ99" s="167"/>
      <c r="CCA99" s="167"/>
      <c r="CCB99" s="167"/>
      <c r="CCC99" s="167"/>
      <c r="CCD99" s="167"/>
      <c r="CCE99" s="167"/>
      <c r="CCF99" s="167"/>
      <c r="CCG99" s="167"/>
      <c r="CCH99" s="167"/>
      <c r="CCI99" s="167"/>
      <c r="CCJ99" s="167"/>
      <c r="CCK99" s="167"/>
      <c r="CCL99" s="167"/>
      <c r="CCM99" s="167"/>
      <c r="CCN99" s="167"/>
      <c r="CCO99" s="167"/>
      <c r="CCP99" s="167"/>
      <c r="CCQ99" s="167"/>
      <c r="CCR99" s="167"/>
      <c r="CCS99" s="167"/>
      <c r="CCT99" s="167"/>
      <c r="CCU99" s="167"/>
      <c r="CCV99" s="167"/>
      <c r="CCW99" s="167"/>
      <c r="CCX99" s="167"/>
      <c r="CCY99" s="167"/>
      <c r="CCZ99" s="167"/>
      <c r="CDA99" s="167"/>
      <c r="CDB99" s="167"/>
      <c r="CDC99" s="167"/>
      <c r="CDD99" s="167"/>
      <c r="CDE99" s="167"/>
      <c r="CDF99" s="167"/>
      <c r="CDG99" s="167"/>
      <c r="CDH99" s="167"/>
      <c r="CDI99" s="167"/>
      <c r="CDJ99" s="167"/>
      <c r="CDK99" s="167"/>
      <c r="CDL99" s="167"/>
      <c r="CDM99" s="167"/>
      <c r="CDN99" s="167"/>
      <c r="CDO99" s="167"/>
      <c r="CDP99" s="167"/>
      <c r="CDQ99" s="167"/>
      <c r="CDR99" s="167"/>
      <c r="CDS99" s="167"/>
      <c r="CDT99" s="167"/>
      <c r="CDU99" s="167"/>
      <c r="CDV99" s="167"/>
      <c r="CDW99" s="167"/>
      <c r="CDX99" s="167"/>
      <c r="CDY99" s="167"/>
      <c r="CDZ99" s="167"/>
      <c r="CEA99" s="167"/>
      <c r="CEB99" s="167"/>
      <c r="CEC99" s="167"/>
      <c r="CED99" s="167"/>
      <c r="CEE99" s="167"/>
      <c r="CEF99" s="167"/>
      <c r="CEG99" s="167"/>
      <c r="CEH99" s="167"/>
      <c r="CEI99" s="167"/>
      <c r="CEJ99" s="167"/>
      <c r="CEK99" s="167"/>
      <c r="CEL99" s="167"/>
      <c r="CEM99" s="167"/>
      <c r="CEN99" s="167"/>
      <c r="CEO99" s="167"/>
      <c r="CEP99" s="167"/>
      <c r="CEQ99" s="167"/>
      <c r="CER99" s="167"/>
      <c r="CES99" s="167"/>
      <c r="CET99" s="167"/>
      <c r="CEU99" s="167"/>
      <c r="CEV99" s="167"/>
      <c r="CEW99" s="167"/>
      <c r="CEX99" s="167"/>
      <c r="CEY99" s="167"/>
      <c r="CEZ99" s="167"/>
      <c r="CFA99" s="167"/>
      <c r="CFB99" s="167"/>
      <c r="CFC99" s="167"/>
      <c r="CFD99" s="167"/>
      <c r="CFE99" s="167"/>
      <c r="CFF99" s="167"/>
      <c r="CFG99" s="167"/>
      <c r="CFH99" s="167"/>
      <c r="CFI99" s="167"/>
      <c r="CFJ99" s="167"/>
      <c r="CFK99" s="167"/>
      <c r="CFL99" s="167"/>
      <c r="CFM99" s="167"/>
      <c r="CFN99" s="167"/>
      <c r="CFO99" s="167"/>
      <c r="CFP99" s="167"/>
      <c r="CFQ99" s="167"/>
      <c r="CFR99" s="167"/>
      <c r="CFS99" s="167"/>
      <c r="CFT99" s="167"/>
      <c r="CFU99" s="167"/>
      <c r="CFV99" s="167"/>
      <c r="CFW99" s="167"/>
      <c r="CFX99" s="167"/>
      <c r="CFY99" s="167"/>
      <c r="CFZ99" s="167"/>
      <c r="CGA99" s="167"/>
      <c r="CGB99" s="167"/>
      <c r="CGC99" s="167"/>
      <c r="CGD99" s="167"/>
      <c r="CGE99" s="167"/>
      <c r="CGF99" s="167"/>
      <c r="CGG99" s="167"/>
      <c r="CGH99" s="167"/>
      <c r="CGI99" s="167"/>
      <c r="CGJ99" s="167"/>
      <c r="CGK99" s="167"/>
      <c r="CGL99" s="167"/>
      <c r="CGM99" s="167"/>
      <c r="CGN99" s="167"/>
      <c r="CGO99" s="167"/>
      <c r="CGP99" s="167"/>
      <c r="CGQ99" s="167"/>
      <c r="CGR99" s="167"/>
      <c r="CGS99" s="167"/>
      <c r="CGT99" s="167"/>
      <c r="CGU99" s="167"/>
      <c r="CGV99" s="167"/>
      <c r="CGW99" s="167"/>
      <c r="CGX99" s="167"/>
      <c r="CGY99" s="167"/>
      <c r="CGZ99" s="167"/>
      <c r="CHA99" s="167"/>
      <c r="CHB99" s="167"/>
      <c r="CHC99" s="167"/>
      <c r="CHD99" s="167"/>
      <c r="CHE99" s="167"/>
      <c r="CHF99" s="167"/>
      <c r="CHG99" s="167"/>
      <c r="CHH99" s="167"/>
      <c r="CHI99" s="167"/>
      <c r="CHJ99" s="167"/>
      <c r="CHK99" s="167"/>
      <c r="CHL99" s="167"/>
      <c r="CHM99" s="167"/>
      <c r="CHN99" s="167"/>
      <c r="CHO99" s="167"/>
      <c r="CHP99" s="167"/>
      <c r="CHQ99" s="167"/>
      <c r="CHR99" s="167"/>
      <c r="CHS99" s="167"/>
      <c r="CHT99" s="167"/>
      <c r="CHU99" s="167"/>
      <c r="CHV99" s="167"/>
      <c r="CHW99" s="167"/>
      <c r="CHX99" s="167"/>
      <c r="CHY99" s="167"/>
      <c r="CHZ99" s="167"/>
      <c r="CIA99" s="167"/>
      <c r="CIB99" s="167"/>
      <c r="CIC99" s="167"/>
      <c r="CID99" s="167"/>
      <c r="CIE99" s="167"/>
      <c r="CIF99" s="167"/>
      <c r="CIG99" s="167"/>
      <c r="CIH99" s="167"/>
      <c r="CII99" s="167"/>
      <c r="CIJ99" s="167"/>
      <c r="CIK99" s="167"/>
      <c r="CIL99" s="167"/>
      <c r="CIM99" s="167"/>
      <c r="CIN99" s="167"/>
      <c r="CIO99" s="167"/>
      <c r="CIP99" s="167"/>
      <c r="CIQ99" s="167"/>
      <c r="CIR99" s="167"/>
      <c r="CIS99" s="167"/>
      <c r="CIT99" s="167"/>
      <c r="CIU99" s="167"/>
      <c r="CIV99" s="167"/>
      <c r="CIW99" s="167"/>
      <c r="CIX99" s="167"/>
      <c r="CIY99" s="167"/>
      <c r="CIZ99" s="167"/>
      <c r="CJA99" s="167"/>
      <c r="CJB99" s="167"/>
      <c r="CJC99" s="167"/>
      <c r="CJD99" s="167"/>
      <c r="CJE99" s="167"/>
      <c r="CJF99" s="167"/>
      <c r="CJG99" s="167"/>
      <c r="CJH99" s="167"/>
      <c r="CJI99" s="167"/>
      <c r="CJJ99" s="167"/>
      <c r="CJK99" s="167"/>
      <c r="CJL99" s="167"/>
      <c r="CJM99" s="167"/>
      <c r="CJN99" s="167"/>
      <c r="CJO99" s="167"/>
      <c r="CJP99" s="167"/>
      <c r="CJQ99" s="167"/>
      <c r="CJR99" s="167"/>
      <c r="CJS99" s="167"/>
      <c r="CJT99" s="167"/>
      <c r="CJU99" s="167"/>
      <c r="CJV99" s="167"/>
      <c r="CJW99" s="167"/>
      <c r="CJX99" s="167"/>
      <c r="CJY99" s="167"/>
      <c r="CJZ99" s="167"/>
      <c r="CKA99" s="167"/>
      <c r="CKB99" s="167"/>
      <c r="CKC99" s="167"/>
      <c r="CKD99" s="167"/>
      <c r="CKE99" s="167"/>
      <c r="CKF99" s="167"/>
      <c r="CKG99" s="167"/>
      <c r="CKH99" s="167"/>
      <c r="CKI99" s="167"/>
      <c r="CKJ99" s="167"/>
      <c r="CKK99" s="167"/>
      <c r="CKL99" s="167"/>
      <c r="CKM99" s="167"/>
      <c r="CKN99" s="167"/>
      <c r="CKO99" s="167"/>
      <c r="CKP99" s="167"/>
      <c r="CKQ99" s="167"/>
      <c r="CKR99" s="167"/>
      <c r="CKS99" s="167"/>
      <c r="CKT99" s="167"/>
      <c r="CKU99" s="167"/>
      <c r="CKV99" s="167"/>
      <c r="CKW99" s="167"/>
      <c r="CKX99" s="167"/>
      <c r="CKY99" s="167"/>
      <c r="CKZ99" s="167"/>
      <c r="CLA99" s="167"/>
      <c r="CLB99" s="167"/>
      <c r="CLC99" s="167"/>
      <c r="CLD99" s="167"/>
      <c r="CLE99" s="167"/>
      <c r="CLF99" s="167"/>
      <c r="CLG99" s="167"/>
      <c r="CLH99" s="167"/>
      <c r="CLI99" s="167"/>
      <c r="CLJ99" s="167"/>
      <c r="CLK99" s="167"/>
      <c r="CLL99" s="167"/>
      <c r="CLM99" s="167"/>
      <c r="CLN99" s="167"/>
      <c r="CLO99" s="167"/>
      <c r="CLP99" s="167"/>
      <c r="CLQ99" s="167"/>
      <c r="CLR99" s="167"/>
      <c r="CLS99" s="167"/>
      <c r="CLT99" s="167"/>
      <c r="CLU99" s="167"/>
      <c r="CLV99" s="167"/>
      <c r="CLW99" s="167"/>
      <c r="CLX99" s="167"/>
      <c r="CLY99" s="167"/>
      <c r="CLZ99" s="167"/>
      <c r="CMA99" s="167"/>
      <c r="CMB99" s="167"/>
      <c r="CMC99" s="167"/>
      <c r="CMD99" s="167"/>
      <c r="CME99" s="167"/>
      <c r="CMF99" s="167"/>
      <c r="CMG99" s="167"/>
      <c r="CMH99" s="167"/>
      <c r="CMI99" s="167"/>
      <c r="CMJ99" s="167"/>
      <c r="CMK99" s="167"/>
      <c r="CML99" s="167"/>
      <c r="CMM99" s="167"/>
      <c r="CMN99" s="167"/>
      <c r="CMO99" s="167"/>
      <c r="CMP99" s="167"/>
      <c r="CMQ99" s="167"/>
      <c r="CMR99" s="167"/>
      <c r="CMS99" s="167"/>
      <c r="CMT99" s="167"/>
      <c r="CMU99" s="167"/>
      <c r="CMV99" s="167"/>
      <c r="CMW99" s="167"/>
      <c r="CMX99" s="167"/>
      <c r="CMY99" s="167"/>
      <c r="CMZ99" s="167"/>
      <c r="CNA99" s="167"/>
      <c r="CNB99" s="167"/>
      <c r="CNC99" s="167"/>
      <c r="CND99" s="167"/>
      <c r="CNE99" s="167"/>
      <c r="CNF99" s="167"/>
      <c r="CNG99" s="167"/>
      <c r="CNH99" s="167"/>
      <c r="CNI99" s="167"/>
      <c r="CNJ99" s="167"/>
      <c r="CNK99" s="167"/>
      <c r="CNL99" s="167"/>
      <c r="CNM99" s="167"/>
      <c r="CNN99" s="167"/>
      <c r="CNO99" s="167"/>
      <c r="CNP99" s="167"/>
      <c r="CNQ99" s="167"/>
      <c r="CNR99" s="167"/>
      <c r="CNS99" s="167"/>
      <c r="CNT99" s="167"/>
      <c r="CNU99" s="167"/>
      <c r="CNV99" s="167"/>
      <c r="CNW99" s="167"/>
      <c r="CNX99" s="167"/>
      <c r="CNY99" s="167"/>
      <c r="CNZ99" s="167"/>
      <c r="COA99" s="167"/>
      <c r="COB99" s="167"/>
      <c r="COC99" s="167"/>
      <c r="COD99" s="167"/>
      <c r="COE99" s="167"/>
      <c r="COF99" s="167"/>
      <c r="COG99" s="167"/>
      <c r="COH99" s="167"/>
      <c r="COI99" s="167"/>
      <c r="COJ99" s="167"/>
      <c r="COK99" s="167"/>
      <c r="COL99" s="167"/>
      <c r="COM99" s="167"/>
      <c r="CON99" s="167"/>
      <c r="COO99" s="167"/>
      <c r="COP99" s="167"/>
      <c r="COQ99" s="167"/>
      <c r="COR99" s="167"/>
      <c r="COS99" s="167"/>
      <c r="COT99" s="167"/>
      <c r="COU99" s="167"/>
      <c r="COV99" s="167"/>
      <c r="COW99" s="167"/>
      <c r="COX99" s="167"/>
      <c r="COY99" s="167"/>
      <c r="COZ99" s="167"/>
      <c r="CPA99" s="167"/>
      <c r="CPB99" s="167"/>
      <c r="CPC99" s="167"/>
      <c r="CPD99" s="167"/>
      <c r="CPE99" s="167"/>
      <c r="CPF99" s="167"/>
      <c r="CPG99" s="167"/>
      <c r="CPH99" s="167"/>
      <c r="CPI99" s="167"/>
      <c r="CPJ99" s="167"/>
      <c r="CPK99" s="167"/>
      <c r="CPL99" s="167"/>
      <c r="CPM99" s="167"/>
      <c r="CPN99" s="167"/>
      <c r="CPO99" s="167"/>
      <c r="CPP99" s="167"/>
      <c r="CPQ99" s="167"/>
      <c r="CPR99" s="167"/>
      <c r="CPS99" s="167"/>
      <c r="CPT99" s="167"/>
      <c r="CPU99" s="167"/>
      <c r="CPV99" s="167"/>
      <c r="CPW99" s="167"/>
      <c r="CPX99" s="167"/>
      <c r="CPY99" s="167"/>
      <c r="CPZ99" s="167"/>
      <c r="CQA99" s="167"/>
      <c r="CQB99" s="167"/>
      <c r="CQC99" s="167"/>
      <c r="CQD99" s="167"/>
      <c r="CQE99" s="167"/>
      <c r="CQF99" s="167"/>
      <c r="CQG99" s="167"/>
      <c r="CQH99" s="167"/>
      <c r="CQI99" s="167"/>
      <c r="CQJ99" s="167"/>
      <c r="CQK99" s="167"/>
      <c r="CQL99" s="167"/>
      <c r="CQM99" s="167"/>
      <c r="CQN99" s="167"/>
      <c r="CQO99" s="167"/>
      <c r="CQP99" s="167"/>
      <c r="CQQ99" s="167"/>
      <c r="CQR99" s="167"/>
      <c r="CQS99" s="167"/>
      <c r="CQT99" s="167"/>
      <c r="CQU99" s="167"/>
      <c r="CQV99" s="167"/>
      <c r="CQW99" s="167"/>
      <c r="CQX99" s="167"/>
      <c r="CQY99" s="167"/>
      <c r="CQZ99" s="167"/>
      <c r="CRA99" s="167"/>
      <c r="CRB99" s="167"/>
      <c r="CRC99" s="167"/>
      <c r="CRD99" s="167"/>
      <c r="CRE99" s="167"/>
      <c r="CRF99" s="167"/>
      <c r="CRG99" s="167"/>
      <c r="CRH99" s="167"/>
      <c r="CRI99" s="167"/>
      <c r="CRJ99" s="167"/>
      <c r="CRK99" s="167"/>
      <c r="CRL99" s="167"/>
      <c r="CRM99" s="167"/>
      <c r="CRN99" s="167"/>
      <c r="CRO99" s="167"/>
      <c r="CRP99" s="167"/>
      <c r="CRQ99" s="167"/>
      <c r="CRR99" s="167"/>
      <c r="CRS99" s="167"/>
      <c r="CRT99" s="167"/>
      <c r="CRU99" s="167"/>
      <c r="CRV99" s="167"/>
      <c r="CRW99" s="167"/>
      <c r="CRX99" s="167"/>
      <c r="CRY99" s="167"/>
      <c r="CRZ99" s="167"/>
      <c r="CSA99" s="167"/>
      <c r="CSB99" s="167"/>
      <c r="CSC99" s="167"/>
      <c r="CSD99" s="167"/>
      <c r="CSE99" s="167"/>
      <c r="CSF99" s="167"/>
      <c r="CSG99" s="167"/>
      <c r="CSH99" s="167"/>
      <c r="CSI99" s="167"/>
      <c r="CSJ99" s="167"/>
      <c r="CSK99" s="167"/>
      <c r="CSL99" s="167"/>
      <c r="CSM99" s="167"/>
      <c r="CSN99" s="167"/>
      <c r="CSO99" s="167"/>
      <c r="CSP99" s="167"/>
      <c r="CSQ99" s="167"/>
      <c r="CSR99" s="167"/>
      <c r="CSS99" s="167"/>
      <c r="CST99" s="167"/>
      <c r="CSU99" s="167"/>
      <c r="CSV99" s="167"/>
      <c r="CSW99" s="167"/>
      <c r="CSX99" s="167"/>
      <c r="CSY99" s="167"/>
      <c r="CSZ99" s="167"/>
      <c r="CTA99" s="167"/>
      <c r="CTB99" s="167"/>
      <c r="CTC99" s="167"/>
      <c r="CTD99" s="167"/>
      <c r="CTE99" s="167"/>
      <c r="CTF99" s="167"/>
      <c r="CTG99" s="167"/>
      <c r="CTH99" s="167"/>
      <c r="CTI99" s="167"/>
      <c r="CTJ99" s="167"/>
      <c r="CTK99" s="167"/>
      <c r="CTL99" s="167"/>
      <c r="CTM99" s="167"/>
      <c r="CTN99" s="167"/>
      <c r="CTO99" s="167"/>
      <c r="CTP99" s="167"/>
      <c r="CTQ99" s="167"/>
      <c r="CTR99" s="167"/>
      <c r="CTS99" s="167"/>
      <c r="CTT99" s="167"/>
      <c r="CTU99" s="167"/>
      <c r="CTV99" s="167"/>
      <c r="CTW99" s="167"/>
      <c r="CTX99" s="167"/>
      <c r="CTY99" s="167"/>
      <c r="CTZ99" s="167"/>
      <c r="CUA99" s="167"/>
      <c r="CUB99" s="167"/>
      <c r="CUC99" s="167"/>
      <c r="CUD99" s="167"/>
      <c r="CUE99" s="167"/>
      <c r="CUF99" s="167"/>
      <c r="CUG99" s="167"/>
      <c r="CUH99" s="167"/>
      <c r="CUI99" s="167"/>
      <c r="CUJ99" s="167"/>
      <c r="CUK99" s="167"/>
      <c r="CUL99" s="167"/>
      <c r="CUM99" s="167"/>
      <c r="CUN99" s="167"/>
      <c r="CUO99" s="167"/>
      <c r="CUP99" s="167"/>
      <c r="CUQ99" s="167"/>
      <c r="CUR99" s="167"/>
      <c r="CUS99" s="167"/>
      <c r="CUT99" s="167"/>
      <c r="CUU99" s="167"/>
      <c r="CUV99" s="167"/>
      <c r="CUW99" s="167"/>
      <c r="CUX99" s="167"/>
      <c r="CUY99" s="167"/>
      <c r="CUZ99" s="167"/>
      <c r="CVA99" s="167"/>
      <c r="CVB99" s="167"/>
      <c r="CVC99" s="167"/>
      <c r="CVD99" s="167"/>
      <c r="CVE99" s="167"/>
      <c r="CVF99" s="167"/>
      <c r="CVG99" s="167"/>
      <c r="CVH99" s="167"/>
      <c r="CVI99" s="167"/>
      <c r="CVJ99" s="167"/>
      <c r="CVK99" s="167"/>
      <c r="CVL99" s="167"/>
      <c r="CVM99" s="167"/>
      <c r="CVN99" s="167"/>
      <c r="CVO99" s="167"/>
      <c r="CVP99" s="167"/>
      <c r="CVQ99" s="167"/>
      <c r="CVR99" s="167"/>
      <c r="CVS99" s="167"/>
      <c r="CVT99" s="167"/>
      <c r="CVU99" s="167"/>
      <c r="CVV99" s="167"/>
      <c r="CVW99" s="167"/>
      <c r="CVX99" s="167"/>
      <c r="CVY99" s="167"/>
      <c r="CVZ99" s="167"/>
      <c r="CWA99" s="167"/>
      <c r="CWB99" s="167"/>
      <c r="CWC99" s="167"/>
      <c r="CWD99" s="167"/>
      <c r="CWE99" s="167"/>
      <c r="CWF99" s="167"/>
      <c r="CWG99" s="167"/>
      <c r="CWH99" s="167"/>
      <c r="CWI99" s="167"/>
      <c r="CWJ99" s="167"/>
      <c r="CWK99" s="167"/>
      <c r="CWL99" s="167"/>
      <c r="CWM99" s="167"/>
      <c r="CWN99" s="167"/>
      <c r="CWO99" s="167"/>
      <c r="CWP99" s="167"/>
      <c r="CWQ99" s="167"/>
      <c r="CWR99" s="167"/>
      <c r="CWS99" s="167"/>
      <c r="CWT99" s="167"/>
      <c r="CWU99" s="167"/>
      <c r="CWV99" s="167"/>
      <c r="CWW99" s="167"/>
      <c r="CWX99" s="167"/>
      <c r="CWY99" s="167"/>
      <c r="CWZ99" s="167"/>
      <c r="CXA99" s="167"/>
      <c r="CXB99" s="167"/>
      <c r="CXC99" s="167"/>
      <c r="CXD99" s="167"/>
      <c r="CXE99" s="167"/>
      <c r="CXF99" s="167"/>
      <c r="CXG99" s="167"/>
      <c r="CXH99" s="167"/>
      <c r="CXI99" s="167"/>
      <c r="CXJ99" s="167"/>
      <c r="CXK99" s="167"/>
      <c r="CXL99" s="167"/>
      <c r="CXM99" s="167"/>
      <c r="CXN99" s="167"/>
      <c r="CXO99" s="167"/>
      <c r="CXP99" s="167"/>
      <c r="CXQ99" s="167"/>
      <c r="CXR99" s="167"/>
      <c r="CXS99" s="167"/>
      <c r="CXT99" s="167"/>
      <c r="CXU99" s="167"/>
      <c r="CXV99" s="167"/>
      <c r="CXW99" s="167"/>
      <c r="CXX99" s="167"/>
      <c r="CXY99" s="167"/>
      <c r="CXZ99" s="167"/>
      <c r="CYA99" s="167"/>
      <c r="CYB99" s="167"/>
      <c r="CYC99" s="167"/>
      <c r="CYD99" s="167"/>
      <c r="CYE99" s="167"/>
      <c r="CYF99" s="167"/>
      <c r="CYG99" s="167"/>
      <c r="CYH99" s="167"/>
      <c r="CYI99" s="167"/>
      <c r="CYJ99" s="167"/>
      <c r="CYK99" s="167"/>
      <c r="CYL99" s="167"/>
      <c r="CYM99" s="167"/>
      <c r="CYN99" s="167"/>
      <c r="CYO99" s="167"/>
      <c r="CYP99" s="167"/>
      <c r="CYQ99" s="167"/>
      <c r="CYR99" s="167"/>
      <c r="CYS99" s="167"/>
      <c r="CYT99" s="167"/>
      <c r="CYU99" s="167"/>
      <c r="CYV99" s="167"/>
      <c r="CYW99" s="167"/>
      <c r="CYX99" s="167"/>
      <c r="CYY99" s="167"/>
      <c r="CYZ99" s="167"/>
      <c r="CZA99" s="167"/>
      <c r="CZB99" s="167"/>
      <c r="CZC99" s="167"/>
      <c r="CZD99" s="167"/>
      <c r="CZE99" s="167"/>
      <c r="CZF99" s="167"/>
      <c r="CZG99" s="167"/>
      <c r="CZH99" s="167"/>
      <c r="CZI99" s="167"/>
      <c r="CZJ99" s="167"/>
      <c r="CZK99" s="167"/>
      <c r="CZL99" s="167"/>
      <c r="CZM99" s="167"/>
      <c r="CZN99" s="167"/>
      <c r="CZO99" s="167"/>
      <c r="CZP99" s="167"/>
      <c r="CZQ99" s="167"/>
      <c r="CZR99" s="167"/>
      <c r="CZS99" s="167"/>
      <c r="CZT99" s="167"/>
      <c r="CZU99" s="167"/>
      <c r="CZV99" s="167"/>
      <c r="CZW99" s="167"/>
      <c r="CZX99" s="167"/>
      <c r="CZY99" s="167"/>
      <c r="CZZ99" s="167"/>
      <c r="DAA99" s="167"/>
      <c r="DAB99" s="167"/>
      <c r="DAC99" s="167"/>
      <c r="DAD99" s="167"/>
      <c r="DAE99" s="167"/>
      <c r="DAF99" s="167"/>
      <c r="DAG99" s="167"/>
      <c r="DAH99" s="167"/>
      <c r="DAI99" s="167"/>
      <c r="DAJ99" s="167"/>
      <c r="DAK99" s="167"/>
      <c r="DAL99" s="167"/>
      <c r="DAM99" s="167"/>
      <c r="DAN99" s="167"/>
      <c r="DAO99" s="167"/>
      <c r="DAP99" s="167"/>
      <c r="DAQ99" s="167"/>
      <c r="DAR99" s="167"/>
      <c r="DAS99" s="167"/>
      <c r="DAT99" s="167"/>
      <c r="DAU99" s="167"/>
      <c r="DAV99" s="167"/>
      <c r="DAW99" s="167"/>
      <c r="DAX99" s="167"/>
      <c r="DAY99" s="167"/>
      <c r="DAZ99" s="167"/>
      <c r="DBA99" s="167"/>
      <c r="DBB99" s="167"/>
      <c r="DBC99" s="167"/>
      <c r="DBD99" s="167"/>
      <c r="DBE99" s="167"/>
      <c r="DBF99" s="167"/>
      <c r="DBG99" s="167"/>
      <c r="DBH99" s="167"/>
      <c r="DBI99" s="167"/>
      <c r="DBJ99" s="167"/>
      <c r="DBK99" s="167"/>
      <c r="DBL99" s="167"/>
      <c r="DBM99" s="167"/>
      <c r="DBN99" s="167"/>
      <c r="DBO99" s="167"/>
      <c r="DBP99" s="167"/>
      <c r="DBQ99" s="167"/>
      <c r="DBR99" s="167"/>
      <c r="DBS99" s="167"/>
      <c r="DBT99" s="167"/>
      <c r="DBU99" s="167"/>
      <c r="DBV99" s="167"/>
      <c r="DBW99" s="167"/>
      <c r="DBX99" s="167"/>
      <c r="DBY99" s="167"/>
      <c r="DBZ99" s="167"/>
      <c r="DCA99" s="167"/>
      <c r="DCB99" s="167"/>
      <c r="DCC99" s="167"/>
      <c r="DCD99" s="167"/>
      <c r="DCE99" s="167"/>
      <c r="DCF99" s="167"/>
      <c r="DCG99" s="167"/>
      <c r="DCH99" s="167"/>
      <c r="DCI99" s="167"/>
      <c r="DCJ99" s="167"/>
      <c r="DCK99" s="167"/>
      <c r="DCL99" s="167"/>
      <c r="DCM99" s="167"/>
      <c r="DCN99" s="167"/>
      <c r="DCO99" s="167"/>
      <c r="DCP99" s="167"/>
      <c r="DCQ99" s="167"/>
      <c r="DCR99" s="167"/>
      <c r="DCS99" s="167"/>
      <c r="DCT99" s="167"/>
      <c r="DCU99" s="167"/>
      <c r="DCV99" s="167"/>
      <c r="DCW99" s="167"/>
      <c r="DCX99" s="167"/>
      <c r="DCY99" s="167"/>
      <c r="DCZ99" s="167"/>
      <c r="DDA99" s="167"/>
      <c r="DDB99" s="167"/>
      <c r="DDC99" s="167"/>
      <c r="DDD99" s="167"/>
      <c r="DDE99" s="167"/>
      <c r="DDF99" s="167"/>
      <c r="DDG99" s="167"/>
      <c r="DDH99" s="167"/>
      <c r="DDI99" s="167"/>
      <c r="DDJ99" s="167"/>
      <c r="DDK99" s="167"/>
      <c r="DDL99" s="167"/>
      <c r="DDM99" s="167"/>
      <c r="DDN99" s="167"/>
      <c r="DDO99" s="167"/>
      <c r="DDP99" s="167"/>
      <c r="DDQ99" s="167"/>
      <c r="DDR99" s="167"/>
      <c r="DDS99" s="167"/>
      <c r="DDT99" s="167"/>
      <c r="DDU99" s="167"/>
      <c r="DDV99" s="167"/>
      <c r="DDW99" s="167"/>
      <c r="DDX99" s="167"/>
      <c r="DDY99" s="167"/>
      <c r="DDZ99" s="167"/>
      <c r="DEA99" s="167"/>
      <c r="DEB99" s="167"/>
      <c r="DEC99" s="167"/>
      <c r="DED99" s="167"/>
      <c r="DEE99" s="167"/>
      <c r="DEF99" s="167"/>
      <c r="DEG99" s="167"/>
      <c r="DEH99" s="167"/>
      <c r="DEI99" s="167"/>
      <c r="DEJ99" s="167"/>
      <c r="DEK99" s="167"/>
      <c r="DEL99" s="167"/>
      <c r="DEM99" s="167"/>
      <c r="DEN99" s="167"/>
      <c r="DEO99" s="167"/>
      <c r="DEP99" s="167"/>
      <c r="DEQ99" s="167"/>
      <c r="DER99" s="167"/>
      <c r="DES99" s="167"/>
      <c r="DET99" s="167"/>
      <c r="DEU99" s="167"/>
      <c r="DEV99" s="167"/>
      <c r="DEW99" s="167"/>
      <c r="DEX99" s="167"/>
      <c r="DEY99" s="167"/>
      <c r="DEZ99" s="167"/>
      <c r="DFA99" s="167"/>
      <c r="DFB99" s="167"/>
      <c r="DFC99" s="167"/>
      <c r="DFD99" s="167"/>
      <c r="DFE99" s="167"/>
      <c r="DFF99" s="167"/>
      <c r="DFG99" s="167"/>
      <c r="DFH99" s="167"/>
      <c r="DFI99" s="167"/>
      <c r="DFJ99" s="167"/>
      <c r="DFK99" s="167"/>
      <c r="DFL99" s="167"/>
      <c r="DFM99" s="167"/>
      <c r="DFN99" s="167"/>
      <c r="DFO99" s="167"/>
      <c r="DFP99" s="167"/>
      <c r="DFQ99" s="167"/>
      <c r="DFR99" s="167"/>
      <c r="DFS99" s="167"/>
      <c r="DFT99" s="167"/>
      <c r="DFU99" s="167"/>
      <c r="DFV99" s="167"/>
      <c r="DFW99" s="167"/>
      <c r="DFX99" s="167"/>
      <c r="DFY99" s="167"/>
      <c r="DFZ99" s="167"/>
      <c r="DGA99" s="167"/>
      <c r="DGB99" s="167"/>
      <c r="DGC99" s="167"/>
      <c r="DGD99" s="167"/>
      <c r="DGE99" s="167"/>
      <c r="DGF99" s="167"/>
      <c r="DGG99" s="167"/>
      <c r="DGH99" s="167"/>
      <c r="DGI99" s="167"/>
      <c r="DGJ99" s="167"/>
      <c r="DGK99" s="167"/>
      <c r="DGL99" s="167"/>
      <c r="DGM99" s="167"/>
      <c r="DGN99" s="167"/>
      <c r="DGO99" s="167"/>
      <c r="DGP99" s="167"/>
      <c r="DGQ99" s="167"/>
      <c r="DGR99" s="167"/>
      <c r="DGS99" s="167"/>
      <c r="DGT99" s="167"/>
      <c r="DGU99" s="167"/>
      <c r="DGV99" s="167"/>
      <c r="DGW99" s="167"/>
      <c r="DGX99" s="167"/>
      <c r="DGY99" s="167"/>
      <c r="DGZ99" s="167"/>
      <c r="DHA99" s="167"/>
      <c r="DHB99" s="167"/>
      <c r="DHC99" s="167"/>
      <c r="DHD99" s="167"/>
      <c r="DHE99" s="167"/>
      <c r="DHF99" s="167"/>
      <c r="DHG99" s="167"/>
      <c r="DHH99" s="167"/>
      <c r="DHI99" s="167"/>
      <c r="DHJ99" s="167"/>
      <c r="DHK99" s="167"/>
      <c r="DHL99" s="167"/>
      <c r="DHM99" s="167"/>
      <c r="DHN99" s="167"/>
      <c r="DHO99" s="167"/>
      <c r="DHP99" s="167"/>
      <c r="DHQ99" s="167"/>
      <c r="DHR99" s="167"/>
      <c r="DHS99" s="167"/>
      <c r="DHT99" s="167"/>
      <c r="DHU99" s="167"/>
      <c r="DHV99" s="167"/>
      <c r="DHW99" s="167"/>
      <c r="DHX99" s="167"/>
      <c r="DHY99" s="167"/>
      <c r="DHZ99" s="167"/>
      <c r="DIA99" s="167"/>
      <c r="DIB99" s="167"/>
      <c r="DIC99" s="167"/>
      <c r="DID99" s="167"/>
      <c r="DIE99" s="167"/>
      <c r="DIF99" s="167"/>
      <c r="DIG99" s="167"/>
      <c r="DIH99" s="167"/>
      <c r="DII99" s="167"/>
      <c r="DIJ99" s="167"/>
      <c r="DIK99" s="167"/>
      <c r="DIL99" s="167"/>
      <c r="DIM99" s="167"/>
      <c r="DIN99" s="167"/>
      <c r="DIO99" s="167"/>
      <c r="DIP99" s="167"/>
      <c r="DIQ99" s="167"/>
      <c r="DIR99" s="167"/>
      <c r="DIS99" s="167"/>
      <c r="DIT99" s="167"/>
      <c r="DIU99" s="167"/>
      <c r="DIV99" s="167"/>
      <c r="DIW99" s="167"/>
      <c r="DIX99" s="167"/>
      <c r="DIY99" s="167"/>
      <c r="DIZ99" s="167"/>
      <c r="DJA99" s="167"/>
      <c r="DJB99" s="167"/>
      <c r="DJC99" s="167"/>
      <c r="DJD99" s="167"/>
      <c r="DJE99" s="167"/>
      <c r="DJF99" s="167"/>
      <c r="DJG99" s="167"/>
      <c r="DJH99" s="167"/>
      <c r="DJI99" s="167"/>
      <c r="DJJ99" s="167"/>
      <c r="DJK99" s="167"/>
      <c r="DJL99" s="167"/>
      <c r="DJM99" s="167"/>
      <c r="DJN99" s="167"/>
      <c r="DJO99" s="167"/>
      <c r="DJP99" s="167"/>
      <c r="DJQ99" s="167"/>
      <c r="DJR99" s="167"/>
      <c r="DJS99" s="167"/>
      <c r="DJT99" s="167"/>
      <c r="DJU99" s="167"/>
      <c r="DJV99" s="167"/>
      <c r="DJW99" s="167"/>
      <c r="DJX99" s="167"/>
      <c r="DJY99" s="167"/>
      <c r="DJZ99" s="167"/>
      <c r="DKA99" s="167"/>
      <c r="DKB99" s="167"/>
      <c r="DKC99" s="167"/>
      <c r="DKD99" s="167"/>
      <c r="DKE99" s="167"/>
      <c r="DKF99" s="167"/>
      <c r="DKG99" s="167"/>
      <c r="DKH99" s="167"/>
      <c r="DKI99" s="167"/>
      <c r="DKJ99" s="167"/>
      <c r="DKK99" s="167"/>
      <c r="DKL99" s="167"/>
      <c r="DKM99" s="167"/>
      <c r="DKN99" s="167"/>
      <c r="DKO99" s="167"/>
      <c r="DKP99" s="167"/>
      <c r="DKQ99" s="167"/>
      <c r="DKR99" s="167"/>
      <c r="DKS99" s="167"/>
      <c r="DKT99" s="167"/>
      <c r="DKU99" s="167"/>
      <c r="DKV99" s="167"/>
      <c r="DKW99" s="167"/>
      <c r="DKX99" s="167"/>
      <c r="DKY99" s="167"/>
      <c r="DKZ99" s="167"/>
      <c r="DLA99" s="167"/>
      <c r="DLB99" s="167"/>
      <c r="DLC99" s="167"/>
      <c r="DLD99" s="167"/>
      <c r="DLE99" s="167"/>
      <c r="DLF99" s="167"/>
      <c r="DLG99" s="167"/>
      <c r="DLH99" s="167"/>
      <c r="DLI99" s="167"/>
      <c r="DLJ99" s="167"/>
      <c r="DLK99" s="167"/>
      <c r="DLL99" s="167"/>
      <c r="DLM99" s="167"/>
      <c r="DLN99" s="167"/>
      <c r="DLO99" s="167"/>
      <c r="DLP99" s="167"/>
      <c r="DLQ99" s="167"/>
      <c r="DLR99" s="167"/>
      <c r="DLS99" s="167"/>
      <c r="DLT99" s="167"/>
      <c r="DLU99" s="167"/>
      <c r="DLV99" s="167"/>
      <c r="DLW99" s="167"/>
      <c r="DLX99" s="167"/>
      <c r="DLY99" s="167"/>
      <c r="DLZ99" s="167"/>
      <c r="DMA99" s="167"/>
      <c r="DMB99" s="167"/>
      <c r="DMC99" s="167"/>
      <c r="DMD99" s="167"/>
      <c r="DME99" s="167"/>
      <c r="DMF99" s="167"/>
      <c r="DMG99" s="167"/>
      <c r="DMH99" s="167"/>
      <c r="DMI99" s="167"/>
      <c r="DMJ99" s="167"/>
      <c r="DMK99" s="167"/>
      <c r="DML99" s="167"/>
      <c r="DMM99" s="167"/>
      <c r="DMN99" s="167"/>
      <c r="DMO99" s="167"/>
      <c r="DMP99" s="167"/>
      <c r="DMQ99" s="167"/>
      <c r="DMR99" s="167"/>
      <c r="DMS99" s="167"/>
      <c r="DMT99" s="167"/>
      <c r="DMU99" s="167"/>
      <c r="DMV99" s="167"/>
      <c r="DMW99" s="167"/>
      <c r="DMX99" s="167"/>
      <c r="DMY99" s="167"/>
      <c r="DMZ99" s="167"/>
      <c r="DNA99" s="167"/>
      <c r="DNB99" s="167"/>
      <c r="DNC99" s="167"/>
      <c r="DND99" s="167"/>
      <c r="DNE99" s="167"/>
      <c r="DNF99" s="167"/>
      <c r="DNG99" s="167"/>
      <c r="DNH99" s="167"/>
      <c r="DNI99" s="167"/>
      <c r="DNJ99" s="167"/>
      <c r="DNK99" s="167"/>
      <c r="DNL99" s="167"/>
      <c r="DNM99" s="167"/>
      <c r="DNN99" s="167"/>
      <c r="DNO99" s="167"/>
      <c r="DNP99" s="167"/>
      <c r="DNQ99" s="167"/>
      <c r="DNR99" s="167"/>
      <c r="DNS99" s="167"/>
      <c r="DNT99" s="167"/>
      <c r="DNU99" s="167"/>
      <c r="DNV99" s="167"/>
      <c r="DNW99" s="167"/>
      <c r="DNX99" s="167"/>
      <c r="DNY99" s="167"/>
      <c r="DNZ99" s="167"/>
      <c r="DOA99" s="167"/>
      <c r="DOB99" s="167"/>
      <c r="DOC99" s="167"/>
      <c r="DOD99" s="167"/>
      <c r="DOE99" s="167"/>
      <c r="DOF99" s="167"/>
      <c r="DOG99" s="167"/>
      <c r="DOH99" s="167"/>
      <c r="DOI99" s="167"/>
      <c r="DOJ99" s="167"/>
      <c r="DOK99" s="167"/>
      <c r="DOL99" s="167"/>
      <c r="DOM99" s="167"/>
      <c r="DON99" s="167"/>
      <c r="DOO99" s="167"/>
      <c r="DOP99" s="167"/>
      <c r="DOQ99" s="167"/>
      <c r="DOR99" s="167"/>
      <c r="DOS99" s="167"/>
      <c r="DOT99" s="167"/>
      <c r="DOU99" s="167"/>
      <c r="DOV99" s="167"/>
      <c r="DOW99" s="167"/>
      <c r="DOX99" s="167"/>
      <c r="DOY99" s="167"/>
      <c r="DOZ99" s="167"/>
      <c r="DPA99" s="167"/>
      <c r="DPB99" s="167"/>
      <c r="DPC99" s="167"/>
      <c r="DPD99" s="167"/>
      <c r="DPE99" s="167"/>
      <c r="DPF99" s="167"/>
      <c r="DPG99" s="167"/>
      <c r="DPH99" s="167"/>
      <c r="DPI99" s="167"/>
      <c r="DPJ99" s="167"/>
      <c r="DPK99" s="167"/>
      <c r="DPL99" s="167"/>
      <c r="DPM99" s="167"/>
      <c r="DPN99" s="167"/>
      <c r="DPO99" s="167"/>
      <c r="DPP99" s="167"/>
      <c r="DPQ99" s="167"/>
      <c r="DPR99" s="167"/>
      <c r="DPS99" s="167"/>
      <c r="DPT99" s="167"/>
      <c r="DPU99" s="167"/>
      <c r="DPV99" s="167"/>
      <c r="DPW99" s="167"/>
      <c r="DPX99" s="167"/>
      <c r="DPY99" s="167"/>
      <c r="DPZ99" s="167"/>
      <c r="DQA99" s="167"/>
      <c r="DQB99" s="167"/>
      <c r="DQC99" s="167"/>
      <c r="DQD99" s="167"/>
      <c r="DQE99" s="167"/>
      <c r="DQF99" s="167"/>
      <c r="DQG99" s="167"/>
      <c r="DQH99" s="167"/>
      <c r="DQI99" s="167"/>
      <c r="DQJ99" s="167"/>
      <c r="DQK99" s="167"/>
      <c r="DQL99" s="167"/>
      <c r="DQM99" s="167"/>
      <c r="DQN99" s="167"/>
      <c r="DQO99" s="167"/>
      <c r="DQP99" s="167"/>
      <c r="DQQ99" s="167"/>
      <c r="DQR99" s="167"/>
      <c r="DQS99" s="167"/>
      <c r="DQT99" s="167"/>
      <c r="DQU99" s="167"/>
      <c r="DQV99" s="167"/>
      <c r="DQW99" s="167"/>
      <c r="DQX99" s="167"/>
      <c r="DQY99" s="167"/>
      <c r="DQZ99" s="167"/>
      <c r="DRA99" s="167"/>
      <c r="DRB99" s="167"/>
      <c r="DRC99" s="167"/>
      <c r="DRD99" s="167"/>
      <c r="DRE99" s="167"/>
      <c r="DRF99" s="167"/>
      <c r="DRG99" s="167"/>
      <c r="DRH99" s="167"/>
      <c r="DRI99" s="167"/>
      <c r="DRJ99" s="167"/>
      <c r="DRK99" s="167"/>
      <c r="DRL99" s="167"/>
      <c r="DRM99" s="167"/>
      <c r="DRN99" s="167"/>
      <c r="DRO99" s="167"/>
      <c r="DRP99" s="167"/>
      <c r="DRQ99" s="167"/>
      <c r="DRR99" s="167"/>
      <c r="DRS99" s="167"/>
      <c r="DRT99" s="167"/>
      <c r="DRU99" s="167"/>
      <c r="DRV99" s="167"/>
      <c r="DRW99" s="167"/>
      <c r="DRX99" s="167"/>
      <c r="DRY99" s="167"/>
      <c r="DRZ99" s="167"/>
      <c r="DSA99" s="167"/>
      <c r="DSB99" s="167"/>
      <c r="DSC99" s="167"/>
      <c r="DSD99" s="167"/>
      <c r="DSE99" s="167"/>
      <c r="DSF99" s="167"/>
      <c r="DSG99" s="167"/>
      <c r="DSH99" s="167"/>
      <c r="DSI99" s="167"/>
      <c r="DSJ99" s="167"/>
      <c r="DSK99" s="167"/>
      <c r="DSL99" s="167"/>
      <c r="DSM99" s="167"/>
      <c r="DSN99" s="167"/>
      <c r="DSO99" s="167"/>
      <c r="DSP99" s="167"/>
      <c r="DSQ99" s="167"/>
      <c r="DSR99" s="167"/>
      <c r="DSS99" s="167"/>
      <c r="DST99" s="167"/>
      <c r="DSU99" s="167"/>
      <c r="DSV99" s="167"/>
      <c r="DSW99" s="167"/>
      <c r="DSX99" s="167"/>
      <c r="DSY99" s="167"/>
      <c r="DSZ99" s="167"/>
      <c r="DTA99" s="167"/>
      <c r="DTB99" s="167"/>
      <c r="DTC99" s="167"/>
      <c r="DTD99" s="167"/>
      <c r="DTE99" s="167"/>
      <c r="DTF99" s="167"/>
      <c r="DTG99" s="167"/>
      <c r="DTH99" s="167"/>
      <c r="DTI99" s="167"/>
      <c r="DTJ99" s="167"/>
      <c r="DTK99" s="167"/>
      <c r="DTL99" s="167"/>
      <c r="DTM99" s="167"/>
      <c r="DTN99" s="167"/>
      <c r="DTO99" s="167"/>
      <c r="DTP99" s="167"/>
      <c r="DTQ99" s="167"/>
      <c r="DTR99" s="167"/>
      <c r="DTS99" s="167"/>
      <c r="DTT99" s="167"/>
      <c r="DTU99" s="167"/>
      <c r="DTV99" s="167"/>
      <c r="DTW99" s="167"/>
      <c r="DTX99" s="167"/>
      <c r="DTY99" s="167"/>
      <c r="DTZ99" s="167"/>
      <c r="DUA99" s="167"/>
      <c r="DUB99" s="167"/>
      <c r="DUC99" s="167"/>
      <c r="DUD99" s="167"/>
      <c r="DUE99" s="167"/>
      <c r="DUF99" s="167"/>
      <c r="DUG99" s="167"/>
      <c r="DUH99" s="167"/>
      <c r="DUI99" s="167"/>
      <c r="DUJ99" s="167"/>
      <c r="DUK99" s="167"/>
      <c r="DUL99" s="167"/>
      <c r="DUM99" s="167"/>
      <c r="DUN99" s="167"/>
      <c r="DUO99" s="167"/>
      <c r="DUP99" s="167"/>
      <c r="DUQ99" s="167"/>
      <c r="DUR99" s="167"/>
      <c r="DUS99" s="167"/>
      <c r="DUT99" s="167"/>
      <c r="DUU99" s="167"/>
      <c r="DUV99" s="167"/>
      <c r="DUW99" s="167"/>
      <c r="DUX99" s="167"/>
      <c r="DUY99" s="167"/>
      <c r="DUZ99" s="167"/>
      <c r="DVA99" s="167"/>
      <c r="DVB99" s="167"/>
      <c r="DVC99" s="167"/>
      <c r="DVD99" s="167"/>
      <c r="DVE99" s="167"/>
      <c r="DVF99" s="167"/>
      <c r="DVG99" s="167"/>
      <c r="DVH99" s="167"/>
      <c r="DVI99" s="167"/>
      <c r="DVJ99" s="167"/>
      <c r="DVK99" s="167"/>
      <c r="DVL99" s="167"/>
      <c r="DVM99" s="167"/>
      <c r="DVN99" s="167"/>
      <c r="DVO99" s="167"/>
      <c r="DVP99" s="167"/>
      <c r="DVQ99" s="167"/>
      <c r="DVR99" s="167"/>
      <c r="DVS99" s="167"/>
      <c r="DVT99" s="167"/>
      <c r="DVU99" s="167"/>
      <c r="DVV99" s="167"/>
      <c r="DVW99" s="167"/>
      <c r="DVX99" s="167"/>
      <c r="DVY99" s="167"/>
      <c r="DVZ99" s="167"/>
      <c r="DWA99" s="167"/>
      <c r="DWB99" s="167"/>
      <c r="DWC99" s="167"/>
      <c r="DWD99" s="167"/>
      <c r="DWE99" s="167"/>
      <c r="DWF99" s="167"/>
      <c r="DWG99" s="167"/>
      <c r="DWH99" s="167"/>
      <c r="DWI99" s="167"/>
      <c r="DWJ99" s="167"/>
      <c r="DWK99" s="167"/>
      <c r="DWL99" s="167"/>
      <c r="DWM99" s="167"/>
      <c r="DWN99" s="167"/>
      <c r="DWO99" s="167"/>
      <c r="DWP99" s="167"/>
      <c r="DWQ99" s="167"/>
      <c r="DWR99" s="167"/>
      <c r="DWS99" s="167"/>
      <c r="DWT99" s="167"/>
      <c r="DWU99" s="167"/>
      <c r="DWV99" s="167"/>
      <c r="DWW99" s="167"/>
      <c r="DWX99" s="167"/>
      <c r="DWY99" s="167"/>
      <c r="DWZ99" s="167"/>
      <c r="DXA99" s="167"/>
      <c r="DXB99" s="167"/>
      <c r="DXC99" s="167"/>
      <c r="DXD99" s="167"/>
      <c r="DXE99" s="167"/>
      <c r="DXF99" s="167"/>
      <c r="DXG99" s="167"/>
      <c r="DXH99" s="167"/>
      <c r="DXI99" s="167"/>
      <c r="DXJ99" s="167"/>
      <c r="DXK99" s="167"/>
      <c r="DXL99" s="167"/>
      <c r="DXM99" s="167"/>
      <c r="DXN99" s="167"/>
      <c r="DXO99" s="167"/>
      <c r="DXP99" s="167"/>
      <c r="DXQ99" s="167"/>
      <c r="DXR99" s="167"/>
      <c r="DXS99" s="167"/>
      <c r="DXT99" s="167"/>
      <c r="DXU99" s="167"/>
      <c r="DXV99" s="167"/>
      <c r="DXW99" s="167"/>
      <c r="DXX99" s="167"/>
      <c r="DXY99" s="167"/>
      <c r="DXZ99" s="167"/>
      <c r="DYA99" s="167"/>
      <c r="DYB99" s="167"/>
      <c r="DYC99" s="167"/>
      <c r="DYD99" s="167"/>
      <c r="DYE99" s="167"/>
      <c r="DYF99" s="167"/>
      <c r="DYG99" s="167"/>
      <c r="DYH99" s="167"/>
      <c r="DYI99" s="167"/>
      <c r="DYJ99" s="167"/>
      <c r="DYK99" s="167"/>
      <c r="DYL99" s="167"/>
      <c r="DYM99" s="167"/>
      <c r="DYN99" s="167"/>
      <c r="DYO99" s="167"/>
      <c r="DYP99" s="167"/>
      <c r="DYQ99" s="167"/>
      <c r="DYR99" s="167"/>
      <c r="DYS99" s="167"/>
      <c r="DYT99" s="167"/>
      <c r="DYU99" s="167"/>
      <c r="DYV99" s="167"/>
      <c r="DYW99" s="167"/>
      <c r="DYX99" s="167"/>
      <c r="DYY99" s="167"/>
      <c r="DYZ99" s="167"/>
      <c r="DZA99" s="167"/>
      <c r="DZB99" s="167"/>
      <c r="DZC99" s="167"/>
      <c r="DZD99" s="167"/>
      <c r="DZE99" s="167"/>
      <c r="DZF99" s="167"/>
      <c r="DZG99" s="167"/>
      <c r="DZH99" s="167"/>
      <c r="DZI99" s="167"/>
      <c r="DZJ99" s="167"/>
      <c r="DZK99" s="167"/>
      <c r="DZL99" s="167"/>
      <c r="DZM99" s="167"/>
      <c r="DZN99" s="167"/>
      <c r="DZO99" s="167"/>
      <c r="DZP99" s="167"/>
      <c r="DZQ99" s="167"/>
      <c r="DZR99" s="167"/>
      <c r="DZS99" s="167"/>
      <c r="DZT99" s="167"/>
      <c r="DZU99" s="167"/>
      <c r="DZV99" s="167"/>
      <c r="DZW99" s="167"/>
      <c r="DZX99" s="167"/>
      <c r="DZY99" s="167"/>
      <c r="DZZ99" s="167"/>
      <c r="EAA99" s="167"/>
      <c r="EAB99" s="167"/>
      <c r="EAC99" s="167"/>
      <c r="EAD99" s="167"/>
      <c r="EAE99" s="167"/>
      <c r="EAF99" s="167"/>
      <c r="EAG99" s="167"/>
      <c r="EAH99" s="167"/>
      <c r="EAI99" s="167"/>
      <c r="EAJ99" s="167"/>
      <c r="EAK99" s="167"/>
      <c r="EAL99" s="167"/>
      <c r="EAM99" s="167"/>
      <c r="EAN99" s="167"/>
      <c r="EAO99" s="167"/>
      <c r="EAP99" s="167"/>
      <c r="EAQ99" s="167"/>
      <c r="EAR99" s="167"/>
      <c r="EAS99" s="167"/>
      <c r="EAT99" s="167"/>
      <c r="EAU99" s="167"/>
      <c r="EAV99" s="167"/>
      <c r="EAW99" s="167"/>
      <c r="EAX99" s="167"/>
      <c r="EAY99" s="167"/>
      <c r="EAZ99" s="167"/>
      <c r="EBA99" s="167"/>
      <c r="EBB99" s="167"/>
      <c r="EBC99" s="167"/>
      <c r="EBD99" s="167"/>
      <c r="EBE99" s="167"/>
      <c r="EBF99" s="167"/>
      <c r="EBG99" s="167"/>
      <c r="EBH99" s="167"/>
      <c r="EBI99" s="167"/>
      <c r="EBJ99" s="167"/>
      <c r="EBK99" s="167"/>
      <c r="EBL99" s="167"/>
      <c r="EBM99" s="167"/>
      <c r="EBN99" s="167"/>
      <c r="EBO99" s="167"/>
      <c r="EBP99" s="167"/>
      <c r="EBQ99" s="167"/>
      <c r="EBR99" s="167"/>
      <c r="EBS99" s="167"/>
      <c r="EBT99" s="167"/>
      <c r="EBU99" s="167"/>
      <c r="EBV99" s="167"/>
      <c r="EBW99" s="167"/>
      <c r="EBX99" s="167"/>
      <c r="EBY99" s="167"/>
      <c r="EBZ99" s="167"/>
      <c r="ECA99" s="167"/>
      <c r="ECB99" s="167"/>
      <c r="ECC99" s="167"/>
      <c r="ECD99" s="167"/>
      <c r="ECE99" s="167"/>
      <c r="ECF99" s="167"/>
      <c r="ECG99" s="167"/>
      <c r="ECH99" s="167"/>
      <c r="ECI99" s="167"/>
      <c r="ECJ99" s="167"/>
      <c r="ECK99" s="167"/>
      <c r="ECL99" s="167"/>
      <c r="ECM99" s="167"/>
      <c r="ECN99" s="167"/>
      <c r="ECO99" s="167"/>
      <c r="ECP99" s="167"/>
      <c r="ECQ99" s="167"/>
      <c r="ECR99" s="167"/>
      <c r="ECS99" s="167"/>
      <c r="ECT99" s="167"/>
      <c r="ECU99" s="167"/>
      <c r="ECV99" s="167"/>
      <c r="ECW99" s="167"/>
      <c r="ECX99" s="167"/>
      <c r="ECY99" s="167"/>
      <c r="ECZ99" s="167"/>
      <c r="EDA99" s="167"/>
      <c r="EDB99" s="167"/>
      <c r="EDC99" s="167"/>
      <c r="EDD99" s="167"/>
      <c r="EDE99" s="167"/>
      <c r="EDF99" s="167"/>
      <c r="EDG99" s="167"/>
      <c r="EDH99" s="167"/>
      <c r="EDI99" s="167"/>
      <c r="EDJ99" s="167"/>
      <c r="EDK99" s="167"/>
      <c r="EDL99" s="167"/>
      <c r="EDM99" s="167"/>
      <c r="EDN99" s="167"/>
      <c r="EDO99" s="167"/>
      <c r="EDP99" s="167"/>
      <c r="EDQ99" s="167"/>
      <c r="EDR99" s="167"/>
      <c r="EDS99" s="167"/>
      <c r="EDT99" s="167"/>
      <c r="EDU99" s="167"/>
      <c r="EDV99" s="167"/>
      <c r="EDW99" s="167"/>
      <c r="EDX99" s="167"/>
      <c r="EDY99" s="167"/>
      <c r="EDZ99" s="167"/>
      <c r="EEA99" s="167"/>
      <c r="EEB99" s="167"/>
      <c r="EEC99" s="167"/>
      <c r="EED99" s="167"/>
      <c r="EEE99" s="167"/>
      <c r="EEF99" s="167"/>
      <c r="EEG99" s="167"/>
      <c r="EEH99" s="167"/>
      <c r="EEI99" s="167"/>
      <c r="EEJ99" s="167"/>
      <c r="EEK99" s="167"/>
      <c r="EEL99" s="167"/>
      <c r="EEM99" s="167"/>
      <c r="EEN99" s="167"/>
      <c r="EEO99" s="167"/>
      <c r="EEP99" s="167"/>
      <c r="EEQ99" s="167"/>
      <c r="EER99" s="167"/>
      <c r="EES99" s="167"/>
      <c r="EET99" s="167"/>
      <c r="EEU99" s="167"/>
      <c r="EEV99" s="167"/>
      <c r="EEW99" s="167"/>
      <c r="EEX99" s="167"/>
      <c r="EEY99" s="167"/>
      <c r="EEZ99" s="167"/>
      <c r="EFA99" s="167"/>
      <c r="EFB99" s="167"/>
      <c r="EFC99" s="167"/>
      <c r="EFD99" s="167"/>
      <c r="EFE99" s="167"/>
      <c r="EFF99" s="167"/>
      <c r="EFG99" s="167"/>
      <c r="EFH99" s="167"/>
      <c r="EFI99" s="167"/>
      <c r="EFJ99" s="167"/>
      <c r="EFK99" s="167"/>
      <c r="EFL99" s="167"/>
      <c r="EFM99" s="167"/>
      <c r="EFN99" s="167"/>
      <c r="EFO99" s="167"/>
      <c r="EFP99" s="167"/>
      <c r="EFQ99" s="167"/>
      <c r="EFR99" s="167"/>
      <c r="EFS99" s="167"/>
      <c r="EFT99" s="167"/>
      <c r="EFU99" s="167"/>
      <c r="EFV99" s="167"/>
      <c r="EFW99" s="167"/>
      <c r="EFX99" s="167"/>
      <c r="EFY99" s="167"/>
      <c r="EFZ99" s="167"/>
      <c r="EGA99" s="167"/>
      <c r="EGB99" s="167"/>
      <c r="EGC99" s="167"/>
      <c r="EGD99" s="167"/>
      <c r="EGE99" s="167"/>
      <c r="EGF99" s="167"/>
      <c r="EGG99" s="167"/>
      <c r="EGH99" s="167"/>
      <c r="EGI99" s="167"/>
      <c r="EGJ99" s="167"/>
      <c r="EGK99" s="167"/>
      <c r="EGL99" s="167"/>
      <c r="EGM99" s="167"/>
      <c r="EGN99" s="167"/>
      <c r="EGO99" s="167"/>
      <c r="EGP99" s="167"/>
      <c r="EGQ99" s="167"/>
      <c r="EGR99" s="167"/>
      <c r="EGS99" s="167"/>
      <c r="EGT99" s="167"/>
      <c r="EGU99" s="167"/>
      <c r="EGV99" s="167"/>
      <c r="EGW99" s="167"/>
      <c r="EGX99" s="167"/>
      <c r="EGY99" s="167"/>
      <c r="EGZ99" s="167"/>
      <c r="EHA99" s="167"/>
      <c r="EHB99" s="167"/>
      <c r="EHC99" s="167"/>
      <c r="EHD99" s="167"/>
      <c r="EHE99" s="167"/>
      <c r="EHF99" s="167"/>
      <c r="EHG99" s="167"/>
      <c r="EHH99" s="167"/>
      <c r="EHI99" s="167"/>
      <c r="EHJ99" s="167"/>
      <c r="EHK99" s="167"/>
      <c r="EHL99" s="167"/>
      <c r="EHM99" s="167"/>
      <c r="EHN99" s="167"/>
      <c r="EHO99" s="167"/>
      <c r="EHP99" s="167"/>
      <c r="EHQ99" s="167"/>
      <c r="EHR99" s="167"/>
      <c r="EHS99" s="167"/>
      <c r="EHT99" s="167"/>
      <c r="EHU99" s="167"/>
      <c r="EHV99" s="167"/>
      <c r="EHW99" s="167"/>
      <c r="EHX99" s="167"/>
      <c r="EHY99" s="167"/>
      <c r="EHZ99" s="167"/>
      <c r="EIA99" s="167"/>
      <c r="EIB99" s="167"/>
      <c r="EIC99" s="167"/>
      <c r="EID99" s="167"/>
      <c r="EIE99" s="167"/>
      <c r="EIF99" s="167"/>
      <c r="EIG99" s="167"/>
      <c r="EIH99" s="167"/>
      <c r="EII99" s="167"/>
      <c r="EIJ99" s="167"/>
      <c r="EIK99" s="167"/>
      <c r="EIL99" s="167"/>
      <c r="EIM99" s="167"/>
      <c r="EIN99" s="167"/>
      <c r="EIO99" s="167"/>
      <c r="EIP99" s="167"/>
      <c r="EIQ99" s="167"/>
      <c r="EIR99" s="167"/>
      <c r="EIS99" s="167"/>
      <c r="EIT99" s="167"/>
      <c r="EIU99" s="167"/>
      <c r="EIV99" s="167"/>
      <c r="EIW99" s="167"/>
      <c r="EIX99" s="167"/>
      <c r="EIY99" s="167"/>
      <c r="EIZ99" s="167"/>
      <c r="EJA99" s="167"/>
      <c r="EJB99" s="167"/>
      <c r="EJC99" s="167"/>
      <c r="EJD99" s="167"/>
      <c r="EJE99" s="167"/>
      <c r="EJF99" s="167"/>
      <c r="EJG99" s="167"/>
      <c r="EJH99" s="167"/>
      <c r="EJI99" s="167"/>
      <c r="EJJ99" s="167"/>
      <c r="EJK99" s="167"/>
      <c r="EJL99" s="167"/>
      <c r="EJM99" s="167"/>
      <c r="EJN99" s="167"/>
      <c r="EJO99" s="167"/>
      <c r="EJP99" s="167"/>
      <c r="EJQ99" s="167"/>
      <c r="EJR99" s="167"/>
      <c r="EJS99" s="167"/>
      <c r="EJT99" s="167"/>
      <c r="EJU99" s="167"/>
      <c r="EJV99" s="167"/>
      <c r="EJW99" s="167"/>
      <c r="EJX99" s="167"/>
      <c r="EJY99" s="167"/>
      <c r="EJZ99" s="167"/>
      <c r="EKA99" s="167"/>
      <c r="EKB99" s="167"/>
      <c r="EKC99" s="167"/>
      <c r="EKD99" s="167"/>
      <c r="EKE99" s="167"/>
      <c r="EKF99" s="167"/>
      <c r="EKG99" s="167"/>
      <c r="EKH99" s="167"/>
      <c r="EKI99" s="167"/>
      <c r="EKJ99" s="167"/>
      <c r="EKK99" s="167"/>
      <c r="EKL99" s="167"/>
      <c r="EKM99" s="167"/>
      <c r="EKN99" s="167"/>
      <c r="EKO99" s="167"/>
      <c r="EKP99" s="167"/>
      <c r="EKQ99" s="167"/>
      <c r="EKR99" s="167"/>
      <c r="EKS99" s="167"/>
      <c r="EKT99" s="167"/>
      <c r="EKU99" s="167"/>
      <c r="EKV99" s="167"/>
      <c r="EKW99" s="167"/>
      <c r="EKX99" s="167"/>
      <c r="EKY99" s="167"/>
      <c r="EKZ99" s="167"/>
      <c r="ELA99" s="167"/>
      <c r="ELB99" s="167"/>
      <c r="ELC99" s="167"/>
      <c r="ELD99" s="167"/>
      <c r="ELE99" s="167"/>
      <c r="ELF99" s="167"/>
      <c r="ELG99" s="167"/>
      <c r="ELH99" s="167"/>
      <c r="ELI99" s="167"/>
      <c r="ELJ99" s="167"/>
      <c r="ELK99" s="167"/>
      <c r="ELL99" s="167"/>
      <c r="ELM99" s="167"/>
      <c r="ELN99" s="167"/>
      <c r="ELO99" s="167"/>
      <c r="ELP99" s="167"/>
      <c r="ELQ99" s="167"/>
      <c r="ELR99" s="167"/>
      <c r="ELS99" s="167"/>
      <c r="ELT99" s="167"/>
      <c r="ELU99" s="167"/>
      <c r="ELV99" s="167"/>
      <c r="ELW99" s="167"/>
      <c r="ELX99" s="167"/>
      <c r="ELY99" s="167"/>
      <c r="ELZ99" s="167"/>
      <c r="EMA99" s="167"/>
      <c r="EMB99" s="167"/>
      <c r="EMC99" s="167"/>
      <c r="EMD99" s="167"/>
      <c r="EME99" s="167"/>
      <c r="EMF99" s="167"/>
      <c r="EMG99" s="167"/>
      <c r="EMH99" s="167"/>
      <c r="EMI99" s="167"/>
      <c r="EMJ99" s="167"/>
      <c r="EMK99" s="167"/>
      <c r="EML99" s="167"/>
      <c r="EMM99" s="167"/>
      <c r="EMN99" s="167"/>
      <c r="EMO99" s="167"/>
      <c r="EMP99" s="167"/>
      <c r="EMQ99" s="167"/>
      <c r="EMR99" s="167"/>
      <c r="EMS99" s="167"/>
      <c r="EMT99" s="167"/>
      <c r="EMU99" s="167"/>
      <c r="EMV99" s="167"/>
      <c r="EMW99" s="167"/>
      <c r="EMX99" s="167"/>
      <c r="EMY99" s="167"/>
      <c r="EMZ99" s="167"/>
      <c r="ENA99" s="167"/>
      <c r="ENB99" s="167"/>
      <c r="ENC99" s="167"/>
      <c r="END99" s="167"/>
      <c r="ENE99" s="167"/>
      <c r="ENF99" s="167"/>
      <c r="ENG99" s="167"/>
      <c r="ENH99" s="167"/>
      <c r="ENI99" s="167"/>
      <c r="ENJ99" s="167"/>
      <c r="ENK99" s="167"/>
      <c r="ENL99" s="167"/>
      <c r="ENM99" s="167"/>
      <c r="ENN99" s="167"/>
      <c r="ENO99" s="167"/>
      <c r="ENP99" s="167"/>
      <c r="ENQ99" s="167"/>
      <c r="ENR99" s="167"/>
      <c r="ENS99" s="167"/>
      <c r="ENT99" s="167"/>
      <c r="ENU99" s="167"/>
      <c r="ENV99" s="167"/>
      <c r="ENW99" s="167"/>
      <c r="ENX99" s="167"/>
      <c r="ENY99" s="167"/>
      <c r="ENZ99" s="167"/>
      <c r="EOA99" s="167"/>
      <c r="EOB99" s="167"/>
      <c r="EOC99" s="167"/>
      <c r="EOD99" s="167"/>
      <c r="EOE99" s="167"/>
      <c r="EOF99" s="167"/>
      <c r="EOG99" s="167"/>
      <c r="EOH99" s="167"/>
      <c r="EOI99" s="167"/>
      <c r="EOJ99" s="167"/>
      <c r="EOK99" s="167"/>
      <c r="EOL99" s="167"/>
      <c r="EOM99" s="167"/>
      <c r="EON99" s="167"/>
      <c r="EOO99" s="167"/>
      <c r="EOP99" s="167"/>
      <c r="EOQ99" s="167"/>
      <c r="EOR99" s="167"/>
      <c r="EOS99" s="167"/>
      <c r="EOT99" s="167"/>
      <c r="EOU99" s="167"/>
      <c r="EOV99" s="167"/>
      <c r="EOW99" s="167"/>
      <c r="EOX99" s="167"/>
      <c r="EOY99" s="167"/>
      <c r="EOZ99" s="167"/>
      <c r="EPA99" s="167"/>
      <c r="EPB99" s="167"/>
      <c r="EPC99" s="167"/>
      <c r="EPD99" s="167"/>
      <c r="EPE99" s="167"/>
      <c r="EPF99" s="167"/>
      <c r="EPG99" s="167"/>
      <c r="EPH99" s="167"/>
      <c r="EPI99" s="167"/>
      <c r="EPJ99" s="167"/>
      <c r="EPK99" s="167"/>
      <c r="EPL99" s="167"/>
      <c r="EPM99" s="167"/>
      <c r="EPN99" s="167"/>
      <c r="EPO99" s="167"/>
      <c r="EPP99" s="167"/>
      <c r="EPQ99" s="167"/>
      <c r="EPR99" s="167"/>
      <c r="EPS99" s="167"/>
      <c r="EPT99" s="167"/>
      <c r="EPU99" s="167"/>
      <c r="EPV99" s="167"/>
      <c r="EPW99" s="167"/>
      <c r="EPX99" s="167"/>
      <c r="EPY99" s="167"/>
      <c r="EPZ99" s="167"/>
      <c r="EQA99" s="167"/>
      <c r="EQB99" s="167"/>
      <c r="EQC99" s="167"/>
      <c r="EQD99" s="167"/>
      <c r="EQE99" s="167"/>
      <c r="EQF99" s="167"/>
      <c r="EQG99" s="167"/>
      <c r="EQH99" s="167"/>
      <c r="EQI99" s="167"/>
      <c r="EQJ99" s="167"/>
      <c r="EQK99" s="167"/>
      <c r="EQL99" s="167"/>
      <c r="EQM99" s="167"/>
      <c r="EQN99" s="167"/>
      <c r="EQO99" s="167"/>
      <c r="EQP99" s="167"/>
      <c r="EQQ99" s="167"/>
      <c r="EQR99" s="167"/>
      <c r="EQS99" s="167"/>
      <c r="EQT99" s="167"/>
      <c r="EQU99" s="167"/>
      <c r="EQV99" s="167"/>
      <c r="EQW99" s="167"/>
      <c r="EQX99" s="167"/>
      <c r="EQY99" s="167"/>
      <c r="EQZ99" s="167"/>
      <c r="ERA99" s="167"/>
      <c r="ERB99" s="167"/>
      <c r="ERC99" s="167"/>
      <c r="ERD99" s="167"/>
      <c r="ERE99" s="167"/>
      <c r="ERF99" s="167"/>
      <c r="ERG99" s="167"/>
      <c r="ERH99" s="167"/>
      <c r="ERI99" s="167"/>
      <c r="ERJ99" s="167"/>
      <c r="ERK99" s="167"/>
      <c r="ERL99" s="167"/>
      <c r="ERM99" s="167"/>
      <c r="ERN99" s="167"/>
      <c r="ERO99" s="167"/>
      <c r="ERP99" s="167"/>
      <c r="ERQ99" s="167"/>
      <c r="ERR99" s="167"/>
      <c r="ERS99" s="167"/>
      <c r="ERT99" s="167"/>
      <c r="ERU99" s="167"/>
      <c r="ERV99" s="167"/>
      <c r="ERW99" s="167"/>
      <c r="ERX99" s="167"/>
      <c r="ERY99" s="167"/>
      <c r="ERZ99" s="167"/>
      <c r="ESA99" s="167"/>
      <c r="ESB99" s="167"/>
      <c r="ESC99" s="167"/>
      <c r="ESD99" s="167"/>
      <c r="ESE99" s="167"/>
      <c r="ESF99" s="167"/>
      <c r="ESG99" s="167"/>
      <c r="ESH99" s="167"/>
      <c r="ESI99" s="167"/>
      <c r="ESJ99" s="167"/>
      <c r="ESK99" s="167"/>
      <c r="ESL99" s="167"/>
      <c r="ESM99" s="167"/>
      <c r="ESN99" s="167"/>
      <c r="ESO99" s="167"/>
      <c r="ESP99" s="167"/>
      <c r="ESQ99" s="167"/>
      <c r="ESR99" s="167"/>
      <c r="ESS99" s="167"/>
      <c r="EST99" s="167"/>
      <c r="ESU99" s="167"/>
      <c r="ESV99" s="167"/>
      <c r="ESW99" s="167"/>
      <c r="ESX99" s="167"/>
      <c r="ESY99" s="167"/>
      <c r="ESZ99" s="167"/>
      <c r="ETA99" s="167"/>
      <c r="ETB99" s="167"/>
      <c r="ETC99" s="167"/>
      <c r="ETD99" s="167"/>
      <c r="ETE99" s="167"/>
      <c r="ETF99" s="167"/>
      <c r="ETG99" s="167"/>
      <c r="ETH99" s="167"/>
      <c r="ETI99" s="167"/>
      <c r="ETJ99" s="167"/>
      <c r="ETK99" s="167"/>
      <c r="ETL99" s="167"/>
      <c r="ETM99" s="167"/>
      <c r="ETN99" s="167"/>
      <c r="ETO99" s="167"/>
      <c r="ETP99" s="167"/>
      <c r="ETQ99" s="167"/>
      <c r="ETR99" s="167"/>
      <c r="ETS99" s="167"/>
      <c r="ETT99" s="167"/>
      <c r="ETU99" s="167"/>
      <c r="ETV99" s="167"/>
      <c r="ETW99" s="167"/>
      <c r="ETX99" s="167"/>
      <c r="ETY99" s="167"/>
      <c r="ETZ99" s="167"/>
      <c r="EUA99" s="167"/>
      <c r="EUB99" s="167"/>
      <c r="EUC99" s="167"/>
      <c r="EUD99" s="167"/>
      <c r="EUE99" s="167"/>
      <c r="EUF99" s="167"/>
      <c r="EUG99" s="167"/>
      <c r="EUH99" s="167"/>
      <c r="EUI99" s="167"/>
      <c r="EUJ99" s="167"/>
      <c r="EUK99" s="167"/>
      <c r="EUL99" s="167"/>
      <c r="EUM99" s="167"/>
      <c r="EUN99" s="167"/>
      <c r="EUO99" s="167"/>
      <c r="EUP99" s="167"/>
      <c r="EUQ99" s="167"/>
      <c r="EUR99" s="167"/>
      <c r="EUS99" s="167"/>
      <c r="EUT99" s="167"/>
      <c r="EUU99" s="167"/>
      <c r="EUV99" s="167"/>
      <c r="EUW99" s="167"/>
      <c r="EUX99" s="167"/>
      <c r="EUY99" s="167"/>
      <c r="EUZ99" s="167"/>
      <c r="EVA99" s="167"/>
      <c r="EVB99" s="167"/>
      <c r="EVC99" s="167"/>
      <c r="EVD99" s="167"/>
      <c r="EVE99" s="167"/>
      <c r="EVF99" s="167"/>
      <c r="EVG99" s="167"/>
      <c r="EVH99" s="167"/>
      <c r="EVI99" s="167"/>
      <c r="EVJ99" s="167"/>
      <c r="EVK99" s="167"/>
      <c r="EVL99" s="167"/>
      <c r="EVM99" s="167"/>
      <c r="EVN99" s="167"/>
      <c r="EVO99" s="167"/>
      <c r="EVP99" s="167"/>
      <c r="EVQ99" s="167"/>
      <c r="EVR99" s="167"/>
      <c r="EVS99" s="167"/>
      <c r="EVT99" s="167"/>
      <c r="EVU99" s="167"/>
      <c r="EVV99" s="167"/>
      <c r="EVW99" s="167"/>
      <c r="EVX99" s="167"/>
      <c r="EVY99" s="167"/>
      <c r="EVZ99" s="167"/>
      <c r="EWA99" s="167"/>
      <c r="EWB99" s="167"/>
      <c r="EWC99" s="167"/>
      <c r="EWD99" s="167"/>
      <c r="EWE99" s="167"/>
      <c r="EWF99" s="167"/>
      <c r="EWG99" s="167"/>
      <c r="EWH99" s="167"/>
      <c r="EWI99" s="167"/>
      <c r="EWJ99" s="167"/>
      <c r="EWK99" s="167"/>
      <c r="EWL99" s="167"/>
      <c r="EWM99" s="167"/>
      <c r="EWN99" s="167"/>
      <c r="EWO99" s="167"/>
      <c r="EWP99" s="167"/>
      <c r="EWQ99" s="167"/>
      <c r="EWR99" s="167"/>
      <c r="EWS99" s="167"/>
      <c r="EWT99" s="167"/>
      <c r="EWU99" s="167"/>
      <c r="EWV99" s="167"/>
      <c r="EWW99" s="167"/>
      <c r="EWX99" s="167"/>
      <c r="EWY99" s="167"/>
      <c r="EWZ99" s="167"/>
      <c r="EXA99" s="167"/>
      <c r="EXB99" s="167"/>
      <c r="EXC99" s="167"/>
      <c r="EXD99" s="167"/>
      <c r="EXE99" s="167"/>
      <c r="EXF99" s="167"/>
      <c r="EXG99" s="167"/>
      <c r="EXH99" s="167"/>
      <c r="EXI99" s="167"/>
      <c r="EXJ99" s="167"/>
      <c r="EXK99" s="167"/>
      <c r="EXL99" s="167"/>
      <c r="EXM99" s="167"/>
      <c r="EXN99" s="167"/>
      <c r="EXO99" s="167"/>
      <c r="EXP99" s="167"/>
      <c r="EXQ99" s="167"/>
      <c r="EXR99" s="167"/>
      <c r="EXS99" s="167"/>
      <c r="EXT99" s="167"/>
      <c r="EXU99" s="167"/>
      <c r="EXV99" s="167"/>
      <c r="EXW99" s="167"/>
      <c r="EXX99" s="167"/>
      <c r="EXY99" s="167"/>
      <c r="EXZ99" s="167"/>
      <c r="EYA99" s="167"/>
      <c r="EYB99" s="167"/>
      <c r="EYC99" s="167"/>
      <c r="EYD99" s="167"/>
      <c r="EYE99" s="167"/>
      <c r="EYF99" s="167"/>
      <c r="EYG99" s="167"/>
      <c r="EYH99" s="167"/>
      <c r="EYI99" s="167"/>
      <c r="EYJ99" s="167"/>
      <c r="EYK99" s="167"/>
      <c r="EYL99" s="167"/>
      <c r="EYM99" s="167"/>
      <c r="EYN99" s="167"/>
      <c r="EYO99" s="167"/>
      <c r="EYP99" s="167"/>
      <c r="EYQ99" s="167"/>
      <c r="EYR99" s="167"/>
      <c r="EYS99" s="167"/>
      <c r="EYT99" s="167"/>
      <c r="EYU99" s="167"/>
      <c r="EYV99" s="167"/>
      <c r="EYW99" s="167"/>
      <c r="EYX99" s="167"/>
      <c r="EYY99" s="167"/>
      <c r="EYZ99" s="167"/>
      <c r="EZA99" s="167"/>
      <c r="EZB99" s="167"/>
      <c r="EZC99" s="167"/>
      <c r="EZD99" s="167"/>
      <c r="EZE99" s="167"/>
      <c r="EZF99" s="167"/>
      <c r="EZG99" s="167"/>
      <c r="EZH99" s="167"/>
      <c r="EZI99" s="167"/>
      <c r="EZJ99" s="167"/>
      <c r="EZK99" s="167"/>
      <c r="EZL99" s="167"/>
      <c r="EZM99" s="167"/>
      <c r="EZN99" s="167"/>
      <c r="EZO99" s="167"/>
      <c r="EZP99" s="167"/>
      <c r="EZQ99" s="167"/>
      <c r="EZR99" s="167"/>
      <c r="EZS99" s="167"/>
      <c r="EZT99" s="167"/>
      <c r="EZU99" s="167"/>
      <c r="EZV99" s="167"/>
      <c r="EZW99" s="167"/>
      <c r="EZX99" s="167"/>
      <c r="EZY99" s="167"/>
      <c r="EZZ99" s="167"/>
      <c r="FAA99" s="167"/>
      <c r="FAB99" s="167"/>
      <c r="FAC99" s="167"/>
      <c r="FAD99" s="167"/>
      <c r="FAE99" s="167"/>
      <c r="FAF99" s="167"/>
      <c r="FAG99" s="167"/>
      <c r="FAH99" s="167"/>
      <c r="FAI99" s="167"/>
      <c r="FAJ99" s="167"/>
      <c r="FAK99" s="167"/>
      <c r="FAL99" s="167"/>
      <c r="FAM99" s="167"/>
      <c r="FAN99" s="167"/>
      <c r="FAO99" s="167"/>
      <c r="FAP99" s="167"/>
      <c r="FAQ99" s="167"/>
      <c r="FAR99" s="167"/>
      <c r="FAS99" s="167"/>
      <c r="FAT99" s="167"/>
      <c r="FAU99" s="167"/>
      <c r="FAV99" s="167"/>
      <c r="FAW99" s="167"/>
      <c r="FAX99" s="167"/>
      <c r="FAY99" s="167"/>
      <c r="FAZ99" s="167"/>
      <c r="FBA99" s="167"/>
      <c r="FBB99" s="167"/>
      <c r="FBC99" s="167"/>
      <c r="FBD99" s="167"/>
      <c r="FBE99" s="167"/>
      <c r="FBF99" s="167"/>
      <c r="FBG99" s="167"/>
      <c r="FBH99" s="167"/>
      <c r="FBI99" s="167"/>
      <c r="FBJ99" s="167"/>
      <c r="FBK99" s="167"/>
      <c r="FBL99" s="167"/>
      <c r="FBM99" s="167"/>
      <c r="FBN99" s="167"/>
      <c r="FBO99" s="167"/>
      <c r="FBP99" s="167"/>
      <c r="FBQ99" s="167"/>
      <c r="FBR99" s="167"/>
      <c r="FBS99" s="167"/>
      <c r="FBT99" s="167"/>
      <c r="FBU99" s="167"/>
      <c r="FBV99" s="167"/>
      <c r="FBW99" s="167"/>
      <c r="FBX99" s="167"/>
      <c r="FBY99" s="167"/>
      <c r="FBZ99" s="167"/>
      <c r="FCA99" s="167"/>
      <c r="FCB99" s="167"/>
      <c r="FCC99" s="167"/>
      <c r="FCD99" s="167"/>
      <c r="FCE99" s="167"/>
      <c r="FCF99" s="167"/>
      <c r="FCG99" s="167"/>
      <c r="FCH99" s="167"/>
      <c r="FCI99" s="167"/>
      <c r="FCJ99" s="167"/>
      <c r="FCK99" s="167"/>
      <c r="FCL99" s="167"/>
      <c r="FCM99" s="167"/>
      <c r="FCN99" s="167"/>
      <c r="FCO99" s="167"/>
      <c r="FCP99" s="167"/>
      <c r="FCQ99" s="167"/>
      <c r="FCR99" s="167"/>
      <c r="FCS99" s="167"/>
      <c r="FCT99" s="167"/>
      <c r="FCU99" s="167"/>
      <c r="FCV99" s="167"/>
      <c r="FCW99" s="167"/>
      <c r="FCX99" s="167"/>
      <c r="FCY99" s="167"/>
      <c r="FCZ99" s="167"/>
      <c r="FDA99" s="167"/>
      <c r="FDB99" s="167"/>
      <c r="FDC99" s="167"/>
      <c r="FDD99" s="167"/>
      <c r="FDE99" s="167"/>
      <c r="FDF99" s="167"/>
      <c r="FDG99" s="167"/>
      <c r="FDH99" s="167"/>
      <c r="FDI99" s="167"/>
      <c r="FDJ99" s="167"/>
      <c r="FDK99" s="167"/>
      <c r="FDL99" s="167"/>
      <c r="FDM99" s="167"/>
      <c r="FDN99" s="167"/>
      <c r="FDO99" s="167"/>
      <c r="FDP99" s="167"/>
      <c r="FDQ99" s="167"/>
      <c r="FDR99" s="167"/>
      <c r="FDS99" s="167"/>
      <c r="FDT99" s="167"/>
      <c r="FDU99" s="167"/>
      <c r="FDV99" s="167"/>
      <c r="FDW99" s="167"/>
      <c r="FDX99" s="167"/>
      <c r="FDY99" s="167"/>
      <c r="FDZ99" s="167"/>
      <c r="FEA99" s="167"/>
      <c r="FEB99" s="167"/>
      <c r="FEC99" s="167"/>
      <c r="FED99" s="167"/>
      <c r="FEE99" s="167"/>
      <c r="FEF99" s="167"/>
      <c r="FEG99" s="167"/>
      <c r="FEH99" s="167"/>
      <c r="FEI99" s="167"/>
      <c r="FEJ99" s="167"/>
      <c r="FEK99" s="167"/>
      <c r="FEL99" s="167"/>
      <c r="FEM99" s="167"/>
      <c r="FEN99" s="167"/>
      <c r="FEO99" s="167"/>
      <c r="FEP99" s="167"/>
      <c r="FEQ99" s="167"/>
      <c r="FER99" s="167"/>
      <c r="FES99" s="167"/>
      <c r="FET99" s="167"/>
      <c r="FEU99" s="167"/>
      <c r="FEV99" s="167"/>
      <c r="FEW99" s="167"/>
      <c r="FEX99" s="167"/>
      <c r="FEY99" s="167"/>
      <c r="FEZ99" s="167"/>
      <c r="FFA99" s="167"/>
      <c r="FFB99" s="167"/>
      <c r="FFC99" s="167"/>
      <c r="FFD99" s="167"/>
      <c r="FFE99" s="167"/>
      <c r="FFF99" s="167"/>
      <c r="FFG99" s="167"/>
      <c r="FFH99" s="167"/>
      <c r="FFI99" s="167"/>
      <c r="FFJ99" s="167"/>
      <c r="FFK99" s="167"/>
      <c r="FFL99" s="167"/>
      <c r="FFM99" s="167"/>
      <c r="FFN99" s="167"/>
      <c r="FFO99" s="167"/>
      <c r="FFP99" s="167"/>
      <c r="FFQ99" s="167"/>
      <c r="FFR99" s="167"/>
      <c r="FFS99" s="167"/>
      <c r="FFT99" s="167"/>
      <c r="FFU99" s="167"/>
      <c r="FFV99" s="167"/>
      <c r="FFW99" s="167"/>
      <c r="FFX99" s="167"/>
      <c r="FFY99" s="167"/>
      <c r="FFZ99" s="167"/>
      <c r="FGA99" s="167"/>
      <c r="FGB99" s="167"/>
      <c r="FGC99" s="167"/>
      <c r="FGD99" s="167"/>
      <c r="FGE99" s="167"/>
      <c r="FGF99" s="167"/>
      <c r="FGG99" s="167"/>
      <c r="FGH99" s="167"/>
      <c r="FGI99" s="167"/>
      <c r="FGJ99" s="167"/>
      <c r="FGK99" s="167"/>
      <c r="FGL99" s="167"/>
      <c r="FGM99" s="167"/>
      <c r="FGN99" s="167"/>
      <c r="FGO99" s="167"/>
      <c r="FGP99" s="167"/>
      <c r="FGQ99" s="167"/>
      <c r="FGR99" s="167"/>
      <c r="FGS99" s="167"/>
      <c r="FGT99" s="167"/>
      <c r="FGU99" s="167"/>
      <c r="FGV99" s="167"/>
      <c r="FGW99" s="167"/>
      <c r="FGX99" s="167"/>
      <c r="FGY99" s="167"/>
      <c r="FGZ99" s="167"/>
      <c r="FHA99" s="167"/>
      <c r="FHB99" s="167"/>
      <c r="FHC99" s="167"/>
      <c r="FHD99" s="167"/>
      <c r="FHE99" s="167"/>
      <c r="FHF99" s="167"/>
      <c r="FHG99" s="167"/>
      <c r="FHH99" s="167"/>
      <c r="FHI99" s="167"/>
      <c r="FHJ99" s="167"/>
      <c r="FHK99" s="167"/>
      <c r="FHL99" s="167"/>
      <c r="FHM99" s="167"/>
      <c r="FHN99" s="167"/>
      <c r="FHO99" s="167"/>
      <c r="FHP99" s="167"/>
      <c r="FHQ99" s="167"/>
      <c r="FHR99" s="167"/>
      <c r="FHS99" s="167"/>
      <c r="FHT99" s="167"/>
      <c r="FHU99" s="167"/>
      <c r="FHV99" s="167"/>
      <c r="FHW99" s="167"/>
      <c r="FHX99" s="167"/>
      <c r="FHY99" s="167"/>
      <c r="FHZ99" s="167"/>
      <c r="FIA99" s="167"/>
      <c r="FIB99" s="167"/>
      <c r="FIC99" s="167"/>
      <c r="FID99" s="167"/>
      <c r="FIE99" s="167"/>
      <c r="FIF99" s="167"/>
      <c r="FIG99" s="167"/>
      <c r="FIH99" s="167"/>
      <c r="FII99" s="167"/>
      <c r="FIJ99" s="167"/>
      <c r="FIK99" s="167"/>
      <c r="FIL99" s="167"/>
      <c r="FIM99" s="167"/>
      <c r="FIN99" s="167"/>
      <c r="FIO99" s="167"/>
      <c r="FIP99" s="167"/>
      <c r="FIQ99" s="167"/>
      <c r="FIR99" s="167"/>
      <c r="FIS99" s="167"/>
      <c r="FIT99" s="167"/>
      <c r="FIU99" s="167"/>
      <c r="FIV99" s="167"/>
      <c r="FIW99" s="167"/>
      <c r="FIX99" s="167"/>
      <c r="FIY99" s="167"/>
      <c r="FIZ99" s="167"/>
      <c r="FJA99" s="167"/>
      <c r="FJB99" s="167"/>
      <c r="FJC99" s="167"/>
      <c r="FJD99" s="167"/>
      <c r="FJE99" s="167"/>
      <c r="FJF99" s="167"/>
      <c r="FJG99" s="167"/>
      <c r="FJH99" s="167"/>
      <c r="FJI99" s="167"/>
      <c r="FJJ99" s="167"/>
      <c r="FJK99" s="167"/>
      <c r="FJL99" s="167"/>
      <c r="FJM99" s="167"/>
      <c r="FJN99" s="167"/>
      <c r="FJO99" s="167"/>
      <c r="FJP99" s="167"/>
      <c r="FJQ99" s="167"/>
      <c r="FJR99" s="167"/>
      <c r="FJS99" s="167"/>
      <c r="FJT99" s="167"/>
      <c r="FJU99" s="167"/>
      <c r="FJV99" s="167"/>
      <c r="FJW99" s="167"/>
      <c r="FJX99" s="167"/>
      <c r="FJY99" s="167"/>
      <c r="FJZ99" s="167"/>
      <c r="FKA99" s="167"/>
      <c r="FKB99" s="167"/>
      <c r="FKC99" s="167"/>
      <c r="FKD99" s="167"/>
      <c r="FKE99" s="167"/>
      <c r="FKF99" s="167"/>
      <c r="FKG99" s="167"/>
      <c r="FKH99" s="167"/>
      <c r="FKI99" s="167"/>
      <c r="FKJ99" s="167"/>
      <c r="FKK99" s="167"/>
      <c r="FKL99" s="167"/>
      <c r="FKM99" s="167"/>
      <c r="FKN99" s="167"/>
      <c r="FKO99" s="167"/>
      <c r="FKP99" s="167"/>
      <c r="FKQ99" s="167"/>
      <c r="FKR99" s="167"/>
      <c r="FKS99" s="167"/>
      <c r="FKT99" s="167"/>
      <c r="FKU99" s="167"/>
      <c r="FKV99" s="167"/>
      <c r="FKW99" s="167"/>
      <c r="FKX99" s="167"/>
      <c r="FKY99" s="167"/>
      <c r="FKZ99" s="167"/>
      <c r="FLA99" s="167"/>
      <c r="FLB99" s="167"/>
      <c r="FLC99" s="167"/>
      <c r="FLD99" s="167"/>
      <c r="FLE99" s="167"/>
      <c r="FLF99" s="167"/>
      <c r="FLG99" s="167"/>
      <c r="FLH99" s="167"/>
      <c r="FLI99" s="167"/>
      <c r="FLJ99" s="167"/>
      <c r="FLK99" s="167"/>
      <c r="FLL99" s="167"/>
      <c r="FLM99" s="167"/>
      <c r="FLN99" s="167"/>
      <c r="FLO99" s="167"/>
      <c r="FLP99" s="167"/>
      <c r="FLQ99" s="167"/>
      <c r="FLR99" s="167"/>
      <c r="FLS99" s="167"/>
      <c r="FLT99" s="167"/>
      <c r="FLU99" s="167"/>
      <c r="FLV99" s="167"/>
      <c r="FLW99" s="167"/>
      <c r="FLX99" s="167"/>
      <c r="FLY99" s="167"/>
      <c r="FLZ99" s="167"/>
      <c r="FMA99" s="167"/>
      <c r="FMB99" s="167"/>
      <c r="FMC99" s="167"/>
      <c r="FMD99" s="167"/>
      <c r="FME99" s="167"/>
      <c r="FMF99" s="167"/>
      <c r="FMG99" s="167"/>
      <c r="FMH99" s="167"/>
      <c r="FMI99" s="167"/>
      <c r="FMJ99" s="167"/>
      <c r="FMK99" s="167"/>
      <c r="FML99" s="167"/>
      <c r="FMM99" s="167"/>
      <c r="FMN99" s="167"/>
      <c r="FMO99" s="167"/>
      <c r="FMP99" s="167"/>
      <c r="FMQ99" s="167"/>
      <c r="FMR99" s="167"/>
      <c r="FMS99" s="167"/>
      <c r="FMT99" s="167"/>
      <c r="FMU99" s="167"/>
      <c r="FMV99" s="167"/>
      <c r="FMW99" s="167"/>
      <c r="FMX99" s="167"/>
      <c r="FMY99" s="167"/>
      <c r="FMZ99" s="167"/>
      <c r="FNA99" s="167"/>
      <c r="FNB99" s="167"/>
      <c r="FNC99" s="167"/>
      <c r="FND99" s="167"/>
      <c r="FNE99" s="167"/>
      <c r="FNF99" s="167"/>
      <c r="FNG99" s="167"/>
      <c r="FNH99" s="167"/>
      <c r="FNI99" s="167"/>
      <c r="FNJ99" s="167"/>
      <c r="FNK99" s="167"/>
      <c r="FNL99" s="167"/>
      <c r="FNM99" s="167"/>
      <c r="FNN99" s="167"/>
      <c r="FNO99" s="167"/>
      <c r="FNP99" s="167"/>
      <c r="FNQ99" s="167"/>
      <c r="FNR99" s="167"/>
      <c r="FNS99" s="167"/>
      <c r="FNT99" s="167"/>
      <c r="FNU99" s="167"/>
      <c r="FNV99" s="167"/>
      <c r="FNW99" s="167"/>
      <c r="FNX99" s="167"/>
      <c r="FNY99" s="167"/>
      <c r="FNZ99" s="167"/>
      <c r="FOA99" s="167"/>
      <c r="FOB99" s="167"/>
      <c r="FOC99" s="167"/>
      <c r="FOD99" s="167"/>
      <c r="FOE99" s="167"/>
      <c r="FOF99" s="167"/>
      <c r="FOG99" s="167"/>
      <c r="FOH99" s="167"/>
      <c r="FOI99" s="167"/>
      <c r="FOJ99" s="167"/>
      <c r="FOK99" s="167"/>
      <c r="FOL99" s="167"/>
      <c r="FOM99" s="167"/>
      <c r="FON99" s="167"/>
      <c r="FOO99" s="167"/>
      <c r="FOP99" s="167"/>
      <c r="FOQ99" s="167"/>
      <c r="FOR99" s="167"/>
      <c r="FOS99" s="167"/>
      <c r="FOT99" s="167"/>
      <c r="FOU99" s="167"/>
      <c r="FOV99" s="167"/>
      <c r="FOW99" s="167"/>
      <c r="FOX99" s="167"/>
      <c r="FOY99" s="167"/>
      <c r="FOZ99" s="167"/>
      <c r="FPA99" s="167"/>
      <c r="FPB99" s="167"/>
      <c r="FPC99" s="167"/>
      <c r="FPD99" s="167"/>
      <c r="FPE99" s="167"/>
      <c r="FPF99" s="167"/>
      <c r="FPG99" s="167"/>
      <c r="FPH99" s="167"/>
      <c r="FPI99" s="167"/>
      <c r="FPJ99" s="167"/>
      <c r="FPK99" s="167"/>
      <c r="FPL99" s="167"/>
      <c r="FPM99" s="167"/>
      <c r="FPN99" s="167"/>
      <c r="FPO99" s="167"/>
      <c r="FPP99" s="167"/>
      <c r="FPQ99" s="167"/>
      <c r="FPR99" s="167"/>
      <c r="FPS99" s="167"/>
      <c r="FPT99" s="167"/>
      <c r="FPU99" s="167"/>
      <c r="FPV99" s="167"/>
      <c r="FPW99" s="167"/>
      <c r="FPX99" s="167"/>
      <c r="FPY99" s="167"/>
      <c r="FPZ99" s="167"/>
      <c r="FQA99" s="167"/>
      <c r="FQB99" s="167"/>
      <c r="FQC99" s="167"/>
      <c r="FQD99" s="167"/>
      <c r="FQE99" s="167"/>
      <c r="FQF99" s="167"/>
      <c r="FQG99" s="167"/>
      <c r="FQH99" s="167"/>
      <c r="FQI99" s="167"/>
      <c r="FQJ99" s="167"/>
      <c r="FQK99" s="167"/>
      <c r="FQL99" s="167"/>
      <c r="FQM99" s="167"/>
      <c r="FQN99" s="167"/>
      <c r="FQO99" s="167"/>
      <c r="FQP99" s="167"/>
      <c r="FQQ99" s="167"/>
      <c r="FQR99" s="167"/>
      <c r="FQS99" s="167"/>
      <c r="FQT99" s="167"/>
      <c r="FQU99" s="167"/>
      <c r="FQV99" s="167"/>
      <c r="FQW99" s="167"/>
      <c r="FQX99" s="167"/>
      <c r="FQY99" s="167"/>
      <c r="FQZ99" s="167"/>
      <c r="FRA99" s="167"/>
      <c r="FRB99" s="167"/>
      <c r="FRC99" s="167"/>
      <c r="FRD99" s="167"/>
      <c r="FRE99" s="167"/>
      <c r="FRF99" s="167"/>
      <c r="FRG99" s="167"/>
      <c r="FRH99" s="167"/>
      <c r="FRI99" s="167"/>
      <c r="FRJ99" s="167"/>
      <c r="FRK99" s="167"/>
      <c r="FRL99" s="167"/>
      <c r="FRM99" s="167"/>
      <c r="FRN99" s="167"/>
      <c r="FRO99" s="167"/>
      <c r="FRP99" s="167"/>
      <c r="FRQ99" s="167"/>
      <c r="FRR99" s="167"/>
      <c r="FRS99" s="167"/>
      <c r="FRT99" s="167"/>
      <c r="FRU99" s="167"/>
      <c r="FRV99" s="167"/>
      <c r="FRW99" s="167"/>
      <c r="FRX99" s="167"/>
      <c r="FRY99" s="167"/>
      <c r="FRZ99" s="167"/>
      <c r="FSA99" s="167"/>
      <c r="FSB99" s="167"/>
      <c r="FSC99" s="167"/>
      <c r="FSD99" s="167"/>
      <c r="FSE99" s="167"/>
      <c r="FSF99" s="167"/>
      <c r="FSG99" s="167"/>
      <c r="FSH99" s="167"/>
      <c r="FSI99" s="167"/>
      <c r="FSJ99" s="167"/>
      <c r="FSK99" s="167"/>
      <c r="FSL99" s="167"/>
      <c r="FSM99" s="167"/>
      <c r="FSN99" s="167"/>
      <c r="FSO99" s="167"/>
      <c r="FSP99" s="167"/>
      <c r="FSQ99" s="167"/>
      <c r="FSR99" s="167"/>
      <c r="FSS99" s="167"/>
      <c r="FST99" s="167"/>
      <c r="FSU99" s="167"/>
      <c r="FSV99" s="167"/>
      <c r="FSW99" s="167"/>
      <c r="FSX99" s="167"/>
      <c r="FSY99" s="167"/>
      <c r="FSZ99" s="167"/>
      <c r="FTA99" s="167"/>
      <c r="FTB99" s="167"/>
      <c r="FTC99" s="167"/>
      <c r="FTD99" s="167"/>
      <c r="FTE99" s="167"/>
      <c r="FTF99" s="167"/>
      <c r="FTG99" s="167"/>
      <c r="FTH99" s="167"/>
      <c r="FTI99" s="167"/>
      <c r="FTJ99" s="167"/>
      <c r="FTK99" s="167"/>
      <c r="FTL99" s="167"/>
      <c r="FTM99" s="167"/>
      <c r="FTN99" s="167"/>
      <c r="FTO99" s="167"/>
      <c r="FTP99" s="167"/>
      <c r="FTQ99" s="167"/>
      <c r="FTR99" s="167"/>
      <c r="FTS99" s="167"/>
      <c r="FTT99" s="167"/>
      <c r="FTU99" s="167"/>
      <c r="FTV99" s="167"/>
      <c r="FTW99" s="167"/>
      <c r="FTX99" s="167"/>
      <c r="FTY99" s="167"/>
      <c r="FTZ99" s="167"/>
      <c r="FUA99" s="167"/>
      <c r="FUB99" s="167"/>
      <c r="FUC99" s="167"/>
      <c r="FUD99" s="167"/>
      <c r="FUE99" s="167"/>
      <c r="FUF99" s="167"/>
      <c r="FUG99" s="167"/>
      <c r="FUH99" s="167"/>
      <c r="FUI99" s="167"/>
      <c r="FUJ99" s="167"/>
      <c r="FUK99" s="167"/>
      <c r="FUL99" s="167"/>
      <c r="FUM99" s="167"/>
      <c r="FUN99" s="167"/>
      <c r="FUO99" s="167"/>
      <c r="FUP99" s="167"/>
      <c r="FUQ99" s="167"/>
      <c r="FUR99" s="167"/>
      <c r="FUS99" s="167"/>
      <c r="FUT99" s="167"/>
      <c r="FUU99" s="167"/>
      <c r="FUV99" s="167"/>
      <c r="FUW99" s="167"/>
      <c r="FUX99" s="167"/>
      <c r="FUY99" s="167"/>
      <c r="FUZ99" s="167"/>
      <c r="FVA99" s="167"/>
      <c r="FVB99" s="167"/>
      <c r="FVC99" s="167"/>
      <c r="FVD99" s="167"/>
      <c r="FVE99" s="167"/>
      <c r="FVF99" s="167"/>
      <c r="FVG99" s="167"/>
      <c r="FVH99" s="167"/>
      <c r="FVI99" s="167"/>
      <c r="FVJ99" s="167"/>
      <c r="FVK99" s="167"/>
      <c r="FVL99" s="167"/>
      <c r="FVM99" s="167"/>
      <c r="FVN99" s="167"/>
      <c r="FVO99" s="167"/>
      <c r="FVP99" s="167"/>
      <c r="FVQ99" s="167"/>
      <c r="FVR99" s="167"/>
      <c r="FVS99" s="167"/>
      <c r="FVT99" s="167"/>
      <c r="FVU99" s="167"/>
      <c r="FVV99" s="167"/>
      <c r="FVW99" s="167"/>
      <c r="FVX99" s="167"/>
      <c r="FVY99" s="167"/>
      <c r="FVZ99" s="167"/>
      <c r="FWA99" s="167"/>
      <c r="FWB99" s="167"/>
      <c r="FWC99" s="167"/>
      <c r="FWD99" s="167"/>
      <c r="FWE99" s="167"/>
      <c r="FWF99" s="167"/>
      <c r="FWG99" s="167"/>
      <c r="FWH99" s="167"/>
      <c r="FWI99" s="167"/>
      <c r="FWJ99" s="167"/>
      <c r="FWK99" s="167"/>
      <c r="FWL99" s="167"/>
      <c r="FWM99" s="167"/>
      <c r="FWN99" s="167"/>
      <c r="FWO99" s="167"/>
      <c r="FWP99" s="167"/>
      <c r="FWQ99" s="167"/>
      <c r="FWR99" s="167"/>
      <c r="FWS99" s="167"/>
      <c r="FWT99" s="167"/>
      <c r="FWU99" s="167"/>
      <c r="FWV99" s="167"/>
      <c r="FWW99" s="167"/>
      <c r="FWX99" s="167"/>
      <c r="FWY99" s="167"/>
      <c r="FWZ99" s="167"/>
      <c r="FXA99" s="167"/>
      <c r="FXB99" s="167"/>
      <c r="FXC99" s="167"/>
      <c r="FXD99" s="167"/>
      <c r="FXE99" s="167"/>
      <c r="FXF99" s="167"/>
      <c r="FXG99" s="167"/>
      <c r="FXH99" s="167"/>
      <c r="FXI99" s="167"/>
      <c r="FXJ99" s="167"/>
      <c r="FXK99" s="167"/>
      <c r="FXL99" s="167"/>
      <c r="FXM99" s="167"/>
      <c r="FXN99" s="167"/>
      <c r="FXO99" s="167"/>
      <c r="FXP99" s="167"/>
      <c r="FXQ99" s="167"/>
      <c r="FXR99" s="167"/>
      <c r="FXS99" s="167"/>
      <c r="FXT99" s="167"/>
      <c r="FXU99" s="167"/>
      <c r="FXV99" s="167"/>
      <c r="FXW99" s="167"/>
      <c r="FXX99" s="167"/>
      <c r="FXY99" s="167"/>
      <c r="FXZ99" s="167"/>
      <c r="FYA99" s="167"/>
      <c r="FYB99" s="167"/>
      <c r="FYC99" s="167"/>
      <c r="FYD99" s="167"/>
      <c r="FYE99" s="167"/>
      <c r="FYF99" s="167"/>
      <c r="FYG99" s="167"/>
      <c r="FYH99" s="167"/>
      <c r="FYI99" s="167"/>
      <c r="FYJ99" s="167"/>
      <c r="FYK99" s="167"/>
      <c r="FYL99" s="167"/>
      <c r="FYM99" s="167"/>
      <c r="FYN99" s="167"/>
      <c r="FYO99" s="167"/>
      <c r="FYP99" s="167"/>
      <c r="FYQ99" s="167"/>
      <c r="FYR99" s="167"/>
      <c r="FYS99" s="167"/>
      <c r="FYT99" s="167"/>
      <c r="FYU99" s="167"/>
      <c r="FYV99" s="167"/>
      <c r="FYW99" s="167"/>
      <c r="FYX99" s="167"/>
      <c r="FYY99" s="167"/>
      <c r="FYZ99" s="167"/>
      <c r="FZA99" s="167"/>
      <c r="FZB99" s="167"/>
      <c r="FZC99" s="167"/>
      <c r="FZD99" s="167"/>
      <c r="FZE99" s="167"/>
      <c r="FZF99" s="167"/>
      <c r="FZG99" s="167"/>
      <c r="FZH99" s="167"/>
      <c r="FZI99" s="167"/>
      <c r="FZJ99" s="167"/>
      <c r="FZK99" s="167"/>
      <c r="FZL99" s="167"/>
      <c r="FZM99" s="167"/>
      <c r="FZN99" s="167"/>
      <c r="FZO99" s="167"/>
      <c r="FZP99" s="167"/>
      <c r="FZQ99" s="167"/>
      <c r="FZR99" s="167"/>
      <c r="FZS99" s="167"/>
      <c r="FZT99" s="167"/>
      <c r="FZU99" s="167"/>
      <c r="FZV99" s="167"/>
      <c r="FZW99" s="167"/>
      <c r="FZX99" s="167"/>
      <c r="FZY99" s="167"/>
      <c r="FZZ99" s="167"/>
      <c r="GAA99" s="167"/>
      <c r="GAB99" s="167"/>
      <c r="GAC99" s="167"/>
      <c r="GAD99" s="167"/>
      <c r="GAE99" s="167"/>
      <c r="GAF99" s="167"/>
      <c r="GAG99" s="167"/>
      <c r="GAH99" s="167"/>
      <c r="GAI99" s="167"/>
      <c r="GAJ99" s="167"/>
      <c r="GAK99" s="167"/>
      <c r="GAL99" s="167"/>
      <c r="GAM99" s="167"/>
      <c r="GAN99" s="167"/>
      <c r="GAO99" s="167"/>
      <c r="GAP99" s="167"/>
      <c r="GAQ99" s="167"/>
      <c r="GAR99" s="167"/>
      <c r="GAS99" s="167"/>
      <c r="GAT99" s="167"/>
      <c r="GAU99" s="167"/>
      <c r="GAV99" s="167"/>
      <c r="GAW99" s="167"/>
      <c r="GAX99" s="167"/>
      <c r="GAY99" s="167"/>
      <c r="GAZ99" s="167"/>
      <c r="GBA99" s="167"/>
      <c r="GBB99" s="167"/>
      <c r="GBC99" s="167"/>
      <c r="GBD99" s="167"/>
      <c r="GBE99" s="167"/>
      <c r="GBF99" s="167"/>
      <c r="GBG99" s="167"/>
      <c r="GBH99" s="167"/>
      <c r="GBI99" s="167"/>
      <c r="GBJ99" s="167"/>
      <c r="GBK99" s="167"/>
      <c r="GBL99" s="167"/>
      <c r="GBM99" s="167"/>
      <c r="GBN99" s="167"/>
      <c r="GBO99" s="167"/>
      <c r="GBP99" s="167"/>
      <c r="GBQ99" s="167"/>
      <c r="GBR99" s="167"/>
      <c r="GBS99" s="167"/>
      <c r="GBT99" s="167"/>
      <c r="GBU99" s="167"/>
      <c r="GBV99" s="167"/>
      <c r="GBW99" s="167"/>
      <c r="GBX99" s="167"/>
      <c r="GBY99" s="167"/>
      <c r="GBZ99" s="167"/>
      <c r="GCA99" s="167"/>
      <c r="GCB99" s="167"/>
      <c r="GCC99" s="167"/>
      <c r="GCD99" s="167"/>
      <c r="GCE99" s="167"/>
      <c r="GCF99" s="167"/>
      <c r="GCG99" s="167"/>
      <c r="GCH99" s="167"/>
      <c r="GCI99" s="167"/>
      <c r="GCJ99" s="167"/>
      <c r="GCK99" s="167"/>
      <c r="GCL99" s="167"/>
      <c r="GCM99" s="167"/>
      <c r="GCN99" s="167"/>
      <c r="GCO99" s="167"/>
      <c r="GCP99" s="167"/>
      <c r="GCQ99" s="167"/>
      <c r="GCR99" s="167"/>
      <c r="GCS99" s="167"/>
      <c r="GCT99" s="167"/>
      <c r="GCU99" s="167"/>
      <c r="GCV99" s="167"/>
      <c r="GCW99" s="167"/>
      <c r="GCX99" s="167"/>
      <c r="GCY99" s="167"/>
      <c r="GCZ99" s="167"/>
      <c r="GDA99" s="167"/>
      <c r="GDB99" s="167"/>
      <c r="GDC99" s="167"/>
      <c r="GDD99" s="167"/>
      <c r="GDE99" s="167"/>
      <c r="GDF99" s="167"/>
      <c r="GDG99" s="167"/>
      <c r="GDH99" s="167"/>
      <c r="GDI99" s="167"/>
      <c r="GDJ99" s="167"/>
      <c r="GDK99" s="167"/>
      <c r="GDL99" s="167"/>
      <c r="GDM99" s="167"/>
      <c r="GDN99" s="167"/>
      <c r="GDO99" s="167"/>
      <c r="GDP99" s="167"/>
      <c r="GDQ99" s="167"/>
      <c r="GDR99" s="167"/>
      <c r="GDS99" s="167"/>
      <c r="GDT99" s="167"/>
      <c r="GDU99" s="167"/>
      <c r="GDV99" s="167"/>
      <c r="GDW99" s="167"/>
      <c r="GDX99" s="167"/>
      <c r="GDY99" s="167"/>
      <c r="GDZ99" s="167"/>
      <c r="GEA99" s="167"/>
      <c r="GEB99" s="167"/>
      <c r="GEC99" s="167"/>
      <c r="GED99" s="167"/>
      <c r="GEE99" s="167"/>
      <c r="GEF99" s="167"/>
      <c r="GEG99" s="167"/>
      <c r="GEH99" s="167"/>
      <c r="GEI99" s="167"/>
      <c r="GEJ99" s="167"/>
      <c r="GEK99" s="167"/>
      <c r="GEL99" s="167"/>
      <c r="GEM99" s="167"/>
      <c r="GEN99" s="167"/>
      <c r="GEO99" s="167"/>
      <c r="GEP99" s="167"/>
      <c r="GEQ99" s="167"/>
      <c r="GER99" s="167"/>
      <c r="GES99" s="167"/>
      <c r="GET99" s="167"/>
      <c r="GEU99" s="167"/>
      <c r="GEV99" s="167"/>
      <c r="GEW99" s="167"/>
      <c r="GEX99" s="167"/>
      <c r="GEY99" s="167"/>
      <c r="GEZ99" s="167"/>
      <c r="GFA99" s="167"/>
      <c r="GFB99" s="167"/>
      <c r="GFC99" s="167"/>
      <c r="GFD99" s="167"/>
      <c r="GFE99" s="167"/>
      <c r="GFF99" s="167"/>
      <c r="GFG99" s="167"/>
      <c r="GFH99" s="167"/>
      <c r="GFI99" s="167"/>
      <c r="GFJ99" s="167"/>
      <c r="GFK99" s="167"/>
      <c r="GFL99" s="167"/>
      <c r="GFM99" s="167"/>
      <c r="GFN99" s="167"/>
      <c r="GFO99" s="167"/>
      <c r="GFP99" s="167"/>
      <c r="GFQ99" s="167"/>
      <c r="GFR99" s="167"/>
      <c r="GFS99" s="167"/>
      <c r="GFT99" s="167"/>
      <c r="GFU99" s="167"/>
      <c r="GFV99" s="167"/>
      <c r="GFW99" s="167"/>
      <c r="GFX99" s="167"/>
      <c r="GFY99" s="167"/>
      <c r="GFZ99" s="167"/>
      <c r="GGA99" s="167"/>
      <c r="GGB99" s="167"/>
      <c r="GGC99" s="167"/>
      <c r="GGD99" s="167"/>
      <c r="GGE99" s="167"/>
      <c r="GGF99" s="167"/>
      <c r="GGG99" s="167"/>
      <c r="GGH99" s="167"/>
      <c r="GGI99" s="167"/>
      <c r="GGJ99" s="167"/>
      <c r="GGK99" s="167"/>
      <c r="GGL99" s="167"/>
      <c r="GGM99" s="167"/>
      <c r="GGN99" s="167"/>
      <c r="GGO99" s="167"/>
      <c r="GGP99" s="167"/>
      <c r="GGQ99" s="167"/>
      <c r="GGR99" s="167"/>
      <c r="GGS99" s="167"/>
      <c r="GGT99" s="167"/>
      <c r="GGU99" s="167"/>
      <c r="GGV99" s="167"/>
      <c r="GGW99" s="167"/>
      <c r="GGX99" s="167"/>
      <c r="GGY99" s="167"/>
      <c r="GGZ99" s="167"/>
      <c r="GHA99" s="167"/>
      <c r="GHB99" s="167"/>
      <c r="GHC99" s="167"/>
      <c r="GHD99" s="167"/>
      <c r="GHE99" s="167"/>
      <c r="GHF99" s="167"/>
      <c r="GHG99" s="167"/>
      <c r="GHH99" s="167"/>
      <c r="GHI99" s="167"/>
      <c r="GHJ99" s="167"/>
      <c r="GHK99" s="167"/>
      <c r="GHL99" s="167"/>
      <c r="GHM99" s="167"/>
      <c r="GHN99" s="167"/>
      <c r="GHO99" s="167"/>
      <c r="GHP99" s="167"/>
      <c r="GHQ99" s="167"/>
      <c r="GHR99" s="167"/>
      <c r="GHS99" s="167"/>
      <c r="GHT99" s="167"/>
      <c r="GHU99" s="167"/>
      <c r="GHV99" s="167"/>
      <c r="GHW99" s="167"/>
      <c r="GHX99" s="167"/>
      <c r="GHY99" s="167"/>
      <c r="GHZ99" s="167"/>
      <c r="GIA99" s="167"/>
      <c r="GIB99" s="167"/>
      <c r="GIC99" s="167"/>
      <c r="GID99" s="167"/>
      <c r="GIE99" s="167"/>
      <c r="GIF99" s="167"/>
      <c r="GIG99" s="167"/>
      <c r="GIH99" s="167"/>
      <c r="GII99" s="167"/>
      <c r="GIJ99" s="167"/>
      <c r="GIK99" s="167"/>
      <c r="GIL99" s="167"/>
      <c r="GIM99" s="167"/>
      <c r="GIN99" s="167"/>
      <c r="GIO99" s="167"/>
      <c r="GIP99" s="167"/>
      <c r="GIQ99" s="167"/>
      <c r="GIR99" s="167"/>
      <c r="GIS99" s="167"/>
      <c r="GIT99" s="167"/>
      <c r="GIU99" s="167"/>
      <c r="GIV99" s="167"/>
      <c r="GIW99" s="167"/>
      <c r="GIX99" s="167"/>
      <c r="GIY99" s="167"/>
      <c r="GIZ99" s="167"/>
      <c r="GJA99" s="167"/>
      <c r="GJB99" s="167"/>
      <c r="GJC99" s="167"/>
      <c r="GJD99" s="167"/>
      <c r="GJE99" s="167"/>
      <c r="GJF99" s="167"/>
      <c r="GJG99" s="167"/>
      <c r="GJH99" s="167"/>
      <c r="GJI99" s="167"/>
      <c r="GJJ99" s="167"/>
      <c r="GJK99" s="167"/>
      <c r="GJL99" s="167"/>
      <c r="GJM99" s="167"/>
      <c r="GJN99" s="167"/>
      <c r="GJO99" s="167"/>
      <c r="GJP99" s="167"/>
      <c r="GJQ99" s="167"/>
      <c r="GJR99" s="167"/>
      <c r="GJS99" s="167"/>
      <c r="GJT99" s="167"/>
      <c r="GJU99" s="167"/>
      <c r="GJV99" s="167"/>
      <c r="GJW99" s="167"/>
      <c r="GJX99" s="167"/>
      <c r="GJY99" s="167"/>
      <c r="GJZ99" s="167"/>
      <c r="GKA99" s="167"/>
      <c r="GKB99" s="167"/>
      <c r="GKC99" s="167"/>
      <c r="GKD99" s="167"/>
      <c r="GKE99" s="167"/>
      <c r="GKF99" s="167"/>
      <c r="GKG99" s="167"/>
      <c r="GKH99" s="167"/>
      <c r="GKI99" s="167"/>
      <c r="GKJ99" s="167"/>
      <c r="GKK99" s="167"/>
      <c r="GKL99" s="167"/>
      <c r="GKM99" s="167"/>
      <c r="GKN99" s="167"/>
      <c r="GKO99" s="167"/>
      <c r="GKP99" s="167"/>
      <c r="GKQ99" s="167"/>
      <c r="GKR99" s="167"/>
      <c r="GKS99" s="167"/>
      <c r="GKT99" s="167"/>
      <c r="GKU99" s="167"/>
      <c r="GKV99" s="167"/>
      <c r="GKW99" s="167"/>
      <c r="GKX99" s="167"/>
      <c r="GKY99" s="167"/>
      <c r="GKZ99" s="167"/>
      <c r="GLA99" s="167"/>
      <c r="GLB99" s="167"/>
      <c r="GLC99" s="167"/>
      <c r="GLD99" s="167"/>
      <c r="GLE99" s="167"/>
      <c r="GLF99" s="167"/>
      <c r="GLG99" s="167"/>
      <c r="GLH99" s="167"/>
      <c r="GLI99" s="167"/>
      <c r="GLJ99" s="167"/>
      <c r="GLK99" s="167"/>
      <c r="GLL99" s="167"/>
      <c r="GLM99" s="167"/>
      <c r="GLN99" s="167"/>
      <c r="GLO99" s="167"/>
      <c r="GLP99" s="167"/>
      <c r="GLQ99" s="167"/>
      <c r="GLR99" s="167"/>
      <c r="GLS99" s="167"/>
      <c r="GLT99" s="167"/>
      <c r="GLU99" s="167"/>
      <c r="GLV99" s="167"/>
      <c r="GLW99" s="167"/>
      <c r="GLX99" s="167"/>
      <c r="GLY99" s="167"/>
      <c r="GLZ99" s="167"/>
      <c r="GMA99" s="167"/>
      <c r="GMB99" s="167"/>
      <c r="GMC99" s="167"/>
      <c r="GMD99" s="167"/>
      <c r="GME99" s="167"/>
      <c r="GMF99" s="167"/>
      <c r="GMG99" s="167"/>
      <c r="GMH99" s="167"/>
      <c r="GMI99" s="167"/>
      <c r="GMJ99" s="167"/>
      <c r="GMK99" s="167"/>
      <c r="GML99" s="167"/>
      <c r="GMM99" s="167"/>
      <c r="GMN99" s="167"/>
      <c r="GMO99" s="167"/>
      <c r="GMP99" s="167"/>
      <c r="GMQ99" s="167"/>
      <c r="GMR99" s="167"/>
      <c r="GMS99" s="167"/>
      <c r="GMT99" s="167"/>
      <c r="GMU99" s="167"/>
      <c r="GMV99" s="167"/>
      <c r="GMW99" s="167"/>
      <c r="GMX99" s="167"/>
      <c r="GMY99" s="167"/>
      <c r="GMZ99" s="167"/>
      <c r="GNA99" s="167"/>
      <c r="GNB99" s="167"/>
      <c r="GNC99" s="167"/>
      <c r="GND99" s="167"/>
      <c r="GNE99" s="167"/>
      <c r="GNF99" s="167"/>
      <c r="GNG99" s="167"/>
      <c r="GNH99" s="167"/>
      <c r="GNI99" s="167"/>
      <c r="GNJ99" s="167"/>
      <c r="GNK99" s="167"/>
      <c r="GNL99" s="167"/>
      <c r="GNM99" s="167"/>
      <c r="GNN99" s="167"/>
      <c r="GNO99" s="167"/>
      <c r="GNP99" s="167"/>
      <c r="GNQ99" s="167"/>
      <c r="GNR99" s="167"/>
      <c r="GNS99" s="167"/>
      <c r="GNT99" s="167"/>
      <c r="GNU99" s="167"/>
      <c r="GNV99" s="167"/>
      <c r="GNW99" s="167"/>
      <c r="GNX99" s="167"/>
      <c r="GNY99" s="167"/>
      <c r="GNZ99" s="167"/>
      <c r="GOA99" s="167"/>
      <c r="GOB99" s="167"/>
      <c r="GOC99" s="167"/>
      <c r="GOD99" s="167"/>
      <c r="GOE99" s="167"/>
      <c r="GOF99" s="167"/>
      <c r="GOG99" s="167"/>
      <c r="GOH99" s="167"/>
      <c r="GOI99" s="167"/>
      <c r="GOJ99" s="167"/>
      <c r="GOK99" s="167"/>
      <c r="GOL99" s="167"/>
      <c r="GOM99" s="167"/>
      <c r="GON99" s="167"/>
      <c r="GOO99" s="167"/>
      <c r="GOP99" s="167"/>
      <c r="GOQ99" s="167"/>
      <c r="GOR99" s="167"/>
      <c r="GOS99" s="167"/>
      <c r="GOT99" s="167"/>
      <c r="GOU99" s="167"/>
      <c r="GOV99" s="167"/>
      <c r="GOW99" s="167"/>
      <c r="GOX99" s="167"/>
      <c r="GOY99" s="167"/>
      <c r="GOZ99" s="167"/>
      <c r="GPA99" s="167"/>
      <c r="GPB99" s="167"/>
      <c r="GPC99" s="167"/>
      <c r="GPD99" s="167"/>
      <c r="GPE99" s="167"/>
      <c r="GPF99" s="167"/>
      <c r="GPG99" s="167"/>
      <c r="GPH99" s="167"/>
      <c r="GPI99" s="167"/>
      <c r="GPJ99" s="167"/>
      <c r="GPK99" s="167"/>
      <c r="GPL99" s="167"/>
      <c r="GPM99" s="167"/>
      <c r="GPN99" s="167"/>
      <c r="GPO99" s="167"/>
      <c r="GPP99" s="167"/>
      <c r="GPQ99" s="167"/>
      <c r="GPR99" s="167"/>
      <c r="GPS99" s="167"/>
      <c r="GPT99" s="167"/>
      <c r="GPU99" s="167"/>
      <c r="GPV99" s="167"/>
      <c r="GPW99" s="167"/>
      <c r="GPX99" s="167"/>
      <c r="GPY99" s="167"/>
      <c r="GPZ99" s="167"/>
      <c r="GQA99" s="167"/>
      <c r="GQB99" s="167"/>
      <c r="GQC99" s="167"/>
      <c r="GQD99" s="167"/>
      <c r="GQE99" s="167"/>
      <c r="GQF99" s="167"/>
      <c r="GQG99" s="167"/>
      <c r="GQH99" s="167"/>
      <c r="GQI99" s="167"/>
      <c r="GQJ99" s="167"/>
      <c r="GQK99" s="167"/>
      <c r="GQL99" s="167"/>
      <c r="GQM99" s="167"/>
      <c r="GQN99" s="167"/>
      <c r="GQO99" s="167"/>
      <c r="GQP99" s="167"/>
      <c r="GQQ99" s="167"/>
      <c r="GQR99" s="167"/>
      <c r="GQS99" s="167"/>
      <c r="GQT99" s="167"/>
      <c r="GQU99" s="167"/>
      <c r="GQV99" s="167"/>
      <c r="GQW99" s="167"/>
      <c r="GQX99" s="167"/>
      <c r="GQY99" s="167"/>
      <c r="GQZ99" s="167"/>
      <c r="GRA99" s="167"/>
      <c r="GRB99" s="167"/>
      <c r="GRC99" s="167"/>
      <c r="GRD99" s="167"/>
      <c r="GRE99" s="167"/>
      <c r="GRF99" s="167"/>
      <c r="GRG99" s="167"/>
      <c r="GRH99" s="167"/>
      <c r="GRI99" s="167"/>
      <c r="GRJ99" s="167"/>
      <c r="GRK99" s="167"/>
      <c r="GRL99" s="167"/>
      <c r="GRM99" s="167"/>
      <c r="GRN99" s="167"/>
      <c r="GRO99" s="167"/>
      <c r="GRP99" s="167"/>
      <c r="GRQ99" s="167"/>
      <c r="GRR99" s="167"/>
      <c r="GRS99" s="167"/>
      <c r="GRT99" s="167"/>
      <c r="GRU99" s="167"/>
      <c r="GRV99" s="167"/>
      <c r="GRW99" s="167"/>
      <c r="GRX99" s="167"/>
      <c r="GRY99" s="167"/>
      <c r="GRZ99" s="167"/>
      <c r="GSA99" s="167"/>
      <c r="GSB99" s="167"/>
      <c r="GSC99" s="167"/>
      <c r="GSD99" s="167"/>
      <c r="GSE99" s="167"/>
      <c r="GSF99" s="167"/>
      <c r="GSG99" s="167"/>
      <c r="GSH99" s="167"/>
      <c r="GSI99" s="167"/>
      <c r="GSJ99" s="167"/>
      <c r="GSK99" s="167"/>
      <c r="GSL99" s="167"/>
      <c r="GSM99" s="167"/>
      <c r="GSN99" s="167"/>
      <c r="GSO99" s="167"/>
      <c r="GSP99" s="167"/>
      <c r="GSQ99" s="167"/>
      <c r="GSR99" s="167"/>
      <c r="GSS99" s="167"/>
      <c r="GST99" s="167"/>
      <c r="GSU99" s="167"/>
      <c r="GSV99" s="167"/>
      <c r="GSW99" s="167"/>
      <c r="GSX99" s="167"/>
      <c r="GSY99" s="167"/>
      <c r="GSZ99" s="167"/>
      <c r="GTA99" s="167"/>
      <c r="GTB99" s="167"/>
      <c r="GTC99" s="167"/>
      <c r="GTD99" s="167"/>
      <c r="GTE99" s="167"/>
      <c r="GTF99" s="167"/>
      <c r="GTG99" s="167"/>
      <c r="GTH99" s="167"/>
      <c r="GTI99" s="167"/>
      <c r="GTJ99" s="167"/>
      <c r="GTK99" s="167"/>
      <c r="GTL99" s="167"/>
      <c r="GTM99" s="167"/>
      <c r="GTN99" s="167"/>
      <c r="GTO99" s="167"/>
      <c r="GTP99" s="167"/>
      <c r="GTQ99" s="167"/>
      <c r="GTR99" s="167"/>
      <c r="GTS99" s="167"/>
      <c r="GTT99" s="167"/>
      <c r="GTU99" s="167"/>
      <c r="GTV99" s="167"/>
      <c r="GTW99" s="167"/>
      <c r="GTX99" s="167"/>
      <c r="GTY99" s="167"/>
      <c r="GTZ99" s="167"/>
      <c r="GUA99" s="167"/>
      <c r="GUB99" s="167"/>
      <c r="GUC99" s="167"/>
      <c r="GUD99" s="167"/>
      <c r="GUE99" s="167"/>
      <c r="GUF99" s="167"/>
      <c r="GUG99" s="167"/>
      <c r="GUH99" s="167"/>
      <c r="GUI99" s="167"/>
      <c r="GUJ99" s="167"/>
      <c r="GUK99" s="167"/>
      <c r="GUL99" s="167"/>
      <c r="GUM99" s="167"/>
      <c r="GUN99" s="167"/>
      <c r="GUO99" s="167"/>
      <c r="GUP99" s="167"/>
      <c r="GUQ99" s="167"/>
      <c r="GUR99" s="167"/>
      <c r="GUS99" s="167"/>
      <c r="GUT99" s="167"/>
      <c r="GUU99" s="167"/>
      <c r="GUV99" s="167"/>
      <c r="GUW99" s="167"/>
      <c r="GUX99" s="167"/>
      <c r="GUY99" s="167"/>
      <c r="GUZ99" s="167"/>
      <c r="GVA99" s="167"/>
      <c r="GVB99" s="167"/>
      <c r="GVC99" s="167"/>
      <c r="GVD99" s="167"/>
      <c r="GVE99" s="167"/>
      <c r="GVF99" s="167"/>
      <c r="GVG99" s="167"/>
      <c r="GVH99" s="167"/>
      <c r="GVI99" s="167"/>
      <c r="GVJ99" s="167"/>
      <c r="GVK99" s="167"/>
      <c r="GVL99" s="167"/>
      <c r="GVM99" s="167"/>
      <c r="GVN99" s="167"/>
      <c r="GVO99" s="167"/>
      <c r="GVP99" s="167"/>
      <c r="GVQ99" s="167"/>
      <c r="GVR99" s="167"/>
      <c r="GVS99" s="167"/>
      <c r="GVT99" s="167"/>
      <c r="GVU99" s="167"/>
      <c r="GVV99" s="167"/>
      <c r="GVW99" s="167"/>
      <c r="GVX99" s="167"/>
      <c r="GVY99" s="167"/>
      <c r="GVZ99" s="167"/>
      <c r="GWA99" s="167"/>
      <c r="GWB99" s="167"/>
      <c r="GWC99" s="167"/>
      <c r="GWD99" s="167"/>
      <c r="GWE99" s="167"/>
      <c r="GWF99" s="167"/>
      <c r="GWG99" s="167"/>
      <c r="GWH99" s="167"/>
      <c r="GWI99" s="167"/>
      <c r="GWJ99" s="167"/>
      <c r="GWK99" s="167"/>
      <c r="GWL99" s="167"/>
      <c r="GWM99" s="167"/>
      <c r="GWN99" s="167"/>
      <c r="GWO99" s="167"/>
      <c r="GWP99" s="167"/>
      <c r="GWQ99" s="167"/>
      <c r="GWR99" s="167"/>
      <c r="GWS99" s="167"/>
      <c r="GWT99" s="167"/>
      <c r="GWU99" s="167"/>
      <c r="GWV99" s="167"/>
      <c r="GWW99" s="167"/>
      <c r="GWX99" s="167"/>
      <c r="GWY99" s="167"/>
      <c r="GWZ99" s="167"/>
      <c r="GXA99" s="167"/>
      <c r="GXB99" s="167"/>
      <c r="GXC99" s="167"/>
      <c r="GXD99" s="167"/>
      <c r="GXE99" s="167"/>
      <c r="GXF99" s="167"/>
      <c r="GXG99" s="167"/>
      <c r="GXH99" s="167"/>
      <c r="GXI99" s="167"/>
      <c r="GXJ99" s="167"/>
      <c r="GXK99" s="167"/>
      <c r="GXL99" s="167"/>
      <c r="GXM99" s="167"/>
      <c r="GXN99" s="167"/>
      <c r="GXO99" s="167"/>
      <c r="GXP99" s="167"/>
      <c r="GXQ99" s="167"/>
      <c r="GXR99" s="167"/>
      <c r="GXS99" s="167"/>
      <c r="GXT99" s="167"/>
      <c r="GXU99" s="167"/>
      <c r="GXV99" s="167"/>
      <c r="GXW99" s="167"/>
      <c r="GXX99" s="167"/>
      <c r="GXY99" s="167"/>
      <c r="GXZ99" s="167"/>
      <c r="GYA99" s="167"/>
      <c r="GYB99" s="167"/>
      <c r="GYC99" s="167"/>
      <c r="GYD99" s="167"/>
      <c r="GYE99" s="167"/>
      <c r="GYF99" s="167"/>
      <c r="GYG99" s="167"/>
      <c r="GYH99" s="167"/>
      <c r="GYI99" s="167"/>
      <c r="GYJ99" s="167"/>
      <c r="GYK99" s="167"/>
      <c r="GYL99" s="167"/>
      <c r="GYM99" s="167"/>
      <c r="GYN99" s="167"/>
      <c r="GYO99" s="167"/>
      <c r="GYP99" s="167"/>
      <c r="GYQ99" s="167"/>
      <c r="GYR99" s="167"/>
      <c r="GYS99" s="167"/>
      <c r="GYT99" s="167"/>
      <c r="GYU99" s="167"/>
      <c r="GYV99" s="167"/>
      <c r="GYW99" s="167"/>
      <c r="GYX99" s="167"/>
      <c r="GYY99" s="167"/>
      <c r="GYZ99" s="167"/>
      <c r="GZA99" s="167"/>
      <c r="GZB99" s="167"/>
      <c r="GZC99" s="167"/>
      <c r="GZD99" s="167"/>
      <c r="GZE99" s="167"/>
      <c r="GZF99" s="167"/>
      <c r="GZG99" s="167"/>
      <c r="GZH99" s="167"/>
      <c r="GZI99" s="167"/>
      <c r="GZJ99" s="167"/>
      <c r="GZK99" s="167"/>
      <c r="GZL99" s="167"/>
      <c r="GZM99" s="167"/>
      <c r="GZN99" s="167"/>
      <c r="GZO99" s="167"/>
      <c r="GZP99" s="167"/>
      <c r="GZQ99" s="167"/>
      <c r="GZR99" s="167"/>
      <c r="GZS99" s="167"/>
      <c r="GZT99" s="167"/>
      <c r="GZU99" s="167"/>
      <c r="GZV99" s="167"/>
      <c r="GZW99" s="167"/>
      <c r="GZX99" s="167"/>
      <c r="GZY99" s="167"/>
      <c r="GZZ99" s="167"/>
      <c r="HAA99" s="167"/>
      <c r="HAB99" s="167"/>
      <c r="HAC99" s="167"/>
      <c r="HAD99" s="167"/>
      <c r="HAE99" s="167"/>
      <c r="HAF99" s="167"/>
      <c r="HAG99" s="167"/>
      <c r="HAH99" s="167"/>
      <c r="HAI99" s="167"/>
      <c r="HAJ99" s="167"/>
      <c r="HAK99" s="167"/>
      <c r="HAL99" s="167"/>
      <c r="HAM99" s="167"/>
      <c r="HAN99" s="167"/>
      <c r="HAO99" s="167"/>
      <c r="HAP99" s="167"/>
      <c r="HAQ99" s="167"/>
      <c r="HAR99" s="167"/>
      <c r="HAS99" s="167"/>
      <c r="HAT99" s="167"/>
      <c r="HAU99" s="167"/>
      <c r="HAV99" s="167"/>
      <c r="HAW99" s="167"/>
      <c r="HAX99" s="167"/>
      <c r="HAY99" s="167"/>
      <c r="HAZ99" s="167"/>
      <c r="HBA99" s="167"/>
      <c r="HBB99" s="167"/>
      <c r="HBC99" s="167"/>
      <c r="HBD99" s="167"/>
      <c r="HBE99" s="167"/>
      <c r="HBF99" s="167"/>
      <c r="HBG99" s="167"/>
      <c r="HBH99" s="167"/>
      <c r="HBI99" s="167"/>
      <c r="HBJ99" s="167"/>
      <c r="HBK99" s="167"/>
      <c r="HBL99" s="167"/>
      <c r="HBM99" s="167"/>
      <c r="HBN99" s="167"/>
      <c r="HBO99" s="167"/>
      <c r="HBP99" s="167"/>
      <c r="HBQ99" s="167"/>
      <c r="HBR99" s="167"/>
      <c r="HBS99" s="167"/>
      <c r="HBT99" s="167"/>
      <c r="HBU99" s="167"/>
      <c r="HBV99" s="167"/>
      <c r="HBW99" s="167"/>
      <c r="HBX99" s="167"/>
      <c r="HBY99" s="167"/>
      <c r="HBZ99" s="167"/>
      <c r="HCA99" s="167"/>
      <c r="HCB99" s="167"/>
      <c r="HCC99" s="167"/>
      <c r="HCD99" s="167"/>
      <c r="HCE99" s="167"/>
      <c r="HCF99" s="167"/>
      <c r="HCG99" s="167"/>
      <c r="HCH99" s="167"/>
      <c r="HCI99" s="167"/>
      <c r="HCJ99" s="167"/>
      <c r="HCK99" s="167"/>
      <c r="HCL99" s="167"/>
      <c r="HCM99" s="167"/>
      <c r="HCN99" s="167"/>
      <c r="HCO99" s="167"/>
      <c r="HCP99" s="167"/>
      <c r="HCQ99" s="167"/>
      <c r="HCR99" s="167"/>
      <c r="HCS99" s="167"/>
      <c r="HCT99" s="167"/>
      <c r="HCU99" s="167"/>
      <c r="HCV99" s="167"/>
      <c r="HCW99" s="167"/>
      <c r="HCX99" s="167"/>
      <c r="HCY99" s="167"/>
      <c r="HCZ99" s="167"/>
      <c r="HDA99" s="167"/>
      <c r="HDB99" s="167"/>
      <c r="HDC99" s="167"/>
      <c r="HDD99" s="167"/>
      <c r="HDE99" s="167"/>
      <c r="HDF99" s="167"/>
      <c r="HDG99" s="167"/>
      <c r="HDH99" s="167"/>
      <c r="HDI99" s="167"/>
      <c r="HDJ99" s="167"/>
      <c r="HDK99" s="167"/>
      <c r="HDL99" s="167"/>
      <c r="HDM99" s="167"/>
      <c r="HDN99" s="167"/>
      <c r="HDO99" s="167"/>
      <c r="HDP99" s="167"/>
      <c r="HDQ99" s="167"/>
      <c r="HDR99" s="167"/>
      <c r="HDS99" s="167"/>
      <c r="HDT99" s="167"/>
      <c r="HDU99" s="167"/>
      <c r="HDV99" s="167"/>
      <c r="HDW99" s="167"/>
      <c r="HDX99" s="167"/>
      <c r="HDY99" s="167"/>
      <c r="HDZ99" s="167"/>
      <c r="HEA99" s="167"/>
      <c r="HEB99" s="167"/>
      <c r="HEC99" s="167"/>
      <c r="HED99" s="167"/>
      <c r="HEE99" s="167"/>
      <c r="HEF99" s="167"/>
      <c r="HEG99" s="167"/>
      <c r="HEH99" s="167"/>
      <c r="HEI99" s="167"/>
      <c r="HEJ99" s="167"/>
      <c r="HEK99" s="167"/>
      <c r="HEL99" s="167"/>
      <c r="HEM99" s="167"/>
      <c r="HEN99" s="167"/>
      <c r="HEO99" s="167"/>
      <c r="HEP99" s="167"/>
      <c r="HEQ99" s="167"/>
      <c r="HER99" s="167"/>
      <c r="HES99" s="167"/>
      <c r="HET99" s="167"/>
      <c r="HEU99" s="167"/>
      <c r="HEV99" s="167"/>
      <c r="HEW99" s="167"/>
      <c r="HEX99" s="167"/>
      <c r="HEY99" s="167"/>
      <c r="HEZ99" s="167"/>
      <c r="HFA99" s="167"/>
      <c r="HFB99" s="167"/>
      <c r="HFC99" s="167"/>
      <c r="HFD99" s="167"/>
      <c r="HFE99" s="167"/>
      <c r="HFF99" s="167"/>
      <c r="HFG99" s="167"/>
      <c r="HFH99" s="167"/>
      <c r="HFI99" s="167"/>
      <c r="HFJ99" s="167"/>
      <c r="HFK99" s="167"/>
      <c r="HFL99" s="167"/>
      <c r="HFM99" s="167"/>
      <c r="HFN99" s="167"/>
      <c r="HFO99" s="167"/>
      <c r="HFP99" s="167"/>
      <c r="HFQ99" s="167"/>
      <c r="HFR99" s="167"/>
      <c r="HFS99" s="167"/>
      <c r="HFT99" s="167"/>
      <c r="HFU99" s="167"/>
      <c r="HFV99" s="167"/>
      <c r="HFW99" s="167"/>
      <c r="HFX99" s="167"/>
      <c r="HFY99" s="167"/>
      <c r="HFZ99" s="167"/>
      <c r="HGA99" s="167"/>
      <c r="HGB99" s="167"/>
      <c r="HGC99" s="167"/>
      <c r="HGD99" s="167"/>
      <c r="HGE99" s="167"/>
      <c r="HGF99" s="167"/>
      <c r="HGG99" s="167"/>
      <c r="HGH99" s="167"/>
      <c r="HGI99" s="167"/>
      <c r="HGJ99" s="167"/>
      <c r="HGK99" s="167"/>
      <c r="HGL99" s="167"/>
      <c r="HGM99" s="167"/>
      <c r="HGN99" s="167"/>
      <c r="HGO99" s="167"/>
      <c r="HGP99" s="167"/>
      <c r="HGQ99" s="167"/>
      <c r="HGR99" s="167"/>
      <c r="HGS99" s="167"/>
      <c r="HGT99" s="167"/>
      <c r="HGU99" s="167"/>
      <c r="HGV99" s="167"/>
      <c r="HGW99" s="167"/>
      <c r="HGX99" s="167"/>
      <c r="HGY99" s="167"/>
      <c r="HGZ99" s="167"/>
      <c r="HHA99" s="167"/>
      <c r="HHB99" s="167"/>
      <c r="HHC99" s="167"/>
      <c r="HHD99" s="167"/>
      <c r="HHE99" s="167"/>
      <c r="HHF99" s="167"/>
      <c r="HHG99" s="167"/>
      <c r="HHH99" s="167"/>
      <c r="HHI99" s="167"/>
      <c r="HHJ99" s="167"/>
      <c r="HHK99" s="167"/>
      <c r="HHL99" s="167"/>
      <c r="HHM99" s="167"/>
      <c r="HHN99" s="167"/>
      <c r="HHO99" s="167"/>
      <c r="HHP99" s="167"/>
      <c r="HHQ99" s="167"/>
      <c r="HHR99" s="167"/>
      <c r="HHS99" s="167"/>
      <c r="HHT99" s="167"/>
      <c r="HHU99" s="167"/>
      <c r="HHV99" s="167"/>
      <c r="HHW99" s="167"/>
      <c r="HHX99" s="167"/>
      <c r="HHY99" s="167"/>
      <c r="HHZ99" s="167"/>
      <c r="HIA99" s="167"/>
      <c r="HIB99" s="167"/>
      <c r="HIC99" s="167"/>
      <c r="HID99" s="167"/>
      <c r="HIE99" s="167"/>
      <c r="HIF99" s="167"/>
      <c r="HIG99" s="167"/>
      <c r="HIH99" s="167"/>
      <c r="HII99" s="167"/>
      <c r="HIJ99" s="167"/>
      <c r="HIK99" s="167"/>
      <c r="HIL99" s="167"/>
      <c r="HIM99" s="167"/>
      <c r="HIN99" s="167"/>
      <c r="HIO99" s="167"/>
      <c r="HIP99" s="167"/>
      <c r="HIQ99" s="167"/>
      <c r="HIR99" s="167"/>
      <c r="HIS99" s="167"/>
      <c r="HIT99" s="167"/>
      <c r="HIU99" s="167"/>
      <c r="HIV99" s="167"/>
      <c r="HIW99" s="167"/>
      <c r="HIX99" s="167"/>
      <c r="HIY99" s="167"/>
      <c r="HIZ99" s="167"/>
      <c r="HJA99" s="167"/>
      <c r="HJB99" s="167"/>
      <c r="HJC99" s="167"/>
      <c r="HJD99" s="167"/>
      <c r="HJE99" s="167"/>
      <c r="HJF99" s="167"/>
      <c r="HJG99" s="167"/>
      <c r="HJH99" s="167"/>
      <c r="HJI99" s="167"/>
      <c r="HJJ99" s="167"/>
      <c r="HJK99" s="167"/>
      <c r="HJL99" s="167"/>
      <c r="HJM99" s="167"/>
      <c r="HJN99" s="167"/>
      <c r="HJO99" s="167"/>
      <c r="HJP99" s="167"/>
      <c r="HJQ99" s="167"/>
      <c r="HJR99" s="167"/>
      <c r="HJS99" s="167"/>
      <c r="HJT99" s="167"/>
      <c r="HJU99" s="167"/>
      <c r="HJV99" s="167"/>
      <c r="HJW99" s="167"/>
      <c r="HJX99" s="167"/>
      <c r="HJY99" s="167"/>
      <c r="HJZ99" s="167"/>
      <c r="HKA99" s="167"/>
      <c r="HKB99" s="167"/>
      <c r="HKC99" s="167"/>
      <c r="HKD99" s="167"/>
      <c r="HKE99" s="167"/>
      <c r="HKF99" s="167"/>
      <c r="HKG99" s="167"/>
      <c r="HKH99" s="167"/>
      <c r="HKI99" s="167"/>
      <c r="HKJ99" s="167"/>
      <c r="HKK99" s="167"/>
      <c r="HKL99" s="167"/>
      <c r="HKM99" s="167"/>
      <c r="HKN99" s="167"/>
      <c r="HKO99" s="167"/>
      <c r="HKP99" s="167"/>
      <c r="HKQ99" s="167"/>
      <c r="HKR99" s="167"/>
      <c r="HKS99" s="167"/>
      <c r="HKT99" s="167"/>
      <c r="HKU99" s="167"/>
      <c r="HKV99" s="167"/>
      <c r="HKW99" s="167"/>
      <c r="HKX99" s="167"/>
      <c r="HKY99" s="167"/>
      <c r="HKZ99" s="167"/>
      <c r="HLA99" s="167"/>
      <c r="HLB99" s="167"/>
      <c r="HLC99" s="167"/>
      <c r="HLD99" s="167"/>
      <c r="HLE99" s="167"/>
      <c r="HLF99" s="167"/>
      <c r="HLG99" s="167"/>
      <c r="HLH99" s="167"/>
      <c r="HLI99" s="167"/>
      <c r="HLJ99" s="167"/>
      <c r="HLK99" s="167"/>
      <c r="HLL99" s="167"/>
      <c r="HLM99" s="167"/>
      <c r="HLN99" s="167"/>
      <c r="HLO99" s="167"/>
      <c r="HLP99" s="167"/>
      <c r="HLQ99" s="167"/>
      <c r="HLR99" s="167"/>
      <c r="HLS99" s="167"/>
      <c r="HLT99" s="167"/>
      <c r="HLU99" s="167"/>
      <c r="HLV99" s="167"/>
      <c r="HLW99" s="167"/>
      <c r="HLX99" s="167"/>
      <c r="HLY99" s="167"/>
      <c r="HLZ99" s="167"/>
      <c r="HMA99" s="167"/>
      <c r="HMB99" s="167"/>
      <c r="HMC99" s="167"/>
      <c r="HMD99" s="167"/>
      <c r="HME99" s="167"/>
      <c r="HMF99" s="167"/>
      <c r="HMG99" s="167"/>
      <c r="HMH99" s="167"/>
      <c r="HMI99" s="167"/>
      <c r="HMJ99" s="167"/>
      <c r="HMK99" s="167"/>
      <c r="HML99" s="167"/>
      <c r="HMM99" s="167"/>
      <c r="HMN99" s="167"/>
      <c r="HMO99" s="167"/>
      <c r="HMP99" s="167"/>
      <c r="HMQ99" s="167"/>
      <c r="HMR99" s="167"/>
      <c r="HMS99" s="167"/>
      <c r="HMT99" s="167"/>
      <c r="HMU99" s="167"/>
      <c r="HMV99" s="167"/>
      <c r="HMW99" s="167"/>
      <c r="HMX99" s="167"/>
      <c r="HMY99" s="167"/>
      <c r="HMZ99" s="167"/>
      <c r="HNA99" s="167"/>
      <c r="HNB99" s="167"/>
      <c r="HNC99" s="167"/>
      <c r="HND99" s="167"/>
      <c r="HNE99" s="167"/>
      <c r="HNF99" s="167"/>
      <c r="HNG99" s="167"/>
      <c r="HNH99" s="167"/>
      <c r="HNI99" s="167"/>
      <c r="HNJ99" s="167"/>
      <c r="HNK99" s="167"/>
      <c r="HNL99" s="167"/>
      <c r="HNM99" s="167"/>
      <c r="HNN99" s="167"/>
      <c r="HNO99" s="167"/>
      <c r="HNP99" s="167"/>
      <c r="HNQ99" s="167"/>
      <c r="HNR99" s="167"/>
      <c r="HNS99" s="167"/>
      <c r="HNT99" s="167"/>
      <c r="HNU99" s="167"/>
      <c r="HNV99" s="167"/>
      <c r="HNW99" s="167"/>
      <c r="HNX99" s="167"/>
      <c r="HNY99" s="167"/>
      <c r="HNZ99" s="167"/>
      <c r="HOA99" s="167"/>
      <c r="HOB99" s="167"/>
      <c r="HOC99" s="167"/>
      <c r="HOD99" s="167"/>
      <c r="HOE99" s="167"/>
      <c r="HOF99" s="167"/>
      <c r="HOG99" s="167"/>
      <c r="HOH99" s="167"/>
      <c r="HOI99" s="167"/>
      <c r="HOJ99" s="167"/>
      <c r="HOK99" s="167"/>
      <c r="HOL99" s="167"/>
      <c r="HOM99" s="167"/>
      <c r="HON99" s="167"/>
      <c r="HOO99" s="167"/>
      <c r="HOP99" s="167"/>
      <c r="HOQ99" s="167"/>
      <c r="HOR99" s="167"/>
      <c r="HOS99" s="167"/>
      <c r="HOT99" s="167"/>
      <c r="HOU99" s="167"/>
      <c r="HOV99" s="167"/>
      <c r="HOW99" s="167"/>
      <c r="HOX99" s="167"/>
      <c r="HOY99" s="167"/>
      <c r="HOZ99" s="167"/>
      <c r="HPA99" s="167"/>
      <c r="HPB99" s="167"/>
      <c r="HPC99" s="167"/>
      <c r="HPD99" s="167"/>
      <c r="HPE99" s="167"/>
      <c r="HPF99" s="167"/>
      <c r="HPG99" s="167"/>
      <c r="HPH99" s="167"/>
      <c r="HPI99" s="167"/>
      <c r="HPJ99" s="167"/>
      <c r="HPK99" s="167"/>
      <c r="HPL99" s="167"/>
      <c r="HPM99" s="167"/>
      <c r="HPN99" s="167"/>
      <c r="HPO99" s="167"/>
      <c r="HPP99" s="167"/>
      <c r="HPQ99" s="167"/>
      <c r="HPR99" s="167"/>
      <c r="HPS99" s="167"/>
      <c r="HPT99" s="167"/>
      <c r="HPU99" s="167"/>
      <c r="HPV99" s="167"/>
      <c r="HPW99" s="167"/>
      <c r="HPX99" s="167"/>
      <c r="HPY99" s="167"/>
      <c r="HPZ99" s="167"/>
      <c r="HQA99" s="167"/>
      <c r="HQB99" s="167"/>
      <c r="HQC99" s="167"/>
      <c r="HQD99" s="167"/>
      <c r="HQE99" s="167"/>
      <c r="HQF99" s="167"/>
      <c r="HQG99" s="167"/>
      <c r="HQH99" s="167"/>
      <c r="HQI99" s="167"/>
      <c r="HQJ99" s="167"/>
      <c r="HQK99" s="167"/>
      <c r="HQL99" s="167"/>
      <c r="HQM99" s="167"/>
      <c r="HQN99" s="167"/>
      <c r="HQO99" s="167"/>
      <c r="HQP99" s="167"/>
      <c r="HQQ99" s="167"/>
      <c r="HQR99" s="167"/>
      <c r="HQS99" s="167"/>
      <c r="HQT99" s="167"/>
      <c r="HQU99" s="167"/>
      <c r="HQV99" s="167"/>
      <c r="HQW99" s="167"/>
      <c r="HQX99" s="167"/>
      <c r="HQY99" s="167"/>
      <c r="HQZ99" s="167"/>
      <c r="HRA99" s="167"/>
      <c r="HRB99" s="167"/>
      <c r="HRC99" s="167"/>
      <c r="HRD99" s="167"/>
      <c r="HRE99" s="167"/>
      <c r="HRF99" s="167"/>
      <c r="HRG99" s="167"/>
      <c r="HRH99" s="167"/>
      <c r="HRI99" s="167"/>
      <c r="HRJ99" s="167"/>
      <c r="HRK99" s="167"/>
      <c r="HRL99" s="167"/>
      <c r="HRM99" s="167"/>
      <c r="HRN99" s="167"/>
      <c r="HRO99" s="167"/>
      <c r="HRP99" s="167"/>
      <c r="HRQ99" s="167"/>
      <c r="HRR99" s="167"/>
      <c r="HRS99" s="167"/>
      <c r="HRT99" s="167"/>
      <c r="HRU99" s="167"/>
      <c r="HRV99" s="167"/>
      <c r="HRW99" s="167"/>
      <c r="HRX99" s="167"/>
      <c r="HRY99" s="167"/>
      <c r="HRZ99" s="167"/>
      <c r="HSA99" s="167"/>
      <c r="HSB99" s="167"/>
      <c r="HSC99" s="167"/>
      <c r="HSD99" s="167"/>
      <c r="HSE99" s="167"/>
      <c r="HSF99" s="167"/>
      <c r="HSG99" s="167"/>
      <c r="HSH99" s="167"/>
      <c r="HSI99" s="167"/>
      <c r="HSJ99" s="167"/>
      <c r="HSK99" s="167"/>
      <c r="HSL99" s="167"/>
      <c r="HSM99" s="167"/>
      <c r="HSN99" s="167"/>
      <c r="HSO99" s="167"/>
      <c r="HSP99" s="167"/>
      <c r="HSQ99" s="167"/>
      <c r="HSR99" s="167"/>
      <c r="HSS99" s="167"/>
      <c r="HST99" s="167"/>
      <c r="HSU99" s="167"/>
      <c r="HSV99" s="167"/>
      <c r="HSW99" s="167"/>
      <c r="HSX99" s="167"/>
      <c r="HSY99" s="167"/>
      <c r="HSZ99" s="167"/>
      <c r="HTA99" s="167"/>
      <c r="HTB99" s="167"/>
      <c r="HTC99" s="167"/>
      <c r="HTD99" s="167"/>
      <c r="HTE99" s="167"/>
      <c r="HTF99" s="167"/>
      <c r="HTG99" s="167"/>
      <c r="HTH99" s="167"/>
      <c r="HTI99" s="167"/>
      <c r="HTJ99" s="167"/>
      <c r="HTK99" s="167"/>
      <c r="HTL99" s="167"/>
      <c r="HTM99" s="167"/>
      <c r="HTN99" s="167"/>
      <c r="HTO99" s="167"/>
      <c r="HTP99" s="167"/>
      <c r="HTQ99" s="167"/>
      <c r="HTR99" s="167"/>
      <c r="HTS99" s="167"/>
      <c r="HTT99" s="167"/>
      <c r="HTU99" s="167"/>
      <c r="HTV99" s="167"/>
      <c r="HTW99" s="167"/>
      <c r="HTX99" s="167"/>
      <c r="HTY99" s="167"/>
      <c r="HTZ99" s="167"/>
      <c r="HUA99" s="167"/>
      <c r="HUB99" s="167"/>
      <c r="HUC99" s="167"/>
      <c r="HUD99" s="167"/>
      <c r="HUE99" s="167"/>
      <c r="HUF99" s="167"/>
      <c r="HUG99" s="167"/>
      <c r="HUH99" s="167"/>
      <c r="HUI99" s="167"/>
      <c r="HUJ99" s="167"/>
      <c r="HUK99" s="167"/>
      <c r="HUL99" s="167"/>
      <c r="HUM99" s="167"/>
      <c r="HUN99" s="167"/>
      <c r="HUO99" s="167"/>
      <c r="HUP99" s="167"/>
      <c r="HUQ99" s="167"/>
      <c r="HUR99" s="167"/>
      <c r="HUS99" s="167"/>
      <c r="HUT99" s="167"/>
      <c r="HUU99" s="167"/>
      <c r="HUV99" s="167"/>
      <c r="HUW99" s="167"/>
      <c r="HUX99" s="167"/>
      <c r="HUY99" s="167"/>
      <c r="HUZ99" s="167"/>
      <c r="HVA99" s="167"/>
      <c r="HVB99" s="167"/>
      <c r="HVC99" s="167"/>
      <c r="HVD99" s="167"/>
      <c r="HVE99" s="167"/>
      <c r="HVF99" s="167"/>
      <c r="HVG99" s="167"/>
      <c r="HVH99" s="167"/>
      <c r="HVI99" s="167"/>
      <c r="HVJ99" s="167"/>
      <c r="HVK99" s="167"/>
      <c r="HVL99" s="167"/>
      <c r="HVM99" s="167"/>
      <c r="HVN99" s="167"/>
      <c r="HVO99" s="167"/>
      <c r="HVP99" s="167"/>
      <c r="HVQ99" s="167"/>
      <c r="HVR99" s="167"/>
      <c r="HVS99" s="167"/>
      <c r="HVT99" s="167"/>
      <c r="HVU99" s="167"/>
      <c r="HVV99" s="167"/>
      <c r="HVW99" s="167"/>
      <c r="HVX99" s="167"/>
      <c r="HVY99" s="167"/>
      <c r="HVZ99" s="167"/>
      <c r="HWA99" s="167"/>
      <c r="HWB99" s="167"/>
      <c r="HWC99" s="167"/>
      <c r="HWD99" s="167"/>
      <c r="HWE99" s="167"/>
      <c r="HWF99" s="167"/>
      <c r="HWG99" s="167"/>
      <c r="HWH99" s="167"/>
      <c r="HWI99" s="167"/>
      <c r="HWJ99" s="167"/>
      <c r="HWK99" s="167"/>
      <c r="HWL99" s="167"/>
      <c r="HWM99" s="167"/>
      <c r="HWN99" s="167"/>
      <c r="HWO99" s="167"/>
      <c r="HWP99" s="167"/>
      <c r="HWQ99" s="167"/>
      <c r="HWR99" s="167"/>
      <c r="HWS99" s="167"/>
      <c r="HWT99" s="167"/>
      <c r="HWU99" s="167"/>
      <c r="HWV99" s="167"/>
      <c r="HWW99" s="167"/>
      <c r="HWX99" s="167"/>
      <c r="HWY99" s="167"/>
      <c r="HWZ99" s="167"/>
      <c r="HXA99" s="167"/>
      <c r="HXB99" s="167"/>
      <c r="HXC99" s="167"/>
      <c r="HXD99" s="167"/>
      <c r="HXE99" s="167"/>
      <c r="HXF99" s="167"/>
      <c r="HXG99" s="167"/>
      <c r="HXH99" s="167"/>
      <c r="HXI99" s="167"/>
      <c r="HXJ99" s="167"/>
      <c r="HXK99" s="167"/>
      <c r="HXL99" s="167"/>
      <c r="HXM99" s="167"/>
      <c r="HXN99" s="167"/>
      <c r="HXO99" s="167"/>
      <c r="HXP99" s="167"/>
      <c r="HXQ99" s="167"/>
      <c r="HXR99" s="167"/>
      <c r="HXS99" s="167"/>
      <c r="HXT99" s="167"/>
      <c r="HXU99" s="167"/>
      <c r="HXV99" s="167"/>
      <c r="HXW99" s="167"/>
      <c r="HXX99" s="167"/>
      <c r="HXY99" s="167"/>
      <c r="HXZ99" s="167"/>
      <c r="HYA99" s="167"/>
      <c r="HYB99" s="167"/>
      <c r="HYC99" s="167"/>
      <c r="HYD99" s="167"/>
      <c r="HYE99" s="167"/>
      <c r="HYF99" s="167"/>
      <c r="HYG99" s="167"/>
      <c r="HYH99" s="167"/>
      <c r="HYI99" s="167"/>
      <c r="HYJ99" s="167"/>
      <c r="HYK99" s="167"/>
      <c r="HYL99" s="167"/>
      <c r="HYM99" s="167"/>
      <c r="HYN99" s="167"/>
      <c r="HYO99" s="167"/>
      <c r="HYP99" s="167"/>
      <c r="HYQ99" s="167"/>
      <c r="HYR99" s="167"/>
      <c r="HYS99" s="167"/>
      <c r="HYT99" s="167"/>
      <c r="HYU99" s="167"/>
      <c r="HYV99" s="167"/>
      <c r="HYW99" s="167"/>
      <c r="HYX99" s="167"/>
      <c r="HYY99" s="167"/>
      <c r="HYZ99" s="167"/>
      <c r="HZA99" s="167"/>
      <c r="HZB99" s="167"/>
      <c r="HZC99" s="167"/>
      <c r="HZD99" s="167"/>
      <c r="HZE99" s="167"/>
      <c r="HZF99" s="167"/>
      <c r="HZG99" s="167"/>
      <c r="HZH99" s="167"/>
      <c r="HZI99" s="167"/>
      <c r="HZJ99" s="167"/>
      <c r="HZK99" s="167"/>
      <c r="HZL99" s="167"/>
      <c r="HZM99" s="167"/>
      <c r="HZN99" s="167"/>
      <c r="HZO99" s="167"/>
      <c r="HZP99" s="167"/>
      <c r="HZQ99" s="167"/>
      <c r="HZR99" s="167"/>
      <c r="HZS99" s="167"/>
      <c r="HZT99" s="167"/>
      <c r="HZU99" s="167"/>
      <c r="HZV99" s="167"/>
      <c r="HZW99" s="167"/>
      <c r="HZX99" s="167"/>
      <c r="HZY99" s="167"/>
      <c r="HZZ99" s="167"/>
      <c r="IAA99" s="167"/>
      <c r="IAB99" s="167"/>
      <c r="IAC99" s="167"/>
      <c r="IAD99" s="167"/>
      <c r="IAE99" s="167"/>
      <c r="IAF99" s="167"/>
      <c r="IAG99" s="167"/>
      <c r="IAH99" s="167"/>
      <c r="IAI99" s="167"/>
      <c r="IAJ99" s="167"/>
      <c r="IAK99" s="167"/>
      <c r="IAL99" s="167"/>
      <c r="IAM99" s="167"/>
      <c r="IAN99" s="167"/>
      <c r="IAO99" s="167"/>
      <c r="IAP99" s="167"/>
      <c r="IAQ99" s="167"/>
      <c r="IAR99" s="167"/>
      <c r="IAS99" s="167"/>
      <c r="IAT99" s="167"/>
      <c r="IAU99" s="167"/>
      <c r="IAV99" s="167"/>
      <c r="IAW99" s="167"/>
      <c r="IAX99" s="167"/>
      <c r="IAY99" s="167"/>
      <c r="IAZ99" s="167"/>
      <c r="IBA99" s="167"/>
      <c r="IBB99" s="167"/>
      <c r="IBC99" s="167"/>
      <c r="IBD99" s="167"/>
      <c r="IBE99" s="167"/>
      <c r="IBF99" s="167"/>
      <c r="IBG99" s="167"/>
      <c r="IBH99" s="167"/>
      <c r="IBI99" s="167"/>
      <c r="IBJ99" s="167"/>
      <c r="IBK99" s="167"/>
      <c r="IBL99" s="167"/>
      <c r="IBM99" s="167"/>
      <c r="IBN99" s="167"/>
      <c r="IBO99" s="167"/>
      <c r="IBP99" s="167"/>
      <c r="IBQ99" s="167"/>
      <c r="IBR99" s="167"/>
      <c r="IBS99" s="167"/>
      <c r="IBT99" s="167"/>
      <c r="IBU99" s="167"/>
      <c r="IBV99" s="167"/>
      <c r="IBW99" s="167"/>
      <c r="IBX99" s="167"/>
      <c r="IBY99" s="167"/>
      <c r="IBZ99" s="167"/>
      <c r="ICA99" s="167"/>
      <c r="ICB99" s="167"/>
      <c r="ICC99" s="167"/>
      <c r="ICD99" s="167"/>
      <c r="ICE99" s="167"/>
      <c r="ICF99" s="167"/>
      <c r="ICG99" s="167"/>
      <c r="ICH99" s="167"/>
      <c r="ICI99" s="167"/>
      <c r="ICJ99" s="167"/>
      <c r="ICK99" s="167"/>
      <c r="ICL99" s="167"/>
      <c r="ICM99" s="167"/>
      <c r="ICN99" s="167"/>
      <c r="ICO99" s="167"/>
      <c r="ICP99" s="167"/>
      <c r="ICQ99" s="167"/>
      <c r="ICR99" s="167"/>
      <c r="ICS99" s="167"/>
      <c r="ICT99" s="167"/>
      <c r="ICU99" s="167"/>
      <c r="ICV99" s="167"/>
      <c r="ICW99" s="167"/>
      <c r="ICX99" s="167"/>
      <c r="ICY99" s="167"/>
      <c r="ICZ99" s="167"/>
      <c r="IDA99" s="167"/>
      <c r="IDB99" s="167"/>
      <c r="IDC99" s="167"/>
      <c r="IDD99" s="167"/>
      <c r="IDE99" s="167"/>
      <c r="IDF99" s="167"/>
      <c r="IDG99" s="167"/>
      <c r="IDH99" s="167"/>
      <c r="IDI99" s="167"/>
      <c r="IDJ99" s="167"/>
      <c r="IDK99" s="167"/>
      <c r="IDL99" s="167"/>
      <c r="IDM99" s="167"/>
      <c r="IDN99" s="167"/>
      <c r="IDO99" s="167"/>
      <c r="IDP99" s="167"/>
      <c r="IDQ99" s="167"/>
      <c r="IDR99" s="167"/>
      <c r="IDS99" s="167"/>
      <c r="IDT99" s="167"/>
      <c r="IDU99" s="167"/>
      <c r="IDV99" s="167"/>
      <c r="IDW99" s="167"/>
      <c r="IDX99" s="167"/>
      <c r="IDY99" s="167"/>
      <c r="IDZ99" s="167"/>
      <c r="IEA99" s="167"/>
      <c r="IEB99" s="167"/>
      <c r="IEC99" s="167"/>
      <c r="IED99" s="167"/>
      <c r="IEE99" s="167"/>
      <c r="IEF99" s="167"/>
      <c r="IEG99" s="167"/>
      <c r="IEH99" s="167"/>
      <c r="IEI99" s="167"/>
      <c r="IEJ99" s="167"/>
      <c r="IEK99" s="167"/>
      <c r="IEL99" s="167"/>
      <c r="IEM99" s="167"/>
      <c r="IEN99" s="167"/>
      <c r="IEO99" s="167"/>
      <c r="IEP99" s="167"/>
      <c r="IEQ99" s="167"/>
      <c r="IER99" s="167"/>
      <c r="IES99" s="167"/>
      <c r="IET99" s="167"/>
      <c r="IEU99" s="167"/>
      <c r="IEV99" s="167"/>
      <c r="IEW99" s="167"/>
      <c r="IEX99" s="167"/>
      <c r="IEY99" s="167"/>
      <c r="IEZ99" s="167"/>
      <c r="IFA99" s="167"/>
      <c r="IFB99" s="167"/>
      <c r="IFC99" s="167"/>
      <c r="IFD99" s="167"/>
      <c r="IFE99" s="167"/>
      <c r="IFF99" s="167"/>
      <c r="IFG99" s="167"/>
      <c r="IFH99" s="167"/>
      <c r="IFI99" s="167"/>
      <c r="IFJ99" s="167"/>
      <c r="IFK99" s="167"/>
      <c r="IFL99" s="167"/>
      <c r="IFM99" s="167"/>
      <c r="IFN99" s="167"/>
      <c r="IFO99" s="167"/>
      <c r="IFP99" s="167"/>
      <c r="IFQ99" s="167"/>
      <c r="IFR99" s="167"/>
      <c r="IFS99" s="167"/>
      <c r="IFT99" s="167"/>
      <c r="IFU99" s="167"/>
      <c r="IFV99" s="167"/>
      <c r="IFW99" s="167"/>
      <c r="IFX99" s="167"/>
      <c r="IFY99" s="167"/>
      <c r="IFZ99" s="167"/>
      <c r="IGA99" s="167"/>
      <c r="IGB99" s="167"/>
      <c r="IGC99" s="167"/>
      <c r="IGD99" s="167"/>
      <c r="IGE99" s="167"/>
      <c r="IGF99" s="167"/>
      <c r="IGG99" s="167"/>
      <c r="IGH99" s="167"/>
      <c r="IGI99" s="167"/>
      <c r="IGJ99" s="167"/>
      <c r="IGK99" s="167"/>
      <c r="IGL99" s="167"/>
      <c r="IGM99" s="167"/>
      <c r="IGN99" s="167"/>
      <c r="IGO99" s="167"/>
      <c r="IGP99" s="167"/>
      <c r="IGQ99" s="167"/>
      <c r="IGR99" s="167"/>
      <c r="IGS99" s="167"/>
      <c r="IGT99" s="167"/>
      <c r="IGU99" s="167"/>
      <c r="IGV99" s="167"/>
      <c r="IGW99" s="167"/>
      <c r="IGX99" s="167"/>
      <c r="IGY99" s="167"/>
      <c r="IGZ99" s="167"/>
      <c r="IHA99" s="167"/>
      <c r="IHB99" s="167"/>
      <c r="IHC99" s="167"/>
      <c r="IHD99" s="167"/>
      <c r="IHE99" s="167"/>
      <c r="IHF99" s="167"/>
      <c r="IHG99" s="167"/>
      <c r="IHH99" s="167"/>
      <c r="IHI99" s="167"/>
      <c r="IHJ99" s="167"/>
      <c r="IHK99" s="167"/>
      <c r="IHL99" s="167"/>
      <c r="IHM99" s="167"/>
      <c r="IHN99" s="167"/>
      <c r="IHO99" s="167"/>
      <c r="IHP99" s="167"/>
      <c r="IHQ99" s="167"/>
      <c r="IHR99" s="167"/>
      <c r="IHS99" s="167"/>
      <c r="IHT99" s="167"/>
      <c r="IHU99" s="167"/>
      <c r="IHV99" s="167"/>
      <c r="IHW99" s="167"/>
      <c r="IHX99" s="167"/>
      <c r="IHY99" s="167"/>
      <c r="IHZ99" s="167"/>
      <c r="IIA99" s="167"/>
      <c r="IIB99" s="167"/>
      <c r="IIC99" s="167"/>
      <c r="IID99" s="167"/>
      <c r="IIE99" s="167"/>
      <c r="IIF99" s="167"/>
      <c r="IIG99" s="167"/>
      <c r="IIH99" s="167"/>
      <c r="III99" s="167"/>
      <c r="IIJ99" s="167"/>
      <c r="IIK99" s="167"/>
      <c r="IIL99" s="167"/>
      <c r="IIM99" s="167"/>
      <c r="IIN99" s="167"/>
      <c r="IIO99" s="167"/>
      <c r="IIP99" s="167"/>
      <c r="IIQ99" s="167"/>
      <c r="IIR99" s="167"/>
      <c r="IIS99" s="167"/>
      <c r="IIT99" s="167"/>
      <c r="IIU99" s="167"/>
      <c r="IIV99" s="167"/>
      <c r="IIW99" s="167"/>
      <c r="IIX99" s="167"/>
      <c r="IIY99" s="167"/>
      <c r="IIZ99" s="167"/>
      <c r="IJA99" s="167"/>
      <c r="IJB99" s="167"/>
      <c r="IJC99" s="167"/>
      <c r="IJD99" s="167"/>
      <c r="IJE99" s="167"/>
      <c r="IJF99" s="167"/>
      <c r="IJG99" s="167"/>
      <c r="IJH99" s="167"/>
      <c r="IJI99" s="167"/>
      <c r="IJJ99" s="167"/>
      <c r="IJK99" s="167"/>
      <c r="IJL99" s="167"/>
      <c r="IJM99" s="167"/>
      <c r="IJN99" s="167"/>
      <c r="IJO99" s="167"/>
      <c r="IJP99" s="167"/>
      <c r="IJQ99" s="167"/>
      <c r="IJR99" s="167"/>
      <c r="IJS99" s="167"/>
      <c r="IJT99" s="167"/>
      <c r="IJU99" s="167"/>
      <c r="IJV99" s="167"/>
      <c r="IJW99" s="167"/>
      <c r="IJX99" s="167"/>
      <c r="IJY99" s="167"/>
      <c r="IJZ99" s="167"/>
      <c r="IKA99" s="167"/>
      <c r="IKB99" s="167"/>
      <c r="IKC99" s="167"/>
      <c r="IKD99" s="167"/>
      <c r="IKE99" s="167"/>
      <c r="IKF99" s="167"/>
      <c r="IKG99" s="167"/>
      <c r="IKH99" s="167"/>
      <c r="IKI99" s="167"/>
      <c r="IKJ99" s="167"/>
      <c r="IKK99" s="167"/>
      <c r="IKL99" s="167"/>
      <c r="IKM99" s="167"/>
      <c r="IKN99" s="167"/>
      <c r="IKO99" s="167"/>
      <c r="IKP99" s="167"/>
      <c r="IKQ99" s="167"/>
      <c r="IKR99" s="167"/>
      <c r="IKS99" s="167"/>
      <c r="IKT99" s="167"/>
      <c r="IKU99" s="167"/>
      <c r="IKV99" s="167"/>
      <c r="IKW99" s="167"/>
      <c r="IKX99" s="167"/>
      <c r="IKY99" s="167"/>
      <c r="IKZ99" s="167"/>
      <c r="ILA99" s="167"/>
      <c r="ILB99" s="167"/>
      <c r="ILC99" s="167"/>
      <c r="ILD99" s="167"/>
      <c r="ILE99" s="167"/>
      <c r="ILF99" s="167"/>
      <c r="ILG99" s="167"/>
      <c r="ILH99" s="167"/>
      <c r="ILI99" s="167"/>
      <c r="ILJ99" s="167"/>
      <c r="ILK99" s="167"/>
      <c r="ILL99" s="167"/>
      <c r="ILM99" s="167"/>
      <c r="ILN99" s="167"/>
      <c r="ILO99" s="167"/>
      <c r="ILP99" s="167"/>
      <c r="ILQ99" s="167"/>
      <c r="ILR99" s="167"/>
      <c r="ILS99" s="167"/>
      <c r="ILT99" s="167"/>
      <c r="ILU99" s="167"/>
      <c r="ILV99" s="167"/>
      <c r="ILW99" s="167"/>
      <c r="ILX99" s="167"/>
      <c r="ILY99" s="167"/>
      <c r="ILZ99" s="167"/>
      <c r="IMA99" s="167"/>
      <c r="IMB99" s="167"/>
      <c r="IMC99" s="167"/>
      <c r="IMD99" s="167"/>
      <c r="IME99" s="167"/>
      <c r="IMF99" s="167"/>
      <c r="IMG99" s="167"/>
      <c r="IMH99" s="167"/>
      <c r="IMI99" s="167"/>
      <c r="IMJ99" s="167"/>
      <c r="IMK99" s="167"/>
      <c r="IML99" s="167"/>
      <c r="IMM99" s="167"/>
      <c r="IMN99" s="167"/>
      <c r="IMO99" s="167"/>
      <c r="IMP99" s="167"/>
      <c r="IMQ99" s="167"/>
      <c r="IMR99" s="167"/>
      <c r="IMS99" s="167"/>
      <c r="IMT99" s="167"/>
      <c r="IMU99" s="167"/>
      <c r="IMV99" s="167"/>
      <c r="IMW99" s="167"/>
      <c r="IMX99" s="167"/>
      <c r="IMY99" s="167"/>
      <c r="IMZ99" s="167"/>
      <c r="INA99" s="167"/>
      <c r="INB99" s="167"/>
      <c r="INC99" s="167"/>
      <c r="IND99" s="167"/>
      <c r="INE99" s="167"/>
      <c r="INF99" s="167"/>
      <c r="ING99" s="167"/>
      <c r="INH99" s="167"/>
      <c r="INI99" s="167"/>
      <c r="INJ99" s="167"/>
      <c r="INK99" s="167"/>
      <c r="INL99" s="167"/>
      <c r="INM99" s="167"/>
      <c r="INN99" s="167"/>
      <c r="INO99" s="167"/>
      <c r="INP99" s="167"/>
      <c r="INQ99" s="167"/>
      <c r="INR99" s="167"/>
      <c r="INS99" s="167"/>
      <c r="INT99" s="167"/>
      <c r="INU99" s="167"/>
      <c r="INV99" s="167"/>
      <c r="INW99" s="167"/>
      <c r="INX99" s="167"/>
      <c r="INY99" s="167"/>
      <c r="INZ99" s="167"/>
      <c r="IOA99" s="167"/>
      <c r="IOB99" s="167"/>
      <c r="IOC99" s="167"/>
      <c r="IOD99" s="167"/>
      <c r="IOE99" s="167"/>
      <c r="IOF99" s="167"/>
      <c r="IOG99" s="167"/>
      <c r="IOH99" s="167"/>
      <c r="IOI99" s="167"/>
      <c r="IOJ99" s="167"/>
      <c r="IOK99" s="167"/>
      <c r="IOL99" s="167"/>
      <c r="IOM99" s="167"/>
      <c r="ION99" s="167"/>
      <c r="IOO99" s="167"/>
      <c r="IOP99" s="167"/>
      <c r="IOQ99" s="167"/>
      <c r="IOR99" s="167"/>
      <c r="IOS99" s="167"/>
      <c r="IOT99" s="167"/>
      <c r="IOU99" s="167"/>
      <c r="IOV99" s="167"/>
      <c r="IOW99" s="167"/>
      <c r="IOX99" s="167"/>
      <c r="IOY99" s="167"/>
      <c r="IOZ99" s="167"/>
      <c r="IPA99" s="167"/>
      <c r="IPB99" s="167"/>
      <c r="IPC99" s="167"/>
      <c r="IPD99" s="167"/>
      <c r="IPE99" s="167"/>
      <c r="IPF99" s="167"/>
      <c r="IPG99" s="167"/>
      <c r="IPH99" s="167"/>
      <c r="IPI99" s="167"/>
      <c r="IPJ99" s="167"/>
      <c r="IPK99" s="167"/>
      <c r="IPL99" s="167"/>
      <c r="IPM99" s="167"/>
      <c r="IPN99" s="167"/>
      <c r="IPO99" s="167"/>
      <c r="IPP99" s="167"/>
      <c r="IPQ99" s="167"/>
      <c r="IPR99" s="167"/>
      <c r="IPS99" s="167"/>
      <c r="IPT99" s="167"/>
      <c r="IPU99" s="167"/>
      <c r="IPV99" s="167"/>
      <c r="IPW99" s="167"/>
      <c r="IPX99" s="167"/>
      <c r="IPY99" s="167"/>
      <c r="IPZ99" s="167"/>
      <c r="IQA99" s="167"/>
      <c r="IQB99" s="167"/>
      <c r="IQC99" s="167"/>
      <c r="IQD99" s="167"/>
      <c r="IQE99" s="167"/>
      <c r="IQF99" s="167"/>
      <c r="IQG99" s="167"/>
      <c r="IQH99" s="167"/>
      <c r="IQI99" s="167"/>
      <c r="IQJ99" s="167"/>
      <c r="IQK99" s="167"/>
      <c r="IQL99" s="167"/>
      <c r="IQM99" s="167"/>
      <c r="IQN99" s="167"/>
      <c r="IQO99" s="167"/>
      <c r="IQP99" s="167"/>
      <c r="IQQ99" s="167"/>
      <c r="IQR99" s="167"/>
      <c r="IQS99" s="167"/>
      <c r="IQT99" s="167"/>
      <c r="IQU99" s="167"/>
      <c r="IQV99" s="167"/>
      <c r="IQW99" s="167"/>
      <c r="IQX99" s="167"/>
      <c r="IQY99" s="167"/>
      <c r="IQZ99" s="167"/>
      <c r="IRA99" s="167"/>
      <c r="IRB99" s="167"/>
      <c r="IRC99" s="167"/>
      <c r="IRD99" s="167"/>
      <c r="IRE99" s="167"/>
      <c r="IRF99" s="167"/>
      <c r="IRG99" s="167"/>
      <c r="IRH99" s="167"/>
      <c r="IRI99" s="167"/>
      <c r="IRJ99" s="167"/>
      <c r="IRK99" s="167"/>
      <c r="IRL99" s="167"/>
      <c r="IRM99" s="167"/>
      <c r="IRN99" s="167"/>
      <c r="IRO99" s="167"/>
      <c r="IRP99" s="167"/>
      <c r="IRQ99" s="167"/>
      <c r="IRR99" s="167"/>
      <c r="IRS99" s="167"/>
      <c r="IRT99" s="167"/>
      <c r="IRU99" s="167"/>
      <c r="IRV99" s="167"/>
      <c r="IRW99" s="167"/>
      <c r="IRX99" s="167"/>
      <c r="IRY99" s="167"/>
      <c r="IRZ99" s="167"/>
      <c r="ISA99" s="167"/>
      <c r="ISB99" s="167"/>
      <c r="ISC99" s="167"/>
      <c r="ISD99" s="167"/>
      <c r="ISE99" s="167"/>
      <c r="ISF99" s="167"/>
      <c r="ISG99" s="167"/>
      <c r="ISH99" s="167"/>
      <c r="ISI99" s="167"/>
      <c r="ISJ99" s="167"/>
      <c r="ISK99" s="167"/>
      <c r="ISL99" s="167"/>
      <c r="ISM99" s="167"/>
      <c r="ISN99" s="167"/>
      <c r="ISO99" s="167"/>
      <c r="ISP99" s="167"/>
      <c r="ISQ99" s="167"/>
      <c r="ISR99" s="167"/>
      <c r="ISS99" s="167"/>
      <c r="IST99" s="167"/>
      <c r="ISU99" s="167"/>
      <c r="ISV99" s="167"/>
      <c r="ISW99" s="167"/>
      <c r="ISX99" s="167"/>
      <c r="ISY99" s="167"/>
      <c r="ISZ99" s="167"/>
      <c r="ITA99" s="167"/>
      <c r="ITB99" s="167"/>
      <c r="ITC99" s="167"/>
      <c r="ITD99" s="167"/>
      <c r="ITE99" s="167"/>
      <c r="ITF99" s="167"/>
      <c r="ITG99" s="167"/>
      <c r="ITH99" s="167"/>
      <c r="ITI99" s="167"/>
      <c r="ITJ99" s="167"/>
      <c r="ITK99" s="167"/>
      <c r="ITL99" s="167"/>
      <c r="ITM99" s="167"/>
      <c r="ITN99" s="167"/>
      <c r="ITO99" s="167"/>
      <c r="ITP99" s="167"/>
      <c r="ITQ99" s="167"/>
      <c r="ITR99" s="167"/>
      <c r="ITS99" s="167"/>
      <c r="ITT99" s="167"/>
      <c r="ITU99" s="167"/>
      <c r="ITV99" s="167"/>
      <c r="ITW99" s="167"/>
      <c r="ITX99" s="167"/>
      <c r="ITY99" s="167"/>
      <c r="ITZ99" s="167"/>
      <c r="IUA99" s="167"/>
      <c r="IUB99" s="167"/>
      <c r="IUC99" s="167"/>
      <c r="IUD99" s="167"/>
      <c r="IUE99" s="167"/>
      <c r="IUF99" s="167"/>
      <c r="IUG99" s="167"/>
      <c r="IUH99" s="167"/>
      <c r="IUI99" s="167"/>
      <c r="IUJ99" s="167"/>
      <c r="IUK99" s="167"/>
      <c r="IUL99" s="167"/>
      <c r="IUM99" s="167"/>
      <c r="IUN99" s="167"/>
      <c r="IUO99" s="167"/>
      <c r="IUP99" s="167"/>
      <c r="IUQ99" s="167"/>
      <c r="IUR99" s="167"/>
      <c r="IUS99" s="167"/>
      <c r="IUT99" s="167"/>
      <c r="IUU99" s="167"/>
      <c r="IUV99" s="167"/>
      <c r="IUW99" s="167"/>
      <c r="IUX99" s="167"/>
      <c r="IUY99" s="167"/>
      <c r="IUZ99" s="167"/>
      <c r="IVA99" s="167"/>
      <c r="IVB99" s="167"/>
      <c r="IVC99" s="167"/>
      <c r="IVD99" s="167"/>
      <c r="IVE99" s="167"/>
      <c r="IVF99" s="167"/>
      <c r="IVG99" s="167"/>
      <c r="IVH99" s="167"/>
      <c r="IVI99" s="167"/>
      <c r="IVJ99" s="167"/>
      <c r="IVK99" s="167"/>
      <c r="IVL99" s="167"/>
      <c r="IVM99" s="167"/>
      <c r="IVN99" s="167"/>
      <c r="IVO99" s="167"/>
      <c r="IVP99" s="167"/>
      <c r="IVQ99" s="167"/>
      <c r="IVR99" s="167"/>
      <c r="IVS99" s="167"/>
      <c r="IVT99" s="167"/>
      <c r="IVU99" s="167"/>
      <c r="IVV99" s="167"/>
      <c r="IVW99" s="167"/>
      <c r="IVX99" s="167"/>
      <c r="IVY99" s="167"/>
      <c r="IVZ99" s="167"/>
      <c r="IWA99" s="167"/>
      <c r="IWB99" s="167"/>
      <c r="IWC99" s="167"/>
      <c r="IWD99" s="167"/>
      <c r="IWE99" s="167"/>
      <c r="IWF99" s="167"/>
      <c r="IWG99" s="167"/>
      <c r="IWH99" s="167"/>
      <c r="IWI99" s="167"/>
      <c r="IWJ99" s="167"/>
      <c r="IWK99" s="167"/>
      <c r="IWL99" s="167"/>
      <c r="IWM99" s="167"/>
      <c r="IWN99" s="167"/>
      <c r="IWO99" s="167"/>
      <c r="IWP99" s="167"/>
      <c r="IWQ99" s="167"/>
      <c r="IWR99" s="167"/>
      <c r="IWS99" s="167"/>
      <c r="IWT99" s="167"/>
      <c r="IWU99" s="167"/>
      <c r="IWV99" s="167"/>
      <c r="IWW99" s="167"/>
      <c r="IWX99" s="167"/>
      <c r="IWY99" s="167"/>
      <c r="IWZ99" s="167"/>
      <c r="IXA99" s="167"/>
      <c r="IXB99" s="167"/>
      <c r="IXC99" s="167"/>
      <c r="IXD99" s="167"/>
      <c r="IXE99" s="167"/>
      <c r="IXF99" s="167"/>
      <c r="IXG99" s="167"/>
      <c r="IXH99" s="167"/>
      <c r="IXI99" s="167"/>
      <c r="IXJ99" s="167"/>
      <c r="IXK99" s="167"/>
      <c r="IXL99" s="167"/>
      <c r="IXM99" s="167"/>
      <c r="IXN99" s="167"/>
      <c r="IXO99" s="167"/>
      <c r="IXP99" s="167"/>
      <c r="IXQ99" s="167"/>
      <c r="IXR99" s="167"/>
      <c r="IXS99" s="167"/>
      <c r="IXT99" s="167"/>
      <c r="IXU99" s="167"/>
      <c r="IXV99" s="167"/>
      <c r="IXW99" s="167"/>
      <c r="IXX99" s="167"/>
      <c r="IXY99" s="167"/>
      <c r="IXZ99" s="167"/>
      <c r="IYA99" s="167"/>
      <c r="IYB99" s="167"/>
      <c r="IYC99" s="167"/>
      <c r="IYD99" s="167"/>
      <c r="IYE99" s="167"/>
      <c r="IYF99" s="167"/>
      <c r="IYG99" s="167"/>
      <c r="IYH99" s="167"/>
      <c r="IYI99" s="167"/>
      <c r="IYJ99" s="167"/>
      <c r="IYK99" s="167"/>
      <c r="IYL99" s="167"/>
      <c r="IYM99" s="167"/>
      <c r="IYN99" s="167"/>
      <c r="IYO99" s="167"/>
      <c r="IYP99" s="167"/>
      <c r="IYQ99" s="167"/>
      <c r="IYR99" s="167"/>
      <c r="IYS99" s="167"/>
      <c r="IYT99" s="167"/>
      <c r="IYU99" s="167"/>
      <c r="IYV99" s="167"/>
      <c r="IYW99" s="167"/>
      <c r="IYX99" s="167"/>
      <c r="IYY99" s="167"/>
      <c r="IYZ99" s="167"/>
      <c r="IZA99" s="167"/>
      <c r="IZB99" s="167"/>
      <c r="IZC99" s="167"/>
      <c r="IZD99" s="167"/>
      <c r="IZE99" s="167"/>
      <c r="IZF99" s="167"/>
      <c r="IZG99" s="167"/>
      <c r="IZH99" s="167"/>
      <c r="IZI99" s="167"/>
      <c r="IZJ99" s="167"/>
      <c r="IZK99" s="167"/>
      <c r="IZL99" s="167"/>
      <c r="IZM99" s="167"/>
      <c r="IZN99" s="167"/>
      <c r="IZO99" s="167"/>
      <c r="IZP99" s="167"/>
      <c r="IZQ99" s="167"/>
      <c r="IZR99" s="167"/>
      <c r="IZS99" s="167"/>
      <c r="IZT99" s="167"/>
      <c r="IZU99" s="167"/>
      <c r="IZV99" s="167"/>
      <c r="IZW99" s="167"/>
      <c r="IZX99" s="167"/>
      <c r="IZY99" s="167"/>
      <c r="IZZ99" s="167"/>
      <c r="JAA99" s="167"/>
      <c r="JAB99" s="167"/>
      <c r="JAC99" s="167"/>
      <c r="JAD99" s="167"/>
      <c r="JAE99" s="167"/>
      <c r="JAF99" s="167"/>
      <c r="JAG99" s="167"/>
      <c r="JAH99" s="167"/>
      <c r="JAI99" s="167"/>
      <c r="JAJ99" s="167"/>
      <c r="JAK99" s="167"/>
      <c r="JAL99" s="167"/>
      <c r="JAM99" s="167"/>
      <c r="JAN99" s="167"/>
      <c r="JAO99" s="167"/>
      <c r="JAP99" s="167"/>
      <c r="JAQ99" s="167"/>
      <c r="JAR99" s="167"/>
      <c r="JAS99" s="167"/>
      <c r="JAT99" s="167"/>
      <c r="JAU99" s="167"/>
      <c r="JAV99" s="167"/>
      <c r="JAW99" s="167"/>
      <c r="JAX99" s="167"/>
      <c r="JAY99" s="167"/>
      <c r="JAZ99" s="167"/>
      <c r="JBA99" s="167"/>
      <c r="JBB99" s="167"/>
      <c r="JBC99" s="167"/>
      <c r="JBD99" s="167"/>
      <c r="JBE99" s="167"/>
      <c r="JBF99" s="167"/>
      <c r="JBG99" s="167"/>
      <c r="JBH99" s="167"/>
      <c r="JBI99" s="167"/>
      <c r="JBJ99" s="167"/>
      <c r="JBK99" s="167"/>
      <c r="JBL99" s="167"/>
      <c r="JBM99" s="167"/>
      <c r="JBN99" s="167"/>
      <c r="JBO99" s="167"/>
      <c r="JBP99" s="167"/>
      <c r="JBQ99" s="167"/>
      <c r="JBR99" s="167"/>
      <c r="JBS99" s="167"/>
      <c r="JBT99" s="167"/>
      <c r="JBU99" s="167"/>
      <c r="JBV99" s="167"/>
      <c r="JBW99" s="167"/>
      <c r="JBX99" s="167"/>
      <c r="JBY99" s="167"/>
      <c r="JBZ99" s="167"/>
      <c r="JCA99" s="167"/>
      <c r="JCB99" s="167"/>
      <c r="JCC99" s="167"/>
      <c r="JCD99" s="167"/>
      <c r="JCE99" s="167"/>
      <c r="JCF99" s="167"/>
      <c r="JCG99" s="167"/>
      <c r="JCH99" s="167"/>
      <c r="JCI99" s="167"/>
      <c r="JCJ99" s="167"/>
      <c r="JCK99" s="167"/>
      <c r="JCL99" s="167"/>
      <c r="JCM99" s="167"/>
      <c r="JCN99" s="167"/>
      <c r="JCO99" s="167"/>
      <c r="JCP99" s="167"/>
      <c r="JCQ99" s="167"/>
      <c r="JCR99" s="167"/>
      <c r="JCS99" s="167"/>
      <c r="JCT99" s="167"/>
      <c r="JCU99" s="167"/>
      <c r="JCV99" s="167"/>
      <c r="JCW99" s="167"/>
      <c r="JCX99" s="167"/>
      <c r="JCY99" s="167"/>
      <c r="JCZ99" s="167"/>
      <c r="JDA99" s="167"/>
      <c r="JDB99" s="167"/>
      <c r="JDC99" s="167"/>
      <c r="JDD99" s="167"/>
      <c r="JDE99" s="167"/>
      <c r="JDF99" s="167"/>
      <c r="JDG99" s="167"/>
      <c r="JDH99" s="167"/>
      <c r="JDI99" s="167"/>
      <c r="JDJ99" s="167"/>
      <c r="JDK99" s="167"/>
      <c r="JDL99" s="167"/>
      <c r="JDM99" s="167"/>
      <c r="JDN99" s="167"/>
      <c r="JDO99" s="167"/>
      <c r="JDP99" s="167"/>
      <c r="JDQ99" s="167"/>
      <c r="JDR99" s="167"/>
      <c r="JDS99" s="167"/>
      <c r="JDT99" s="167"/>
      <c r="JDU99" s="167"/>
      <c r="JDV99" s="167"/>
      <c r="JDW99" s="167"/>
      <c r="JDX99" s="167"/>
      <c r="JDY99" s="167"/>
      <c r="JDZ99" s="167"/>
      <c r="JEA99" s="167"/>
      <c r="JEB99" s="167"/>
      <c r="JEC99" s="167"/>
      <c r="JED99" s="167"/>
      <c r="JEE99" s="167"/>
      <c r="JEF99" s="167"/>
      <c r="JEG99" s="167"/>
      <c r="JEH99" s="167"/>
      <c r="JEI99" s="167"/>
      <c r="JEJ99" s="167"/>
      <c r="JEK99" s="167"/>
      <c r="JEL99" s="167"/>
      <c r="JEM99" s="167"/>
      <c r="JEN99" s="167"/>
      <c r="JEO99" s="167"/>
      <c r="JEP99" s="167"/>
      <c r="JEQ99" s="167"/>
      <c r="JER99" s="167"/>
      <c r="JES99" s="167"/>
      <c r="JET99" s="167"/>
      <c r="JEU99" s="167"/>
      <c r="JEV99" s="167"/>
      <c r="JEW99" s="167"/>
      <c r="JEX99" s="167"/>
      <c r="JEY99" s="167"/>
      <c r="JEZ99" s="167"/>
      <c r="JFA99" s="167"/>
      <c r="JFB99" s="167"/>
      <c r="JFC99" s="167"/>
      <c r="JFD99" s="167"/>
      <c r="JFE99" s="167"/>
      <c r="JFF99" s="167"/>
      <c r="JFG99" s="167"/>
      <c r="JFH99" s="167"/>
      <c r="JFI99" s="167"/>
      <c r="JFJ99" s="167"/>
      <c r="JFK99" s="167"/>
      <c r="JFL99" s="167"/>
      <c r="JFM99" s="167"/>
      <c r="JFN99" s="167"/>
      <c r="JFO99" s="167"/>
      <c r="JFP99" s="167"/>
      <c r="JFQ99" s="167"/>
      <c r="JFR99" s="167"/>
      <c r="JFS99" s="167"/>
      <c r="JFT99" s="167"/>
      <c r="JFU99" s="167"/>
      <c r="JFV99" s="167"/>
      <c r="JFW99" s="167"/>
      <c r="JFX99" s="167"/>
      <c r="JFY99" s="167"/>
      <c r="JFZ99" s="167"/>
      <c r="JGA99" s="167"/>
      <c r="JGB99" s="167"/>
      <c r="JGC99" s="167"/>
      <c r="JGD99" s="167"/>
      <c r="JGE99" s="167"/>
      <c r="JGF99" s="167"/>
      <c r="JGG99" s="167"/>
      <c r="JGH99" s="167"/>
      <c r="JGI99" s="167"/>
      <c r="JGJ99" s="167"/>
      <c r="JGK99" s="167"/>
      <c r="JGL99" s="167"/>
      <c r="JGM99" s="167"/>
      <c r="JGN99" s="167"/>
      <c r="JGO99" s="167"/>
      <c r="JGP99" s="167"/>
      <c r="JGQ99" s="167"/>
      <c r="JGR99" s="167"/>
      <c r="JGS99" s="167"/>
      <c r="JGT99" s="167"/>
      <c r="JGU99" s="167"/>
      <c r="JGV99" s="167"/>
      <c r="JGW99" s="167"/>
      <c r="JGX99" s="167"/>
      <c r="JGY99" s="167"/>
      <c r="JGZ99" s="167"/>
      <c r="JHA99" s="167"/>
      <c r="JHB99" s="167"/>
      <c r="JHC99" s="167"/>
      <c r="JHD99" s="167"/>
      <c r="JHE99" s="167"/>
      <c r="JHF99" s="167"/>
      <c r="JHG99" s="167"/>
      <c r="JHH99" s="167"/>
      <c r="JHI99" s="167"/>
      <c r="JHJ99" s="167"/>
      <c r="JHK99" s="167"/>
      <c r="JHL99" s="167"/>
      <c r="JHM99" s="167"/>
      <c r="JHN99" s="167"/>
      <c r="JHO99" s="167"/>
      <c r="JHP99" s="167"/>
      <c r="JHQ99" s="167"/>
      <c r="JHR99" s="167"/>
      <c r="JHS99" s="167"/>
      <c r="JHT99" s="167"/>
      <c r="JHU99" s="167"/>
      <c r="JHV99" s="167"/>
      <c r="JHW99" s="167"/>
      <c r="JHX99" s="167"/>
      <c r="JHY99" s="167"/>
      <c r="JHZ99" s="167"/>
      <c r="JIA99" s="167"/>
      <c r="JIB99" s="167"/>
      <c r="JIC99" s="167"/>
      <c r="JID99" s="167"/>
      <c r="JIE99" s="167"/>
      <c r="JIF99" s="167"/>
      <c r="JIG99" s="167"/>
      <c r="JIH99" s="167"/>
      <c r="JII99" s="167"/>
      <c r="JIJ99" s="167"/>
      <c r="JIK99" s="167"/>
      <c r="JIL99" s="167"/>
      <c r="JIM99" s="167"/>
      <c r="JIN99" s="167"/>
      <c r="JIO99" s="167"/>
      <c r="JIP99" s="167"/>
      <c r="JIQ99" s="167"/>
      <c r="JIR99" s="167"/>
      <c r="JIS99" s="167"/>
      <c r="JIT99" s="167"/>
      <c r="JIU99" s="167"/>
      <c r="JIV99" s="167"/>
      <c r="JIW99" s="167"/>
      <c r="JIX99" s="167"/>
      <c r="JIY99" s="167"/>
      <c r="JIZ99" s="167"/>
      <c r="JJA99" s="167"/>
      <c r="JJB99" s="167"/>
      <c r="JJC99" s="167"/>
      <c r="JJD99" s="167"/>
      <c r="JJE99" s="167"/>
      <c r="JJF99" s="167"/>
      <c r="JJG99" s="167"/>
      <c r="JJH99" s="167"/>
      <c r="JJI99" s="167"/>
      <c r="JJJ99" s="167"/>
      <c r="JJK99" s="167"/>
      <c r="JJL99" s="167"/>
      <c r="JJM99" s="167"/>
      <c r="JJN99" s="167"/>
      <c r="JJO99" s="167"/>
      <c r="JJP99" s="167"/>
      <c r="JJQ99" s="167"/>
      <c r="JJR99" s="167"/>
      <c r="JJS99" s="167"/>
      <c r="JJT99" s="167"/>
      <c r="JJU99" s="167"/>
      <c r="JJV99" s="167"/>
      <c r="JJW99" s="167"/>
      <c r="JJX99" s="167"/>
      <c r="JJY99" s="167"/>
      <c r="JJZ99" s="167"/>
      <c r="JKA99" s="167"/>
      <c r="JKB99" s="167"/>
      <c r="JKC99" s="167"/>
      <c r="JKD99" s="167"/>
      <c r="JKE99" s="167"/>
      <c r="JKF99" s="167"/>
      <c r="JKG99" s="167"/>
      <c r="JKH99" s="167"/>
      <c r="JKI99" s="167"/>
      <c r="JKJ99" s="167"/>
      <c r="JKK99" s="167"/>
      <c r="JKL99" s="167"/>
      <c r="JKM99" s="167"/>
      <c r="JKN99" s="167"/>
      <c r="JKO99" s="167"/>
      <c r="JKP99" s="167"/>
      <c r="JKQ99" s="167"/>
      <c r="JKR99" s="167"/>
      <c r="JKS99" s="167"/>
      <c r="JKT99" s="167"/>
      <c r="JKU99" s="167"/>
      <c r="JKV99" s="167"/>
      <c r="JKW99" s="167"/>
      <c r="JKX99" s="167"/>
      <c r="JKY99" s="167"/>
      <c r="JKZ99" s="167"/>
      <c r="JLA99" s="167"/>
      <c r="JLB99" s="167"/>
      <c r="JLC99" s="167"/>
      <c r="JLD99" s="167"/>
      <c r="JLE99" s="167"/>
      <c r="JLF99" s="167"/>
      <c r="JLG99" s="167"/>
      <c r="JLH99" s="167"/>
      <c r="JLI99" s="167"/>
      <c r="JLJ99" s="167"/>
      <c r="JLK99" s="167"/>
      <c r="JLL99" s="167"/>
      <c r="JLM99" s="167"/>
      <c r="JLN99" s="167"/>
      <c r="JLO99" s="167"/>
      <c r="JLP99" s="167"/>
      <c r="JLQ99" s="167"/>
      <c r="JLR99" s="167"/>
      <c r="JLS99" s="167"/>
      <c r="JLT99" s="167"/>
      <c r="JLU99" s="167"/>
      <c r="JLV99" s="167"/>
      <c r="JLW99" s="167"/>
      <c r="JLX99" s="167"/>
      <c r="JLY99" s="167"/>
      <c r="JLZ99" s="167"/>
      <c r="JMA99" s="167"/>
      <c r="JMB99" s="167"/>
      <c r="JMC99" s="167"/>
      <c r="JMD99" s="167"/>
      <c r="JME99" s="167"/>
      <c r="JMF99" s="167"/>
      <c r="JMG99" s="167"/>
      <c r="JMH99" s="167"/>
      <c r="JMI99" s="167"/>
      <c r="JMJ99" s="167"/>
      <c r="JMK99" s="167"/>
      <c r="JML99" s="167"/>
      <c r="JMM99" s="167"/>
      <c r="JMN99" s="167"/>
      <c r="JMO99" s="167"/>
      <c r="JMP99" s="167"/>
      <c r="JMQ99" s="167"/>
      <c r="JMR99" s="167"/>
      <c r="JMS99" s="167"/>
      <c r="JMT99" s="167"/>
      <c r="JMU99" s="167"/>
      <c r="JMV99" s="167"/>
      <c r="JMW99" s="167"/>
      <c r="JMX99" s="167"/>
      <c r="JMY99" s="167"/>
      <c r="JMZ99" s="167"/>
      <c r="JNA99" s="167"/>
      <c r="JNB99" s="167"/>
      <c r="JNC99" s="167"/>
      <c r="JND99" s="167"/>
      <c r="JNE99" s="167"/>
      <c r="JNF99" s="167"/>
      <c r="JNG99" s="167"/>
      <c r="JNH99" s="167"/>
      <c r="JNI99" s="167"/>
      <c r="JNJ99" s="167"/>
      <c r="JNK99" s="167"/>
      <c r="JNL99" s="167"/>
      <c r="JNM99" s="167"/>
      <c r="JNN99" s="167"/>
      <c r="JNO99" s="167"/>
      <c r="JNP99" s="167"/>
      <c r="JNQ99" s="167"/>
      <c r="JNR99" s="167"/>
      <c r="JNS99" s="167"/>
      <c r="JNT99" s="167"/>
      <c r="JNU99" s="167"/>
      <c r="JNV99" s="167"/>
      <c r="JNW99" s="167"/>
      <c r="JNX99" s="167"/>
      <c r="JNY99" s="167"/>
      <c r="JNZ99" s="167"/>
      <c r="JOA99" s="167"/>
      <c r="JOB99" s="167"/>
      <c r="JOC99" s="167"/>
      <c r="JOD99" s="167"/>
      <c r="JOE99" s="167"/>
      <c r="JOF99" s="167"/>
      <c r="JOG99" s="167"/>
      <c r="JOH99" s="167"/>
      <c r="JOI99" s="167"/>
      <c r="JOJ99" s="167"/>
      <c r="JOK99" s="167"/>
      <c r="JOL99" s="167"/>
      <c r="JOM99" s="167"/>
      <c r="JON99" s="167"/>
      <c r="JOO99" s="167"/>
      <c r="JOP99" s="167"/>
      <c r="JOQ99" s="167"/>
      <c r="JOR99" s="167"/>
      <c r="JOS99" s="167"/>
      <c r="JOT99" s="167"/>
      <c r="JOU99" s="167"/>
      <c r="JOV99" s="167"/>
      <c r="JOW99" s="167"/>
      <c r="JOX99" s="167"/>
      <c r="JOY99" s="167"/>
      <c r="JOZ99" s="167"/>
      <c r="JPA99" s="167"/>
      <c r="JPB99" s="167"/>
      <c r="JPC99" s="167"/>
      <c r="JPD99" s="167"/>
      <c r="JPE99" s="167"/>
      <c r="JPF99" s="167"/>
      <c r="JPG99" s="167"/>
      <c r="JPH99" s="167"/>
      <c r="JPI99" s="167"/>
      <c r="JPJ99" s="167"/>
      <c r="JPK99" s="167"/>
      <c r="JPL99" s="167"/>
      <c r="JPM99" s="167"/>
      <c r="JPN99" s="167"/>
      <c r="JPO99" s="167"/>
      <c r="JPP99" s="167"/>
      <c r="JPQ99" s="167"/>
      <c r="JPR99" s="167"/>
      <c r="JPS99" s="167"/>
      <c r="JPT99" s="167"/>
      <c r="JPU99" s="167"/>
      <c r="JPV99" s="167"/>
      <c r="JPW99" s="167"/>
      <c r="JPX99" s="167"/>
      <c r="JPY99" s="167"/>
      <c r="JPZ99" s="167"/>
      <c r="JQA99" s="167"/>
      <c r="JQB99" s="167"/>
      <c r="JQC99" s="167"/>
      <c r="JQD99" s="167"/>
      <c r="JQE99" s="167"/>
      <c r="JQF99" s="167"/>
      <c r="JQG99" s="167"/>
      <c r="JQH99" s="167"/>
      <c r="JQI99" s="167"/>
      <c r="JQJ99" s="167"/>
      <c r="JQK99" s="167"/>
      <c r="JQL99" s="167"/>
      <c r="JQM99" s="167"/>
      <c r="JQN99" s="167"/>
      <c r="JQO99" s="167"/>
      <c r="JQP99" s="167"/>
      <c r="JQQ99" s="167"/>
      <c r="JQR99" s="167"/>
      <c r="JQS99" s="167"/>
      <c r="JQT99" s="167"/>
      <c r="JQU99" s="167"/>
      <c r="JQV99" s="167"/>
      <c r="JQW99" s="167"/>
      <c r="JQX99" s="167"/>
      <c r="JQY99" s="167"/>
      <c r="JQZ99" s="167"/>
      <c r="JRA99" s="167"/>
      <c r="JRB99" s="167"/>
      <c r="JRC99" s="167"/>
      <c r="JRD99" s="167"/>
      <c r="JRE99" s="167"/>
      <c r="JRF99" s="167"/>
      <c r="JRG99" s="167"/>
      <c r="JRH99" s="167"/>
      <c r="JRI99" s="167"/>
      <c r="JRJ99" s="167"/>
      <c r="JRK99" s="167"/>
      <c r="JRL99" s="167"/>
      <c r="JRM99" s="167"/>
      <c r="JRN99" s="167"/>
      <c r="JRO99" s="167"/>
      <c r="JRP99" s="167"/>
      <c r="JRQ99" s="167"/>
      <c r="JRR99" s="167"/>
      <c r="JRS99" s="167"/>
      <c r="JRT99" s="167"/>
      <c r="JRU99" s="167"/>
      <c r="JRV99" s="167"/>
      <c r="JRW99" s="167"/>
      <c r="JRX99" s="167"/>
      <c r="JRY99" s="167"/>
      <c r="JRZ99" s="167"/>
      <c r="JSA99" s="167"/>
      <c r="JSB99" s="167"/>
      <c r="JSC99" s="167"/>
      <c r="JSD99" s="167"/>
      <c r="JSE99" s="167"/>
      <c r="JSF99" s="167"/>
      <c r="JSG99" s="167"/>
      <c r="JSH99" s="167"/>
      <c r="JSI99" s="167"/>
      <c r="JSJ99" s="167"/>
      <c r="JSK99" s="167"/>
      <c r="JSL99" s="167"/>
      <c r="JSM99" s="167"/>
      <c r="JSN99" s="167"/>
      <c r="JSO99" s="167"/>
      <c r="JSP99" s="167"/>
      <c r="JSQ99" s="167"/>
      <c r="JSR99" s="167"/>
      <c r="JSS99" s="167"/>
      <c r="JST99" s="167"/>
      <c r="JSU99" s="167"/>
      <c r="JSV99" s="167"/>
      <c r="JSW99" s="167"/>
      <c r="JSX99" s="167"/>
      <c r="JSY99" s="167"/>
      <c r="JSZ99" s="167"/>
      <c r="JTA99" s="167"/>
      <c r="JTB99" s="167"/>
      <c r="JTC99" s="167"/>
      <c r="JTD99" s="167"/>
      <c r="JTE99" s="167"/>
      <c r="JTF99" s="167"/>
      <c r="JTG99" s="167"/>
      <c r="JTH99" s="167"/>
      <c r="JTI99" s="167"/>
      <c r="JTJ99" s="167"/>
      <c r="JTK99" s="167"/>
      <c r="JTL99" s="167"/>
      <c r="JTM99" s="167"/>
      <c r="JTN99" s="167"/>
      <c r="JTO99" s="167"/>
      <c r="JTP99" s="167"/>
      <c r="JTQ99" s="167"/>
      <c r="JTR99" s="167"/>
      <c r="JTS99" s="167"/>
      <c r="JTT99" s="167"/>
      <c r="JTU99" s="167"/>
      <c r="JTV99" s="167"/>
      <c r="JTW99" s="167"/>
      <c r="JTX99" s="167"/>
      <c r="JTY99" s="167"/>
      <c r="JTZ99" s="167"/>
      <c r="JUA99" s="167"/>
      <c r="JUB99" s="167"/>
      <c r="JUC99" s="167"/>
      <c r="JUD99" s="167"/>
      <c r="JUE99" s="167"/>
      <c r="JUF99" s="167"/>
      <c r="JUG99" s="167"/>
      <c r="JUH99" s="167"/>
      <c r="JUI99" s="167"/>
      <c r="JUJ99" s="167"/>
      <c r="JUK99" s="167"/>
      <c r="JUL99" s="167"/>
      <c r="JUM99" s="167"/>
      <c r="JUN99" s="167"/>
      <c r="JUO99" s="167"/>
      <c r="JUP99" s="167"/>
      <c r="JUQ99" s="167"/>
      <c r="JUR99" s="167"/>
      <c r="JUS99" s="167"/>
      <c r="JUT99" s="167"/>
      <c r="JUU99" s="167"/>
      <c r="JUV99" s="167"/>
      <c r="JUW99" s="167"/>
      <c r="JUX99" s="167"/>
      <c r="JUY99" s="167"/>
      <c r="JUZ99" s="167"/>
      <c r="JVA99" s="167"/>
      <c r="JVB99" s="167"/>
      <c r="JVC99" s="167"/>
      <c r="JVD99" s="167"/>
      <c r="JVE99" s="167"/>
      <c r="JVF99" s="167"/>
      <c r="JVG99" s="167"/>
      <c r="JVH99" s="167"/>
      <c r="JVI99" s="167"/>
      <c r="JVJ99" s="167"/>
      <c r="JVK99" s="167"/>
      <c r="JVL99" s="167"/>
      <c r="JVM99" s="167"/>
      <c r="JVN99" s="167"/>
      <c r="JVO99" s="167"/>
      <c r="JVP99" s="167"/>
      <c r="JVQ99" s="167"/>
      <c r="JVR99" s="167"/>
      <c r="JVS99" s="167"/>
      <c r="JVT99" s="167"/>
      <c r="JVU99" s="167"/>
      <c r="JVV99" s="167"/>
      <c r="JVW99" s="167"/>
      <c r="JVX99" s="167"/>
      <c r="JVY99" s="167"/>
      <c r="JVZ99" s="167"/>
      <c r="JWA99" s="167"/>
      <c r="JWB99" s="167"/>
      <c r="JWC99" s="167"/>
      <c r="JWD99" s="167"/>
      <c r="JWE99" s="167"/>
      <c r="JWF99" s="167"/>
      <c r="JWG99" s="167"/>
      <c r="JWH99" s="167"/>
      <c r="JWI99" s="167"/>
      <c r="JWJ99" s="167"/>
      <c r="JWK99" s="167"/>
      <c r="JWL99" s="167"/>
      <c r="JWM99" s="167"/>
      <c r="JWN99" s="167"/>
      <c r="JWO99" s="167"/>
      <c r="JWP99" s="167"/>
      <c r="JWQ99" s="167"/>
      <c r="JWR99" s="167"/>
      <c r="JWS99" s="167"/>
      <c r="JWT99" s="167"/>
      <c r="JWU99" s="167"/>
      <c r="JWV99" s="167"/>
      <c r="JWW99" s="167"/>
      <c r="JWX99" s="167"/>
      <c r="JWY99" s="167"/>
      <c r="JWZ99" s="167"/>
      <c r="JXA99" s="167"/>
      <c r="JXB99" s="167"/>
      <c r="JXC99" s="167"/>
      <c r="JXD99" s="167"/>
      <c r="JXE99" s="167"/>
      <c r="JXF99" s="167"/>
      <c r="JXG99" s="167"/>
      <c r="JXH99" s="167"/>
      <c r="JXI99" s="167"/>
      <c r="JXJ99" s="167"/>
      <c r="JXK99" s="167"/>
      <c r="JXL99" s="167"/>
      <c r="JXM99" s="167"/>
      <c r="JXN99" s="167"/>
      <c r="JXO99" s="167"/>
      <c r="JXP99" s="167"/>
      <c r="JXQ99" s="167"/>
      <c r="JXR99" s="167"/>
      <c r="JXS99" s="167"/>
      <c r="JXT99" s="167"/>
      <c r="JXU99" s="167"/>
      <c r="JXV99" s="167"/>
      <c r="JXW99" s="167"/>
      <c r="JXX99" s="167"/>
      <c r="JXY99" s="167"/>
      <c r="JXZ99" s="167"/>
      <c r="JYA99" s="167"/>
      <c r="JYB99" s="167"/>
      <c r="JYC99" s="167"/>
      <c r="JYD99" s="167"/>
      <c r="JYE99" s="167"/>
      <c r="JYF99" s="167"/>
      <c r="JYG99" s="167"/>
      <c r="JYH99" s="167"/>
      <c r="JYI99" s="167"/>
      <c r="JYJ99" s="167"/>
      <c r="JYK99" s="167"/>
      <c r="JYL99" s="167"/>
      <c r="JYM99" s="167"/>
      <c r="JYN99" s="167"/>
      <c r="JYO99" s="167"/>
      <c r="JYP99" s="167"/>
      <c r="JYQ99" s="167"/>
      <c r="JYR99" s="167"/>
      <c r="JYS99" s="167"/>
      <c r="JYT99" s="167"/>
      <c r="JYU99" s="167"/>
      <c r="JYV99" s="167"/>
      <c r="JYW99" s="167"/>
      <c r="JYX99" s="167"/>
      <c r="JYY99" s="167"/>
      <c r="JYZ99" s="167"/>
      <c r="JZA99" s="167"/>
      <c r="JZB99" s="167"/>
      <c r="JZC99" s="167"/>
      <c r="JZD99" s="167"/>
      <c r="JZE99" s="167"/>
      <c r="JZF99" s="167"/>
      <c r="JZG99" s="167"/>
      <c r="JZH99" s="167"/>
      <c r="JZI99" s="167"/>
      <c r="JZJ99" s="167"/>
      <c r="JZK99" s="167"/>
      <c r="JZL99" s="167"/>
      <c r="JZM99" s="167"/>
      <c r="JZN99" s="167"/>
      <c r="JZO99" s="167"/>
      <c r="JZP99" s="167"/>
      <c r="JZQ99" s="167"/>
      <c r="JZR99" s="167"/>
      <c r="JZS99" s="167"/>
      <c r="JZT99" s="167"/>
      <c r="JZU99" s="167"/>
      <c r="JZV99" s="167"/>
      <c r="JZW99" s="167"/>
      <c r="JZX99" s="167"/>
      <c r="JZY99" s="167"/>
      <c r="JZZ99" s="167"/>
      <c r="KAA99" s="167"/>
      <c r="KAB99" s="167"/>
      <c r="KAC99" s="167"/>
      <c r="KAD99" s="167"/>
      <c r="KAE99" s="167"/>
      <c r="KAF99" s="167"/>
      <c r="KAG99" s="167"/>
      <c r="KAH99" s="167"/>
      <c r="KAI99" s="167"/>
      <c r="KAJ99" s="167"/>
      <c r="KAK99" s="167"/>
      <c r="KAL99" s="167"/>
      <c r="KAM99" s="167"/>
      <c r="KAN99" s="167"/>
      <c r="KAO99" s="167"/>
      <c r="KAP99" s="167"/>
      <c r="KAQ99" s="167"/>
      <c r="KAR99" s="167"/>
      <c r="KAS99" s="167"/>
      <c r="KAT99" s="167"/>
      <c r="KAU99" s="167"/>
      <c r="KAV99" s="167"/>
      <c r="KAW99" s="167"/>
      <c r="KAX99" s="167"/>
      <c r="KAY99" s="167"/>
      <c r="KAZ99" s="167"/>
      <c r="KBA99" s="167"/>
      <c r="KBB99" s="167"/>
      <c r="KBC99" s="167"/>
      <c r="KBD99" s="167"/>
      <c r="KBE99" s="167"/>
      <c r="KBF99" s="167"/>
      <c r="KBG99" s="167"/>
      <c r="KBH99" s="167"/>
      <c r="KBI99" s="167"/>
      <c r="KBJ99" s="167"/>
      <c r="KBK99" s="167"/>
      <c r="KBL99" s="167"/>
      <c r="KBM99" s="167"/>
      <c r="KBN99" s="167"/>
      <c r="KBO99" s="167"/>
      <c r="KBP99" s="167"/>
      <c r="KBQ99" s="167"/>
      <c r="KBR99" s="167"/>
      <c r="KBS99" s="167"/>
      <c r="KBT99" s="167"/>
      <c r="KBU99" s="167"/>
      <c r="KBV99" s="167"/>
      <c r="KBW99" s="167"/>
      <c r="KBX99" s="167"/>
      <c r="KBY99" s="167"/>
      <c r="KBZ99" s="167"/>
      <c r="KCA99" s="167"/>
      <c r="KCB99" s="167"/>
      <c r="KCC99" s="167"/>
      <c r="KCD99" s="167"/>
      <c r="KCE99" s="167"/>
      <c r="KCF99" s="167"/>
      <c r="KCG99" s="167"/>
      <c r="KCH99" s="167"/>
      <c r="KCI99" s="167"/>
      <c r="KCJ99" s="167"/>
      <c r="KCK99" s="167"/>
      <c r="KCL99" s="167"/>
      <c r="KCM99" s="167"/>
      <c r="KCN99" s="167"/>
      <c r="KCO99" s="167"/>
      <c r="KCP99" s="167"/>
      <c r="KCQ99" s="167"/>
      <c r="KCR99" s="167"/>
      <c r="KCS99" s="167"/>
      <c r="KCT99" s="167"/>
      <c r="KCU99" s="167"/>
      <c r="KCV99" s="167"/>
      <c r="KCW99" s="167"/>
      <c r="KCX99" s="167"/>
      <c r="KCY99" s="167"/>
      <c r="KCZ99" s="167"/>
      <c r="KDA99" s="167"/>
      <c r="KDB99" s="167"/>
      <c r="KDC99" s="167"/>
      <c r="KDD99" s="167"/>
      <c r="KDE99" s="167"/>
      <c r="KDF99" s="167"/>
      <c r="KDG99" s="167"/>
      <c r="KDH99" s="167"/>
      <c r="KDI99" s="167"/>
      <c r="KDJ99" s="167"/>
      <c r="KDK99" s="167"/>
      <c r="KDL99" s="167"/>
      <c r="KDM99" s="167"/>
      <c r="KDN99" s="167"/>
      <c r="KDO99" s="167"/>
      <c r="KDP99" s="167"/>
      <c r="KDQ99" s="167"/>
      <c r="KDR99" s="167"/>
      <c r="KDS99" s="167"/>
      <c r="KDT99" s="167"/>
      <c r="KDU99" s="167"/>
      <c r="KDV99" s="167"/>
      <c r="KDW99" s="167"/>
      <c r="KDX99" s="167"/>
      <c r="KDY99" s="167"/>
      <c r="KDZ99" s="167"/>
      <c r="KEA99" s="167"/>
      <c r="KEB99" s="167"/>
      <c r="KEC99" s="167"/>
      <c r="KED99" s="167"/>
      <c r="KEE99" s="167"/>
      <c r="KEF99" s="167"/>
      <c r="KEG99" s="167"/>
      <c r="KEH99" s="167"/>
      <c r="KEI99" s="167"/>
      <c r="KEJ99" s="167"/>
      <c r="KEK99" s="167"/>
      <c r="KEL99" s="167"/>
      <c r="KEM99" s="167"/>
      <c r="KEN99" s="167"/>
      <c r="KEO99" s="167"/>
      <c r="KEP99" s="167"/>
      <c r="KEQ99" s="167"/>
      <c r="KER99" s="167"/>
      <c r="KES99" s="167"/>
      <c r="KET99" s="167"/>
      <c r="KEU99" s="167"/>
      <c r="KEV99" s="167"/>
      <c r="KEW99" s="167"/>
      <c r="KEX99" s="167"/>
      <c r="KEY99" s="167"/>
      <c r="KEZ99" s="167"/>
      <c r="KFA99" s="167"/>
      <c r="KFB99" s="167"/>
      <c r="KFC99" s="167"/>
      <c r="KFD99" s="167"/>
      <c r="KFE99" s="167"/>
      <c r="KFF99" s="167"/>
      <c r="KFG99" s="167"/>
      <c r="KFH99" s="167"/>
      <c r="KFI99" s="167"/>
      <c r="KFJ99" s="167"/>
      <c r="KFK99" s="167"/>
      <c r="KFL99" s="167"/>
      <c r="KFM99" s="167"/>
      <c r="KFN99" s="167"/>
      <c r="KFO99" s="167"/>
      <c r="KFP99" s="167"/>
      <c r="KFQ99" s="167"/>
      <c r="KFR99" s="167"/>
      <c r="KFS99" s="167"/>
      <c r="KFT99" s="167"/>
      <c r="KFU99" s="167"/>
      <c r="KFV99" s="167"/>
      <c r="KFW99" s="167"/>
      <c r="KFX99" s="167"/>
      <c r="KFY99" s="167"/>
      <c r="KFZ99" s="167"/>
      <c r="KGA99" s="167"/>
      <c r="KGB99" s="167"/>
      <c r="KGC99" s="167"/>
      <c r="KGD99" s="167"/>
      <c r="KGE99" s="167"/>
      <c r="KGF99" s="167"/>
      <c r="KGG99" s="167"/>
      <c r="KGH99" s="167"/>
      <c r="KGI99" s="167"/>
      <c r="KGJ99" s="167"/>
      <c r="KGK99" s="167"/>
      <c r="KGL99" s="167"/>
      <c r="KGM99" s="167"/>
      <c r="KGN99" s="167"/>
      <c r="KGO99" s="167"/>
      <c r="KGP99" s="167"/>
      <c r="KGQ99" s="167"/>
      <c r="KGR99" s="167"/>
      <c r="KGS99" s="167"/>
      <c r="KGT99" s="167"/>
      <c r="KGU99" s="167"/>
      <c r="KGV99" s="167"/>
      <c r="KGW99" s="167"/>
      <c r="KGX99" s="167"/>
      <c r="KGY99" s="167"/>
      <c r="KGZ99" s="167"/>
      <c r="KHA99" s="167"/>
      <c r="KHB99" s="167"/>
      <c r="KHC99" s="167"/>
      <c r="KHD99" s="167"/>
      <c r="KHE99" s="167"/>
      <c r="KHF99" s="167"/>
      <c r="KHG99" s="167"/>
      <c r="KHH99" s="167"/>
      <c r="KHI99" s="167"/>
      <c r="KHJ99" s="167"/>
      <c r="KHK99" s="167"/>
      <c r="KHL99" s="167"/>
      <c r="KHM99" s="167"/>
      <c r="KHN99" s="167"/>
      <c r="KHO99" s="167"/>
      <c r="KHP99" s="167"/>
      <c r="KHQ99" s="167"/>
      <c r="KHR99" s="167"/>
      <c r="KHS99" s="167"/>
      <c r="KHT99" s="167"/>
      <c r="KHU99" s="167"/>
      <c r="KHV99" s="167"/>
      <c r="KHW99" s="167"/>
      <c r="KHX99" s="167"/>
      <c r="KHY99" s="167"/>
      <c r="KHZ99" s="167"/>
      <c r="KIA99" s="167"/>
      <c r="KIB99" s="167"/>
      <c r="KIC99" s="167"/>
      <c r="KID99" s="167"/>
      <c r="KIE99" s="167"/>
      <c r="KIF99" s="167"/>
      <c r="KIG99" s="167"/>
      <c r="KIH99" s="167"/>
      <c r="KII99" s="167"/>
      <c r="KIJ99" s="167"/>
      <c r="KIK99" s="167"/>
      <c r="KIL99" s="167"/>
      <c r="KIM99" s="167"/>
      <c r="KIN99" s="167"/>
      <c r="KIO99" s="167"/>
      <c r="KIP99" s="167"/>
      <c r="KIQ99" s="167"/>
      <c r="KIR99" s="167"/>
      <c r="KIS99" s="167"/>
      <c r="KIT99" s="167"/>
      <c r="KIU99" s="167"/>
      <c r="KIV99" s="167"/>
      <c r="KIW99" s="167"/>
      <c r="KIX99" s="167"/>
      <c r="KIY99" s="167"/>
      <c r="KIZ99" s="167"/>
      <c r="KJA99" s="167"/>
      <c r="KJB99" s="167"/>
      <c r="KJC99" s="167"/>
      <c r="KJD99" s="167"/>
      <c r="KJE99" s="167"/>
      <c r="KJF99" s="167"/>
      <c r="KJG99" s="167"/>
      <c r="KJH99" s="167"/>
      <c r="KJI99" s="167"/>
      <c r="KJJ99" s="167"/>
      <c r="KJK99" s="167"/>
      <c r="KJL99" s="167"/>
      <c r="KJM99" s="167"/>
      <c r="KJN99" s="167"/>
      <c r="KJO99" s="167"/>
      <c r="KJP99" s="167"/>
      <c r="KJQ99" s="167"/>
      <c r="KJR99" s="167"/>
      <c r="KJS99" s="167"/>
      <c r="KJT99" s="167"/>
      <c r="KJU99" s="167"/>
      <c r="KJV99" s="167"/>
      <c r="KJW99" s="167"/>
      <c r="KJX99" s="167"/>
      <c r="KJY99" s="167"/>
      <c r="KJZ99" s="167"/>
      <c r="KKA99" s="167"/>
      <c r="KKB99" s="167"/>
      <c r="KKC99" s="167"/>
      <c r="KKD99" s="167"/>
      <c r="KKE99" s="167"/>
      <c r="KKF99" s="167"/>
      <c r="KKG99" s="167"/>
      <c r="KKH99" s="167"/>
      <c r="KKI99" s="167"/>
      <c r="KKJ99" s="167"/>
      <c r="KKK99" s="167"/>
      <c r="KKL99" s="167"/>
      <c r="KKM99" s="167"/>
      <c r="KKN99" s="167"/>
      <c r="KKO99" s="167"/>
      <c r="KKP99" s="167"/>
      <c r="KKQ99" s="167"/>
      <c r="KKR99" s="167"/>
      <c r="KKS99" s="167"/>
      <c r="KKT99" s="167"/>
      <c r="KKU99" s="167"/>
      <c r="KKV99" s="167"/>
      <c r="KKW99" s="167"/>
      <c r="KKX99" s="167"/>
      <c r="KKY99" s="167"/>
      <c r="KKZ99" s="167"/>
      <c r="KLA99" s="167"/>
      <c r="KLB99" s="167"/>
      <c r="KLC99" s="167"/>
      <c r="KLD99" s="167"/>
      <c r="KLE99" s="167"/>
      <c r="KLF99" s="167"/>
      <c r="KLG99" s="167"/>
      <c r="KLH99" s="167"/>
      <c r="KLI99" s="167"/>
      <c r="KLJ99" s="167"/>
      <c r="KLK99" s="167"/>
      <c r="KLL99" s="167"/>
      <c r="KLM99" s="167"/>
      <c r="KLN99" s="167"/>
      <c r="KLO99" s="167"/>
      <c r="KLP99" s="167"/>
      <c r="KLQ99" s="167"/>
      <c r="KLR99" s="167"/>
      <c r="KLS99" s="167"/>
      <c r="KLT99" s="167"/>
      <c r="KLU99" s="167"/>
      <c r="KLV99" s="167"/>
      <c r="KLW99" s="167"/>
      <c r="KLX99" s="167"/>
      <c r="KLY99" s="167"/>
      <c r="KLZ99" s="167"/>
      <c r="KMA99" s="167"/>
      <c r="KMB99" s="167"/>
      <c r="KMC99" s="167"/>
      <c r="KMD99" s="167"/>
      <c r="KME99" s="167"/>
      <c r="KMF99" s="167"/>
      <c r="KMG99" s="167"/>
      <c r="KMH99" s="167"/>
      <c r="KMI99" s="167"/>
      <c r="KMJ99" s="167"/>
      <c r="KMK99" s="167"/>
      <c r="KML99" s="167"/>
      <c r="KMM99" s="167"/>
      <c r="KMN99" s="167"/>
      <c r="KMO99" s="167"/>
      <c r="KMP99" s="167"/>
      <c r="KMQ99" s="167"/>
      <c r="KMR99" s="167"/>
      <c r="KMS99" s="167"/>
      <c r="KMT99" s="167"/>
      <c r="KMU99" s="167"/>
      <c r="KMV99" s="167"/>
      <c r="KMW99" s="167"/>
      <c r="KMX99" s="167"/>
      <c r="KMY99" s="167"/>
      <c r="KMZ99" s="167"/>
      <c r="KNA99" s="167"/>
      <c r="KNB99" s="167"/>
      <c r="KNC99" s="167"/>
      <c r="KND99" s="167"/>
      <c r="KNE99" s="167"/>
      <c r="KNF99" s="167"/>
      <c r="KNG99" s="167"/>
      <c r="KNH99" s="167"/>
      <c r="KNI99" s="167"/>
      <c r="KNJ99" s="167"/>
      <c r="KNK99" s="167"/>
      <c r="KNL99" s="167"/>
      <c r="KNM99" s="167"/>
      <c r="KNN99" s="167"/>
      <c r="KNO99" s="167"/>
      <c r="KNP99" s="167"/>
      <c r="KNQ99" s="167"/>
      <c r="KNR99" s="167"/>
      <c r="KNS99" s="167"/>
      <c r="KNT99" s="167"/>
      <c r="KNU99" s="167"/>
      <c r="KNV99" s="167"/>
      <c r="KNW99" s="167"/>
      <c r="KNX99" s="167"/>
      <c r="KNY99" s="167"/>
      <c r="KNZ99" s="167"/>
      <c r="KOA99" s="167"/>
      <c r="KOB99" s="167"/>
      <c r="KOC99" s="167"/>
      <c r="KOD99" s="167"/>
      <c r="KOE99" s="167"/>
      <c r="KOF99" s="167"/>
      <c r="KOG99" s="167"/>
      <c r="KOH99" s="167"/>
      <c r="KOI99" s="167"/>
      <c r="KOJ99" s="167"/>
      <c r="KOK99" s="167"/>
      <c r="KOL99" s="167"/>
      <c r="KOM99" s="167"/>
      <c r="KON99" s="167"/>
      <c r="KOO99" s="167"/>
      <c r="KOP99" s="167"/>
      <c r="KOQ99" s="167"/>
      <c r="KOR99" s="167"/>
      <c r="KOS99" s="167"/>
      <c r="KOT99" s="167"/>
      <c r="KOU99" s="167"/>
      <c r="KOV99" s="167"/>
      <c r="KOW99" s="167"/>
      <c r="KOX99" s="167"/>
      <c r="KOY99" s="167"/>
      <c r="KOZ99" s="167"/>
      <c r="KPA99" s="167"/>
      <c r="KPB99" s="167"/>
      <c r="KPC99" s="167"/>
      <c r="KPD99" s="167"/>
      <c r="KPE99" s="167"/>
      <c r="KPF99" s="167"/>
      <c r="KPG99" s="167"/>
      <c r="KPH99" s="167"/>
      <c r="KPI99" s="167"/>
      <c r="KPJ99" s="167"/>
      <c r="KPK99" s="167"/>
      <c r="KPL99" s="167"/>
      <c r="KPM99" s="167"/>
      <c r="KPN99" s="167"/>
      <c r="KPO99" s="167"/>
      <c r="KPP99" s="167"/>
      <c r="KPQ99" s="167"/>
      <c r="KPR99" s="167"/>
      <c r="KPS99" s="167"/>
      <c r="KPT99" s="167"/>
      <c r="KPU99" s="167"/>
      <c r="KPV99" s="167"/>
      <c r="KPW99" s="167"/>
      <c r="KPX99" s="167"/>
      <c r="KPY99" s="167"/>
      <c r="KPZ99" s="167"/>
      <c r="KQA99" s="167"/>
      <c r="KQB99" s="167"/>
      <c r="KQC99" s="167"/>
      <c r="KQD99" s="167"/>
      <c r="KQE99" s="167"/>
      <c r="KQF99" s="167"/>
      <c r="KQG99" s="167"/>
      <c r="KQH99" s="167"/>
      <c r="KQI99" s="167"/>
      <c r="KQJ99" s="167"/>
      <c r="KQK99" s="167"/>
      <c r="KQL99" s="167"/>
      <c r="KQM99" s="167"/>
      <c r="KQN99" s="167"/>
      <c r="KQO99" s="167"/>
      <c r="KQP99" s="167"/>
      <c r="KQQ99" s="167"/>
      <c r="KQR99" s="167"/>
      <c r="KQS99" s="167"/>
      <c r="KQT99" s="167"/>
      <c r="KQU99" s="167"/>
      <c r="KQV99" s="167"/>
      <c r="KQW99" s="167"/>
      <c r="KQX99" s="167"/>
      <c r="KQY99" s="167"/>
      <c r="KQZ99" s="167"/>
      <c r="KRA99" s="167"/>
      <c r="KRB99" s="167"/>
      <c r="KRC99" s="167"/>
      <c r="KRD99" s="167"/>
      <c r="KRE99" s="167"/>
      <c r="KRF99" s="167"/>
      <c r="KRG99" s="167"/>
      <c r="KRH99" s="167"/>
      <c r="KRI99" s="167"/>
      <c r="KRJ99" s="167"/>
      <c r="KRK99" s="167"/>
      <c r="KRL99" s="167"/>
      <c r="KRM99" s="167"/>
      <c r="KRN99" s="167"/>
      <c r="KRO99" s="167"/>
      <c r="KRP99" s="167"/>
      <c r="KRQ99" s="167"/>
      <c r="KRR99" s="167"/>
      <c r="KRS99" s="167"/>
      <c r="KRT99" s="167"/>
      <c r="KRU99" s="167"/>
      <c r="KRV99" s="167"/>
      <c r="KRW99" s="167"/>
      <c r="KRX99" s="167"/>
      <c r="KRY99" s="167"/>
      <c r="KRZ99" s="167"/>
      <c r="KSA99" s="167"/>
      <c r="KSB99" s="167"/>
      <c r="KSC99" s="167"/>
      <c r="KSD99" s="167"/>
      <c r="KSE99" s="167"/>
      <c r="KSF99" s="167"/>
      <c r="KSG99" s="167"/>
      <c r="KSH99" s="167"/>
      <c r="KSI99" s="167"/>
      <c r="KSJ99" s="167"/>
      <c r="KSK99" s="167"/>
      <c r="KSL99" s="167"/>
      <c r="KSM99" s="167"/>
      <c r="KSN99" s="167"/>
      <c r="KSO99" s="167"/>
      <c r="KSP99" s="167"/>
      <c r="KSQ99" s="167"/>
      <c r="KSR99" s="167"/>
      <c r="KSS99" s="167"/>
      <c r="KST99" s="167"/>
      <c r="KSU99" s="167"/>
      <c r="KSV99" s="167"/>
      <c r="KSW99" s="167"/>
      <c r="KSX99" s="167"/>
      <c r="KSY99" s="167"/>
      <c r="KSZ99" s="167"/>
      <c r="KTA99" s="167"/>
      <c r="KTB99" s="167"/>
      <c r="KTC99" s="167"/>
      <c r="KTD99" s="167"/>
      <c r="KTE99" s="167"/>
      <c r="KTF99" s="167"/>
      <c r="KTG99" s="167"/>
      <c r="KTH99" s="167"/>
      <c r="KTI99" s="167"/>
      <c r="KTJ99" s="167"/>
      <c r="KTK99" s="167"/>
      <c r="KTL99" s="167"/>
      <c r="KTM99" s="167"/>
      <c r="KTN99" s="167"/>
      <c r="KTO99" s="167"/>
      <c r="KTP99" s="167"/>
      <c r="KTQ99" s="167"/>
      <c r="KTR99" s="167"/>
      <c r="KTS99" s="167"/>
      <c r="KTT99" s="167"/>
      <c r="KTU99" s="167"/>
      <c r="KTV99" s="167"/>
      <c r="KTW99" s="167"/>
      <c r="KTX99" s="167"/>
      <c r="KTY99" s="167"/>
      <c r="KTZ99" s="167"/>
      <c r="KUA99" s="167"/>
      <c r="KUB99" s="167"/>
      <c r="KUC99" s="167"/>
      <c r="KUD99" s="167"/>
      <c r="KUE99" s="167"/>
      <c r="KUF99" s="167"/>
      <c r="KUG99" s="167"/>
      <c r="KUH99" s="167"/>
      <c r="KUI99" s="167"/>
      <c r="KUJ99" s="167"/>
      <c r="KUK99" s="167"/>
      <c r="KUL99" s="167"/>
      <c r="KUM99" s="167"/>
      <c r="KUN99" s="167"/>
      <c r="KUO99" s="167"/>
      <c r="KUP99" s="167"/>
      <c r="KUQ99" s="167"/>
      <c r="KUR99" s="167"/>
      <c r="KUS99" s="167"/>
      <c r="KUT99" s="167"/>
      <c r="KUU99" s="167"/>
      <c r="KUV99" s="167"/>
      <c r="KUW99" s="167"/>
      <c r="KUX99" s="167"/>
      <c r="KUY99" s="167"/>
      <c r="KUZ99" s="167"/>
      <c r="KVA99" s="167"/>
      <c r="KVB99" s="167"/>
      <c r="KVC99" s="167"/>
      <c r="KVD99" s="167"/>
      <c r="KVE99" s="167"/>
      <c r="KVF99" s="167"/>
      <c r="KVG99" s="167"/>
      <c r="KVH99" s="167"/>
      <c r="KVI99" s="167"/>
      <c r="KVJ99" s="167"/>
      <c r="KVK99" s="167"/>
      <c r="KVL99" s="167"/>
      <c r="KVM99" s="167"/>
      <c r="KVN99" s="167"/>
      <c r="KVO99" s="167"/>
      <c r="KVP99" s="167"/>
      <c r="KVQ99" s="167"/>
      <c r="KVR99" s="167"/>
      <c r="KVS99" s="167"/>
      <c r="KVT99" s="167"/>
      <c r="KVU99" s="167"/>
      <c r="KVV99" s="167"/>
      <c r="KVW99" s="167"/>
      <c r="KVX99" s="167"/>
      <c r="KVY99" s="167"/>
      <c r="KVZ99" s="167"/>
      <c r="KWA99" s="167"/>
      <c r="KWB99" s="167"/>
      <c r="KWC99" s="167"/>
      <c r="KWD99" s="167"/>
      <c r="KWE99" s="167"/>
      <c r="KWF99" s="167"/>
      <c r="KWG99" s="167"/>
      <c r="KWH99" s="167"/>
      <c r="KWI99" s="167"/>
      <c r="KWJ99" s="167"/>
      <c r="KWK99" s="167"/>
      <c r="KWL99" s="167"/>
      <c r="KWM99" s="167"/>
      <c r="KWN99" s="167"/>
      <c r="KWO99" s="167"/>
      <c r="KWP99" s="167"/>
      <c r="KWQ99" s="167"/>
      <c r="KWR99" s="167"/>
      <c r="KWS99" s="167"/>
      <c r="KWT99" s="167"/>
      <c r="KWU99" s="167"/>
      <c r="KWV99" s="167"/>
      <c r="KWW99" s="167"/>
      <c r="KWX99" s="167"/>
      <c r="KWY99" s="167"/>
      <c r="KWZ99" s="167"/>
      <c r="KXA99" s="167"/>
      <c r="KXB99" s="167"/>
      <c r="KXC99" s="167"/>
      <c r="KXD99" s="167"/>
      <c r="KXE99" s="167"/>
      <c r="KXF99" s="167"/>
      <c r="KXG99" s="167"/>
      <c r="KXH99" s="167"/>
      <c r="KXI99" s="167"/>
      <c r="KXJ99" s="167"/>
      <c r="KXK99" s="167"/>
      <c r="KXL99" s="167"/>
      <c r="KXM99" s="167"/>
      <c r="KXN99" s="167"/>
      <c r="KXO99" s="167"/>
      <c r="KXP99" s="167"/>
      <c r="KXQ99" s="167"/>
      <c r="KXR99" s="167"/>
      <c r="KXS99" s="167"/>
      <c r="KXT99" s="167"/>
      <c r="KXU99" s="167"/>
      <c r="KXV99" s="167"/>
      <c r="KXW99" s="167"/>
      <c r="KXX99" s="167"/>
      <c r="KXY99" s="167"/>
      <c r="KXZ99" s="167"/>
      <c r="KYA99" s="167"/>
      <c r="KYB99" s="167"/>
      <c r="KYC99" s="167"/>
      <c r="KYD99" s="167"/>
      <c r="KYE99" s="167"/>
      <c r="KYF99" s="167"/>
      <c r="KYG99" s="167"/>
      <c r="KYH99" s="167"/>
      <c r="KYI99" s="167"/>
      <c r="KYJ99" s="167"/>
      <c r="KYK99" s="167"/>
      <c r="KYL99" s="167"/>
      <c r="KYM99" s="167"/>
      <c r="KYN99" s="167"/>
      <c r="KYO99" s="167"/>
      <c r="KYP99" s="167"/>
      <c r="KYQ99" s="167"/>
      <c r="KYR99" s="167"/>
      <c r="KYS99" s="167"/>
      <c r="KYT99" s="167"/>
      <c r="KYU99" s="167"/>
      <c r="KYV99" s="167"/>
      <c r="KYW99" s="167"/>
      <c r="KYX99" s="167"/>
      <c r="KYY99" s="167"/>
      <c r="KYZ99" s="167"/>
      <c r="KZA99" s="167"/>
      <c r="KZB99" s="167"/>
      <c r="KZC99" s="167"/>
      <c r="KZD99" s="167"/>
      <c r="KZE99" s="167"/>
      <c r="KZF99" s="167"/>
      <c r="KZG99" s="167"/>
      <c r="KZH99" s="167"/>
      <c r="KZI99" s="167"/>
      <c r="KZJ99" s="167"/>
      <c r="KZK99" s="167"/>
      <c r="KZL99" s="167"/>
      <c r="KZM99" s="167"/>
      <c r="KZN99" s="167"/>
      <c r="KZO99" s="167"/>
      <c r="KZP99" s="167"/>
      <c r="KZQ99" s="167"/>
      <c r="KZR99" s="167"/>
      <c r="KZS99" s="167"/>
      <c r="KZT99" s="167"/>
      <c r="KZU99" s="167"/>
      <c r="KZV99" s="167"/>
      <c r="KZW99" s="167"/>
      <c r="KZX99" s="167"/>
      <c r="KZY99" s="167"/>
      <c r="KZZ99" s="167"/>
      <c r="LAA99" s="167"/>
      <c r="LAB99" s="167"/>
      <c r="LAC99" s="167"/>
      <c r="LAD99" s="167"/>
      <c r="LAE99" s="167"/>
      <c r="LAF99" s="167"/>
      <c r="LAG99" s="167"/>
      <c r="LAH99" s="167"/>
      <c r="LAI99" s="167"/>
      <c r="LAJ99" s="167"/>
      <c r="LAK99" s="167"/>
      <c r="LAL99" s="167"/>
      <c r="LAM99" s="167"/>
      <c r="LAN99" s="167"/>
      <c r="LAO99" s="167"/>
      <c r="LAP99" s="167"/>
      <c r="LAQ99" s="167"/>
      <c r="LAR99" s="167"/>
      <c r="LAS99" s="167"/>
      <c r="LAT99" s="167"/>
      <c r="LAU99" s="167"/>
      <c r="LAV99" s="167"/>
      <c r="LAW99" s="167"/>
      <c r="LAX99" s="167"/>
      <c r="LAY99" s="167"/>
      <c r="LAZ99" s="167"/>
      <c r="LBA99" s="167"/>
      <c r="LBB99" s="167"/>
      <c r="LBC99" s="167"/>
      <c r="LBD99" s="167"/>
      <c r="LBE99" s="167"/>
      <c r="LBF99" s="167"/>
      <c r="LBG99" s="167"/>
      <c r="LBH99" s="167"/>
      <c r="LBI99" s="167"/>
      <c r="LBJ99" s="167"/>
      <c r="LBK99" s="167"/>
      <c r="LBL99" s="167"/>
      <c r="LBM99" s="167"/>
      <c r="LBN99" s="167"/>
      <c r="LBO99" s="167"/>
      <c r="LBP99" s="167"/>
      <c r="LBQ99" s="167"/>
      <c r="LBR99" s="167"/>
      <c r="LBS99" s="167"/>
      <c r="LBT99" s="167"/>
      <c r="LBU99" s="167"/>
      <c r="LBV99" s="167"/>
      <c r="LBW99" s="167"/>
      <c r="LBX99" s="167"/>
      <c r="LBY99" s="167"/>
      <c r="LBZ99" s="167"/>
      <c r="LCA99" s="167"/>
      <c r="LCB99" s="167"/>
      <c r="LCC99" s="167"/>
      <c r="LCD99" s="167"/>
      <c r="LCE99" s="167"/>
      <c r="LCF99" s="167"/>
      <c r="LCG99" s="167"/>
      <c r="LCH99" s="167"/>
      <c r="LCI99" s="167"/>
      <c r="LCJ99" s="167"/>
      <c r="LCK99" s="167"/>
      <c r="LCL99" s="167"/>
      <c r="LCM99" s="167"/>
      <c r="LCN99" s="167"/>
      <c r="LCO99" s="167"/>
      <c r="LCP99" s="167"/>
      <c r="LCQ99" s="167"/>
      <c r="LCR99" s="167"/>
      <c r="LCS99" s="167"/>
      <c r="LCT99" s="167"/>
      <c r="LCU99" s="167"/>
      <c r="LCV99" s="167"/>
      <c r="LCW99" s="167"/>
      <c r="LCX99" s="167"/>
      <c r="LCY99" s="167"/>
      <c r="LCZ99" s="167"/>
      <c r="LDA99" s="167"/>
      <c r="LDB99" s="167"/>
      <c r="LDC99" s="167"/>
      <c r="LDD99" s="167"/>
      <c r="LDE99" s="167"/>
      <c r="LDF99" s="167"/>
      <c r="LDG99" s="167"/>
      <c r="LDH99" s="167"/>
      <c r="LDI99" s="167"/>
      <c r="LDJ99" s="167"/>
      <c r="LDK99" s="167"/>
      <c r="LDL99" s="167"/>
      <c r="LDM99" s="167"/>
      <c r="LDN99" s="167"/>
      <c r="LDO99" s="167"/>
      <c r="LDP99" s="167"/>
      <c r="LDQ99" s="167"/>
      <c r="LDR99" s="167"/>
      <c r="LDS99" s="167"/>
      <c r="LDT99" s="167"/>
      <c r="LDU99" s="167"/>
      <c r="LDV99" s="167"/>
      <c r="LDW99" s="167"/>
      <c r="LDX99" s="167"/>
      <c r="LDY99" s="167"/>
      <c r="LDZ99" s="167"/>
      <c r="LEA99" s="167"/>
      <c r="LEB99" s="167"/>
      <c r="LEC99" s="167"/>
      <c r="LED99" s="167"/>
      <c r="LEE99" s="167"/>
      <c r="LEF99" s="167"/>
      <c r="LEG99" s="167"/>
      <c r="LEH99" s="167"/>
      <c r="LEI99" s="167"/>
      <c r="LEJ99" s="167"/>
      <c r="LEK99" s="167"/>
      <c r="LEL99" s="167"/>
      <c r="LEM99" s="167"/>
      <c r="LEN99" s="167"/>
      <c r="LEO99" s="167"/>
      <c r="LEP99" s="167"/>
      <c r="LEQ99" s="167"/>
      <c r="LER99" s="167"/>
      <c r="LES99" s="167"/>
      <c r="LET99" s="167"/>
      <c r="LEU99" s="167"/>
      <c r="LEV99" s="167"/>
      <c r="LEW99" s="167"/>
      <c r="LEX99" s="167"/>
      <c r="LEY99" s="167"/>
      <c r="LEZ99" s="167"/>
      <c r="LFA99" s="167"/>
      <c r="LFB99" s="167"/>
      <c r="LFC99" s="167"/>
      <c r="LFD99" s="167"/>
      <c r="LFE99" s="167"/>
      <c r="LFF99" s="167"/>
      <c r="LFG99" s="167"/>
      <c r="LFH99" s="167"/>
      <c r="LFI99" s="167"/>
      <c r="LFJ99" s="167"/>
      <c r="LFK99" s="167"/>
      <c r="LFL99" s="167"/>
      <c r="LFM99" s="167"/>
      <c r="LFN99" s="167"/>
      <c r="LFO99" s="167"/>
      <c r="LFP99" s="167"/>
      <c r="LFQ99" s="167"/>
      <c r="LFR99" s="167"/>
      <c r="LFS99" s="167"/>
      <c r="LFT99" s="167"/>
      <c r="LFU99" s="167"/>
      <c r="LFV99" s="167"/>
      <c r="LFW99" s="167"/>
      <c r="LFX99" s="167"/>
      <c r="LFY99" s="167"/>
      <c r="LFZ99" s="167"/>
      <c r="LGA99" s="167"/>
      <c r="LGB99" s="167"/>
      <c r="LGC99" s="167"/>
      <c r="LGD99" s="167"/>
      <c r="LGE99" s="167"/>
      <c r="LGF99" s="167"/>
      <c r="LGG99" s="167"/>
      <c r="LGH99" s="167"/>
      <c r="LGI99" s="167"/>
      <c r="LGJ99" s="167"/>
      <c r="LGK99" s="167"/>
      <c r="LGL99" s="167"/>
      <c r="LGM99" s="167"/>
      <c r="LGN99" s="167"/>
      <c r="LGO99" s="167"/>
      <c r="LGP99" s="167"/>
      <c r="LGQ99" s="167"/>
      <c r="LGR99" s="167"/>
      <c r="LGS99" s="167"/>
      <c r="LGT99" s="167"/>
      <c r="LGU99" s="167"/>
      <c r="LGV99" s="167"/>
      <c r="LGW99" s="167"/>
      <c r="LGX99" s="167"/>
      <c r="LGY99" s="167"/>
      <c r="LGZ99" s="167"/>
      <c r="LHA99" s="167"/>
      <c r="LHB99" s="167"/>
      <c r="LHC99" s="167"/>
      <c r="LHD99" s="167"/>
      <c r="LHE99" s="167"/>
      <c r="LHF99" s="167"/>
      <c r="LHG99" s="167"/>
      <c r="LHH99" s="167"/>
      <c r="LHI99" s="167"/>
      <c r="LHJ99" s="167"/>
      <c r="LHK99" s="167"/>
      <c r="LHL99" s="167"/>
      <c r="LHM99" s="167"/>
      <c r="LHN99" s="167"/>
      <c r="LHO99" s="167"/>
      <c r="LHP99" s="167"/>
      <c r="LHQ99" s="167"/>
      <c r="LHR99" s="167"/>
      <c r="LHS99" s="167"/>
      <c r="LHT99" s="167"/>
      <c r="LHU99" s="167"/>
      <c r="LHV99" s="167"/>
      <c r="LHW99" s="167"/>
      <c r="LHX99" s="167"/>
      <c r="LHY99" s="167"/>
      <c r="LHZ99" s="167"/>
      <c r="LIA99" s="167"/>
      <c r="LIB99" s="167"/>
      <c r="LIC99" s="167"/>
      <c r="LID99" s="167"/>
      <c r="LIE99" s="167"/>
      <c r="LIF99" s="167"/>
      <c r="LIG99" s="167"/>
      <c r="LIH99" s="167"/>
      <c r="LII99" s="167"/>
      <c r="LIJ99" s="167"/>
      <c r="LIK99" s="167"/>
      <c r="LIL99" s="167"/>
      <c r="LIM99" s="167"/>
      <c r="LIN99" s="167"/>
      <c r="LIO99" s="167"/>
      <c r="LIP99" s="167"/>
      <c r="LIQ99" s="167"/>
      <c r="LIR99" s="167"/>
      <c r="LIS99" s="167"/>
      <c r="LIT99" s="167"/>
      <c r="LIU99" s="167"/>
      <c r="LIV99" s="167"/>
      <c r="LIW99" s="167"/>
      <c r="LIX99" s="167"/>
      <c r="LIY99" s="167"/>
      <c r="LIZ99" s="167"/>
      <c r="LJA99" s="167"/>
      <c r="LJB99" s="167"/>
      <c r="LJC99" s="167"/>
      <c r="LJD99" s="167"/>
      <c r="LJE99" s="167"/>
      <c r="LJF99" s="167"/>
      <c r="LJG99" s="167"/>
      <c r="LJH99" s="167"/>
      <c r="LJI99" s="167"/>
      <c r="LJJ99" s="167"/>
      <c r="LJK99" s="167"/>
      <c r="LJL99" s="167"/>
      <c r="LJM99" s="167"/>
      <c r="LJN99" s="167"/>
      <c r="LJO99" s="167"/>
      <c r="LJP99" s="167"/>
      <c r="LJQ99" s="167"/>
      <c r="LJR99" s="167"/>
      <c r="LJS99" s="167"/>
      <c r="LJT99" s="167"/>
      <c r="LJU99" s="167"/>
      <c r="LJV99" s="167"/>
      <c r="LJW99" s="167"/>
      <c r="LJX99" s="167"/>
      <c r="LJY99" s="167"/>
      <c r="LJZ99" s="167"/>
      <c r="LKA99" s="167"/>
      <c r="LKB99" s="167"/>
      <c r="LKC99" s="167"/>
      <c r="LKD99" s="167"/>
      <c r="LKE99" s="167"/>
      <c r="LKF99" s="167"/>
      <c r="LKG99" s="167"/>
      <c r="LKH99" s="167"/>
      <c r="LKI99" s="167"/>
      <c r="LKJ99" s="167"/>
      <c r="LKK99" s="167"/>
      <c r="LKL99" s="167"/>
      <c r="LKM99" s="167"/>
      <c r="LKN99" s="167"/>
      <c r="LKO99" s="167"/>
      <c r="LKP99" s="167"/>
      <c r="LKQ99" s="167"/>
      <c r="LKR99" s="167"/>
      <c r="LKS99" s="167"/>
      <c r="LKT99" s="167"/>
      <c r="LKU99" s="167"/>
      <c r="LKV99" s="167"/>
      <c r="LKW99" s="167"/>
      <c r="LKX99" s="167"/>
      <c r="LKY99" s="167"/>
      <c r="LKZ99" s="167"/>
      <c r="LLA99" s="167"/>
      <c r="LLB99" s="167"/>
      <c r="LLC99" s="167"/>
      <c r="LLD99" s="167"/>
      <c r="LLE99" s="167"/>
      <c r="LLF99" s="167"/>
      <c r="LLG99" s="167"/>
      <c r="LLH99" s="167"/>
      <c r="LLI99" s="167"/>
      <c r="LLJ99" s="167"/>
      <c r="LLK99" s="167"/>
      <c r="LLL99" s="167"/>
      <c r="LLM99" s="167"/>
      <c r="LLN99" s="167"/>
      <c r="LLO99" s="167"/>
      <c r="LLP99" s="167"/>
      <c r="LLQ99" s="167"/>
      <c r="LLR99" s="167"/>
      <c r="LLS99" s="167"/>
      <c r="LLT99" s="167"/>
      <c r="LLU99" s="167"/>
      <c r="LLV99" s="167"/>
      <c r="LLW99" s="167"/>
      <c r="LLX99" s="167"/>
      <c r="LLY99" s="167"/>
      <c r="LLZ99" s="167"/>
      <c r="LMA99" s="167"/>
      <c r="LMB99" s="167"/>
      <c r="LMC99" s="167"/>
      <c r="LMD99" s="167"/>
      <c r="LME99" s="167"/>
      <c r="LMF99" s="167"/>
      <c r="LMG99" s="167"/>
      <c r="LMH99" s="167"/>
      <c r="LMI99" s="167"/>
      <c r="LMJ99" s="167"/>
      <c r="LMK99" s="167"/>
      <c r="LML99" s="167"/>
      <c r="LMM99" s="167"/>
      <c r="LMN99" s="167"/>
      <c r="LMO99" s="167"/>
      <c r="LMP99" s="167"/>
      <c r="LMQ99" s="167"/>
      <c r="LMR99" s="167"/>
      <c r="LMS99" s="167"/>
      <c r="LMT99" s="167"/>
      <c r="LMU99" s="167"/>
      <c r="LMV99" s="167"/>
      <c r="LMW99" s="167"/>
      <c r="LMX99" s="167"/>
      <c r="LMY99" s="167"/>
      <c r="LMZ99" s="167"/>
      <c r="LNA99" s="167"/>
      <c r="LNB99" s="167"/>
      <c r="LNC99" s="167"/>
      <c r="LND99" s="167"/>
      <c r="LNE99" s="167"/>
      <c r="LNF99" s="167"/>
      <c r="LNG99" s="167"/>
      <c r="LNH99" s="167"/>
      <c r="LNI99" s="167"/>
      <c r="LNJ99" s="167"/>
      <c r="LNK99" s="167"/>
      <c r="LNL99" s="167"/>
      <c r="LNM99" s="167"/>
      <c r="LNN99" s="167"/>
      <c r="LNO99" s="167"/>
      <c r="LNP99" s="167"/>
      <c r="LNQ99" s="167"/>
      <c r="LNR99" s="167"/>
      <c r="LNS99" s="167"/>
      <c r="LNT99" s="167"/>
      <c r="LNU99" s="167"/>
      <c r="LNV99" s="167"/>
      <c r="LNW99" s="167"/>
      <c r="LNX99" s="167"/>
      <c r="LNY99" s="167"/>
      <c r="LNZ99" s="167"/>
      <c r="LOA99" s="167"/>
      <c r="LOB99" s="167"/>
      <c r="LOC99" s="167"/>
      <c r="LOD99" s="167"/>
      <c r="LOE99" s="167"/>
      <c r="LOF99" s="167"/>
      <c r="LOG99" s="167"/>
      <c r="LOH99" s="167"/>
      <c r="LOI99" s="167"/>
      <c r="LOJ99" s="167"/>
      <c r="LOK99" s="167"/>
      <c r="LOL99" s="167"/>
      <c r="LOM99" s="167"/>
      <c r="LON99" s="167"/>
      <c r="LOO99" s="167"/>
      <c r="LOP99" s="167"/>
      <c r="LOQ99" s="167"/>
      <c r="LOR99" s="167"/>
      <c r="LOS99" s="167"/>
      <c r="LOT99" s="167"/>
      <c r="LOU99" s="167"/>
      <c r="LOV99" s="167"/>
      <c r="LOW99" s="167"/>
      <c r="LOX99" s="167"/>
      <c r="LOY99" s="167"/>
      <c r="LOZ99" s="167"/>
      <c r="LPA99" s="167"/>
      <c r="LPB99" s="167"/>
      <c r="LPC99" s="167"/>
      <c r="LPD99" s="167"/>
      <c r="LPE99" s="167"/>
      <c r="LPF99" s="167"/>
      <c r="LPG99" s="167"/>
      <c r="LPH99" s="167"/>
      <c r="LPI99" s="167"/>
      <c r="LPJ99" s="167"/>
      <c r="LPK99" s="167"/>
      <c r="LPL99" s="167"/>
      <c r="LPM99" s="167"/>
      <c r="LPN99" s="167"/>
      <c r="LPO99" s="167"/>
      <c r="LPP99" s="167"/>
      <c r="LPQ99" s="167"/>
      <c r="LPR99" s="167"/>
      <c r="LPS99" s="167"/>
      <c r="LPT99" s="167"/>
      <c r="LPU99" s="167"/>
      <c r="LPV99" s="167"/>
      <c r="LPW99" s="167"/>
      <c r="LPX99" s="167"/>
      <c r="LPY99" s="167"/>
      <c r="LPZ99" s="167"/>
      <c r="LQA99" s="167"/>
      <c r="LQB99" s="167"/>
      <c r="LQC99" s="167"/>
      <c r="LQD99" s="167"/>
      <c r="LQE99" s="167"/>
      <c r="LQF99" s="167"/>
      <c r="LQG99" s="167"/>
      <c r="LQH99" s="167"/>
      <c r="LQI99" s="167"/>
      <c r="LQJ99" s="167"/>
      <c r="LQK99" s="167"/>
      <c r="LQL99" s="167"/>
      <c r="LQM99" s="167"/>
      <c r="LQN99" s="167"/>
      <c r="LQO99" s="167"/>
      <c r="LQP99" s="167"/>
      <c r="LQQ99" s="167"/>
      <c r="LQR99" s="167"/>
      <c r="LQS99" s="167"/>
      <c r="LQT99" s="167"/>
      <c r="LQU99" s="167"/>
      <c r="LQV99" s="167"/>
      <c r="LQW99" s="167"/>
      <c r="LQX99" s="167"/>
      <c r="LQY99" s="167"/>
      <c r="LQZ99" s="167"/>
      <c r="LRA99" s="167"/>
      <c r="LRB99" s="167"/>
      <c r="LRC99" s="167"/>
      <c r="LRD99" s="167"/>
      <c r="LRE99" s="167"/>
      <c r="LRF99" s="167"/>
      <c r="LRG99" s="167"/>
      <c r="LRH99" s="167"/>
      <c r="LRI99" s="167"/>
      <c r="LRJ99" s="167"/>
      <c r="LRK99" s="167"/>
      <c r="LRL99" s="167"/>
      <c r="LRM99" s="167"/>
      <c r="LRN99" s="167"/>
      <c r="LRO99" s="167"/>
      <c r="LRP99" s="167"/>
      <c r="LRQ99" s="167"/>
      <c r="LRR99" s="167"/>
      <c r="LRS99" s="167"/>
      <c r="LRT99" s="167"/>
      <c r="LRU99" s="167"/>
      <c r="LRV99" s="167"/>
      <c r="LRW99" s="167"/>
      <c r="LRX99" s="167"/>
      <c r="LRY99" s="167"/>
      <c r="LRZ99" s="167"/>
      <c r="LSA99" s="167"/>
      <c r="LSB99" s="167"/>
      <c r="LSC99" s="167"/>
      <c r="LSD99" s="167"/>
      <c r="LSE99" s="167"/>
      <c r="LSF99" s="167"/>
      <c r="LSG99" s="167"/>
      <c r="LSH99" s="167"/>
      <c r="LSI99" s="167"/>
      <c r="LSJ99" s="167"/>
      <c r="LSK99" s="167"/>
      <c r="LSL99" s="167"/>
      <c r="LSM99" s="167"/>
      <c r="LSN99" s="167"/>
      <c r="LSO99" s="167"/>
      <c r="LSP99" s="167"/>
      <c r="LSQ99" s="167"/>
      <c r="LSR99" s="167"/>
      <c r="LSS99" s="167"/>
      <c r="LST99" s="167"/>
      <c r="LSU99" s="167"/>
      <c r="LSV99" s="167"/>
      <c r="LSW99" s="167"/>
      <c r="LSX99" s="167"/>
      <c r="LSY99" s="167"/>
      <c r="LSZ99" s="167"/>
      <c r="LTA99" s="167"/>
      <c r="LTB99" s="167"/>
      <c r="LTC99" s="167"/>
      <c r="LTD99" s="167"/>
      <c r="LTE99" s="167"/>
      <c r="LTF99" s="167"/>
      <c r="LTG99" s="167"/>
      <c r="LTH99" s="167"/>
      <c r="LTI99" s="167"/>
      <c r="LTJ99" s="167"/>
      <c r="LTK99" s="167"/>
      <c r="LTL99" s="167"/>
      <c r="LTM99" s="167"/>
      <c r="LTN99" s="167"/>
      <c r="LTO99" s="167"/>
      <c r="LTP99" s="167"/>
      <c r="LTQ99" s="167"/>
      <c r="LTR99" s="167"/>
      <c r="LTS99" s="167"/>
      <c r="LTT99" s="167"/>
      <c r="LTU99" s="167"/>
      <c r="LTV99" s="167"/>
      <c r="LTW99" s="167"/>
      <c r="LTX99" s="167"/>
      <c r="LTY99" s="167"/>
      <c r="LTZ99" s="167"/>
      <c r="LUA99" s="167"/>
      <c r="LUB99" s="167"/>
      <c r="LUC99" s="167"/>
      <c r="LUD99" s="167"/>
      <c r="LUE99" s="167"/>
      <c r="LUF99" s="167"/>
      <c r="LUG99" s="167"/>
      <c r="LUH99" s="167"/>
      <c r="LUI99" s="167"/>
      <c r="LUJ99" s="167"/>
      <c r="LUK99" s="167"/>
      <c r="LUL99" s="167"/>
      <c r="LUM99" s="167"/>
      <c r="LUN99" s="167"/>
      <c r="LUO99" s="167"/>
      <c r="LUP99" s="167"/>
      <c r="LUQ99" s="167"/>
      <c r="LUR99" s="167"/>
      <c r="LUS99" s="167"/>
      <c r="LUT99" s="167"/>
      <c r="LUU99" s="167"/>
      <c r="LUV99" s="167"/>
      <c r="LUW99" s="167"/>
      <c r="LUX99" s="167"/>
      <c r="LUY99" s="167"/>
      <c r="LUZ99" s="167"/>
      <c r="LVA99" s="167"/>
      <c r="LVB99" s="167"/>
      <c r="LVC99" s="167"/>
      <c r="LVD99" s="167"/>
      <c r="LVE99" s="167"/>
      <c r="LVF99" s="167"/>
      <c r="LVG99" s="167"/>
      <c r="LVH99" s="167"/>
      <c r="LVI99" s="167"/>
      <c r="LVJ99" s="167"/>
      <c r="LVK99" s="167"/>
      <c r="LVL99" s="167"/>
      <c r="LVM99" s="167"/>
      <c r="LVN99" s="167"/>
      <c r="LVO99" s="167"/>
      <c r="LVP99" s="167"/>
      <c r="LVQ99" s="167"/>
      <c r="LVR99" s="167"/>
      <c r="LVS99" s="167"/>
      <c r="LVT99" s="167"/>
      <c r="LVU99" s="167"/>
      <c r="LVV99" s="167"/>
      <c r="LVW99" s="167"/>
      <c r="LVX99" s="167"/>
      <c r="LVY99" s="167"/>
      <c r="LVZ99" s="167"/>
      <c r="LWA99" s="167"/>
      <c r="LWB99" s="167"/>
      <c r="LWC99" s="167"/>
      <c r="LWD99" s="167"/>
      <c r="LWE99" s="167"/>
      <c r="LWF99" s="167"/>
      <c r="LWG99" s="167"/>
      <c r="LWH99" s="167"/>
      <c r="LWI99" s="167"/>
      <c r="LWJ99" s="167"/>
      <c r="LWK99" s="167"/>
      <c r="LWL99" s="167"/>
      <c r="LWM99" s="167"/>
      <c r="LWN99" s="167"/>
      <c r="LWO99" s="167"/>
      <c r="LWP99" s="167"/>
      <c r="LWQ99" s="167"/>
      <c r="LWR99" s="167"/>
      <c r="LWS99" s="167"/>
      <c r="LWT99" s="167"/>
      <c r="LWU99" s="167"/>
      <c r="LWV99" s="167"/>
      <c r="LWW99" s="167"/>
      <c r="LWX99" s="167"/>
      <c r="LWY99" s="167"/>
      <c r="LWZ99" s="167"/>
      <c r="LXA99" s="167"/>
      <c r="LXB99" s="167"/>
      <c r="LXC99" s="167"/>
      <c r="LXD99" s="167"/>
      <c r="LXE99" s="167"/>
      <c r="LXF99" s="167"/>
      <c r="LXG99" s="167"/>
      <c r="LXH99" s="167"/>
      <c r="LXI99" s="167"/>
      <c r="LXJ99" s="167"/>
      <c r="LXK99" s="167"/>
      <c r="LXL99" s="167"/>
      <c r="LXM99" s="167"/>
      <c r="LXN99" s="167"/>
      <c r="LXO99" s="167"/>
      <c r="LXP99" s="167"/>
      <c r="LXQ99" s="167"/>
      <c r="LXR99" s="167"/>
      <c r="LXS99" s="167"/>
      <c r="LXT99" s="167"/>
      <c r="LXU99" s="167"/>
      <c r="LXV99" s="167"/>
      <c r="LXW99" s="167"/>
      <c r="LXX99" s="167"/>
      <c r="LXY99" s="167"/>
      <c r="LXZ99" s="167"/>
      <c r="LYA99" s="167"/>
      <c r="LYB99" s="167"/>
      <c r="LYC99" s="167"/>
      <c r="LYD99" s="167"/>
      <c r="LYE99" s="167"/>
      <c r="LYF99" s="167"/>
      <c r="LYG99" s="167"/>
      <c r="LYH99" s="167"/>
      <c r="LYI99" s="167"/>
      <c r="LYJ99" s="167"/>
      <c r="LYK99" s="167"/>
      <c r="LYL99" s="167"/>
      <c r="LYM99" s="167"/>
      <c r="LYN99" s="167"/>
      <c r="LYO99" s="167"/>
      <c r="LYP99" s="167"/>
      <c r="LYQ99" s="167"/>
      <c r="LYR99" s="167"/>
      <c r="LYS99" s="167"/>
      <c r="LYT99" s="167"/>
      <c r="LYU99" s="167"/>
      <c r="LYV99" s="167"/>
      <c r="LYW99" s="167"/>
      <c r="LYX99" s="167"/>
      <c r="LYY99" s="167"/>
      <c r="LYZ99" s="167"/>
      <c r="LZA99" s="167"/>
      <c r="LZB99" s="167"/>
      <c r="LZC99" s="167"/>
      <c r="LZD99" s="167"/>
      <c r="LZE99" s="167"/>
      <c r="LZF99" s="167"/>
      <c r="LZG99" s="167"/>
      <c r="LZH99" s="167"/>
      <c r="LZI99" s="167"/>
      <c r="LZJ99" s="167"/>
      <c r="LZK99" s="167"/>
      <c r="LZL99" s="167"/>
      <c r="LZM99" s="167"/>
      <c r="LZN99" s="167"/>
      <c r="LZO99" s="167"/>
      <c r="LZP99" s="167"/>
      <c r="LZQ99" s="167"/>
      <c r="LZR99" s="167"/>
      <c r="LZS99" s="167"/>
      <c r="LZT99" s="167"/>
      <c r="LZU99" s="167"/>
      <c r="LZV99" s="167"/>
      <c r="LZW99" s="167"/>
      <c r="LZX99" s="167"/>
      <c r="LZY99" s="167"/>
      <c r="LZZ99" s="167"/>
      <c r="MAA99" s="167"/>
      <c r="MAB99" s="167"/>
      <c r="MAC99" s="167"/>
      <c r="MAD99" s="167"/>
      <c r="MAE99" s="167"/>
      <c r="MAF99" s="167"/>
      <c r="MAG99" s="167"/>
      <c r="MAH99" s="167"/>
      <c r="MAI99" s="167"/>
      <c r="MAJ99" s="167"/>
      <c r="MAK99" s="167"/>
      <c r="MAL99" s="167"/>
      <c r="MAM99" s="167"/>
      <c r="MAN99" s="167"/>
      <c r="MAO99" s="167"/>
      <c r="MAP99" s="167"/>
      <c r="MAQ99" s="167"/>
      <c r="MAR99" s="167"/>
      <c r="MAS99" s="167"/>
      <c r="MAT99" s="167"/>
      <c r="MAU99" s="167"/>
      <c r="MAV99" s="167"/>
      <c r="MAW99" s="167"/>
      <c r="MAX99" s="167"/>
      <c r="MAY99" s="167"/>
      <c r="MAZ99" s="167"/>
      <c r="MBA99" s="167"/>
      <c r="MBB99" s="167"/>
      <c r="MBC99" s="167"/>
      <c r="MBD99" s="167"/>
      <c r="MBE99" s="167"/>
      <c r="MBF99" s="167"/>
      <c r="MBG99" s="167"/>
      <c r="MBH99" s="167"/>
      <c r="MBI99" s="167"/>
      <c r="MBJ99" s="167"/>
      <c r="MBK99" s="167"/>
      <c r="MBL99" s="167"/>
      <c r="MBM99" s="167"/>
      <c r="MBN99" s="167"/>
      <c r="MBO99" s="167"/>
      <c r="MBP99" s="167"/>
      <c r="MBQ99" s="167"/>
      <c r="MBR99" s="167"/>
      <c r="MBS99" s="167"/>
      <c r="MBT99" s="167"/>
      <c r="MBU99" s="167"/>
      <c r="MBV99" s="167"/>
      <c r="MBW99" s="167"/>
      <c r="MBX99" s="167"/>
      <c r="MBY99" s="167"/>
      <c r="MBZ99" s="167"/>
      <c r="MCA99" s="167"/>
      <c r="MCB99" s="167"/>
      <c r="MCC99" s="167"/>
      <c r="MCD99" s="167"/>
      <c r="MCE99" s="167"/>
      <c r="MCF99" s="167"/>
      <c r="MCG99" s="167"/>
      <c r="MCH99" s="167"/>
      <c r="MCI99" s="167"/>
      <c r="MCJ99" s="167"/>
      <c r="MCK99" s="167"/>
      <c r="MCL99" s="167"/>
      <c r="MCM99" s="167"/>
      <c r="MCN99" s="167"/>
      <c r="MCO99" s="167"/>
      <c r="MCP99" s="167"/>
      <c r="MCQ99" s="167"/>
      <c r="MCR99" s="167"/>
      <c r="MCS99" s="167"/>
      <c r="MCT99" s="167"/>
      <c r="MCU99" s="167"/>
      <c r="MCV99" s="167"/>
      <c r="MCW99" s="167"/>
      <c r="MCX99" s="167"/>
      <c r="MCY99" s="167"/>
      <c r="MCZ99" s="167"/>
      <c r="MDA99" s="167"/>
      <c r="MDB99" s="167"/>
      <c r="MDC99" s="167"/>
      <c r="MDD99" s="167"/>
      <c r="MDE99" s="167"/>
      <c r="MDF99" s="167"/>
      <c r="MDG99" s="167"/>
      <c r="MDH99" s="167"/>
      <c r="MDI99" s="167"/>
      <c r="MDJ99" s="167"/>
      <c r="MDK99" s="167"/>
      <c r="MDL99" s="167"/>
      <c r="MDM99" s="167"/>
      <c r="MDN99" s="167"/>
      <c r="MDO99" s="167"/>
      <c r="MDP99" s="167"/>
      <c r="MDQ99" s="167"/>
      <c r="MDR99" s="167"/>
      <c r="MDS99" s="167"/>
      <c r="MDT99" s="167"/>
      <c r="MDU99" s="167"/>
      <c r="MDV99" s="167"/>
      <c r="MDW99" s="167"/>
      <c r="MDX99" s="167"/>
      <c r="MDY99" s="167"/>
      <c r="MDZ99" s="167"/>
      <c r="MEA99" s="167"/>
      <c r="MEB99" s="167"/>
      <c r="MEC99" s="167"/>
      <c r="MED99" s="167"/>
      <c r="MEE99" s="167"/>
      <c r="MEF99" s="167"/>
      <c r="MEG99" s="167"/>
      <c r="MEH99" s="167"/>
      <c r="MEI99" s="167"/>
      <c r="MEJ99" s="167"/>
      <c r="MEK99" s="167"/>
      <c r="MEL99" s="167"/>
      <c r="MEM99" s="167"/>
      <c r="MEN99" s="167"/>
      <c r="MEO99" s="167"/>
      <c r="MEP99" s="167"/>
      <c r="MEQ99" s="167"/>
      <c r="MER99" s="167"/>
      <c r="MES99" s="167"/>
      <c r="MET99" s="167"/>
      <c r="MEU99" s="167"/>
      <c r="MEV99" s="167"/>
      <c r="MEW99" s="167"/>
      <c r="MEX99" s="167"/>
      <c r="MEY99" s="167"/>
      <c r="MEZ99" s="167"/>
      <c r="MFA99" s="167"/>
      <c r="MFB99" s="167"/>
      <c r="MFC99" s="167"/>
      <c r="MFD99" s="167"/>
      <c r="MFE99" s="167"/>
      <c r="MFF99" s="167"/>
      <c r="MFG99" s="167"/>
      <c r="MFH99" s="167"/>
      <c r="MFI99" s="167"/>
      <c r="MFJ99" s="167"/>
      <c r="MFK99" s="167"/>
      <c r="MFL99" s="167"/>
      <c r="MFM99" s="167"/>
      <c r="MFN99" s="167"/>
      <c r="MFO99" s="167"/>
      <c r="MFP99" s="167"/>
      <c r="MFQ99" s="167"/>
      <c r="MFR99" s="167"/>
      <c r="MFS99" s="167"/>
      <c r="MFT99" s="167"/>
      <c r="MFU99" s="167"/>
      <c r="MFV99" s="167"/>
      <c r="MFW99" s="167"/>
      <c r="MFX99" s="167"/>
      <c r="MFY99" s="167"/>
      <c r="MFZ99" s="167"/>
      <c r="MGA99" s="167"/>
      <c r="MGB99" s="167"/>
      <c r="MGC99" s="167"/>
      <c r="MGD99" s="167"/>
      <c r="MGE99" s="167"/>
      <c r="MGF99" s="167"/>
      <c r="MGG99" s="167"/>
      <c r="MGH99" s="167"/>
      <c r="MGI99" s="167"/>
      <c r="MGJ99" s="167"/>
      <c r="MGK99" s="167"/>
      <c r="MGL99" s="167"/>
      <c r="MGM99" s="167"/>
      <c r="MGN99" s="167"/>
      <c r="MGO99" s="167"/>
      <c r="MGP99" s="167"/>
      <c r="MGQ99" s="167"/>
      <c r="MGR99" s="167"/>
      <c r="MGS99" s="167"/>
      <c r="MGT99" s="167"/>
      <c r="MGU99" s="167"/>
      <c r="MGV99" s="167"/>
      <c r="MGW99" s="167"/>
      <c r="MGX99" s="167"/>
      <c r="MGY99" s="167"/>
      <c r="MGZ99" s="167"/>
      <c r="MHA99" s="167"/>
      <c r="MHB99" s="167"/>
      <c r="MHC99" s="167"/>
      <c r="MHD99" s="167"/>
      <c r="MHE99" s="167"/>
      <c r="MHF99" s="167"/>
      <c r="MHG99" s="167"/>
      <c r="MHH99" s="167"/>
      <c r="MHI99" s="167"/>
      <c r="MHJ99" s="167"/>
      <c r="MHK99" s="167"/>
      <c r="MHL99" s="167"/>
      <c r="MHM99" s="167"/>
      <c r="MHN99" s="167"/>
      <c r="MHO99" s="167"/>
      <c r="MHP99" s="167"/>
      <c r="MHQ99" s="167"/>
      <c r="MHR99" s="167"/>
      <c r="MHS99" s="167"/>
      <c r="MHT99" s="167"/>
      <c r="MHU99" s="167"/>
      <c r="MHV99" s="167"/>
      <c r="MHW99" s="167"/>
      <c r="MHX99" s="167"/>
      <c r="MHY99" s="167"/>
      <c r="MHZ99" s="167"/>
      <c r="MIA99" s="167"/>
      <c r="MIB99" s="167"/>
      <c r="MIC99" s="167"/>
      <c r="MID99" s="167"/>
      <c r="MIE99" s="167"/>
      <c r="MIF99" s="167"/>
      <c r="MIG99" s="167"/>
      <c r="MIH99" s="167"/>
      <c r="MII99" s="167"/>
      <c r="MIJ99" s="167"/>
      <c r="MIK99" s="167"/>
      <c r="MIL99" s="167"/>
      <c r="MIM99" s="167"/>
      <c r="MIN99" s="167"/>
      <c r="MIO99" s="167"/>
      <c r="MIP99" s="167"/>
      <c r="MIQ99" s="167"/>
      <c r="MIR99" s="167"/>
      <c r="MIS99" s="167"/>
      <c r="MIT99" s="167"/>
      <c r="MIU99" s="167"/>
      <c r="MIV99" s="167"/>
      <c r="MIW99" s="167"/>
      <c r="MIX99" s="167"/>
      <c r="MIY99" s="167"/>
      <c r="MIZ99" s="167"/>
      <c r="MJA99" s="167"/>
      <c r="MJB99" s="167"/>
      <c r="MJC99" s="167"/>
      <c r="MJD99" s="167"/>
      <c r="MJE99" s="167"/>
      <c r="MJF99" s="167"/>
      <c r="MJG99" s="167"/>
      <c r="MJH99" s="167"/>
      <c r="MJI99" s="167"/>
      <c r="MJJ99" s="167"/>
      <c r="MJK99" s="167"/>
      <c r="MJL99" s="167"/>
      <c r="MJM99" s="167"/>
      <c r="MJN99" s="167"/>
      <c r="MJO99" s="167"/>
      <c r="MJP99" s="167"/>
      <c r="MJQ99" s="167"/>
      <c r="MJR99" s="167"/>
      <c r="MJS99" s="167"/>
      <c r="MJT99" s="167"/>
      <c r="MJU99" s="167"/>
      <c r="MJV99" s="167"/>
      <c r="MJW99" s="167"/>
      <c r="MJX99" s="167"/>
      <c r="MJY99" s="167"/>
      <c r="MJZ99" s="167"/>
      <c r="MKA99" s="167"/>
      <c r="MKB99" s="167"/>
      <c r="MKC99" s="167"/>
      <c r="MKD99" s="167"/>
      <c r="MKE99" s="167"/>
      <c r="MKF99" s="167"/>
      <c r="MKG99" s="167"/>
      <c r="MKH99" s="167"/>
      <c r="MKI99" s="167"/>
      <c r="MKJ99" s="167"/>
      <c r="MKK99" s="167"/>
      <c r="MKL99" s="167"/>
      <c r="MKM99" s="167"/>
      <c r="MKN99" s="167"/>
      <c r="MKO99" s="167"/>
      <c r="MKP99" s="167"/>
      <c r="MKQ99" s="167"/>
      <c r="MKR99" s="167"/>
      <c r="MKS99" s="167"/>
      <c r="MKT99" s="167"/>
      <c r="MKU99" s="167"/>
      <c r="MKV99" s="167"/>
      <c r="MKW99" s="167"/>
      <c r="MKX99" s="167"/>
      <c r="MKY99" s="167"/>
      <c r="MKZ99" s="167"/>
      <c r="MLA99" s="167"/>
      <c r="MLB99" s="167"/>
      <c r="MLC99" s="167"/>
      <c r="MLD99" s="167"/>
      <c r="MLE99" s="167"/>
      <c r="MLF99" s="167"/>
      <c r="MLG99" s="167"/>
      <c r="MLH99" s="167"/>
      <c r="MLI99" s="167"/>
      <c r="MLJ99" s="167"/>
      <c r="MLK99" s="167"/>
      <c r="MLL99" s="167"/>
      <c r="MLM99" s="167"/>
      <c r="MLN99" s="167"/>
      <c r="MLO99" s="167"/>
      <c r="MLP99" s="167"/>
      <c r="MLQ99" s="167"/>
      <c r="MLR99" s="167"/>
      <c r="MLS99" s="167"/>
      <c r="MLT99" s="167"/>
      <c r="MLU99" s="167"/>
      <c r="MLV99" s="167"/>
      <c r="MLW99" s="167"/>
      <c r="MLX99" s="167"/>
      <c r="MLY99" s="167"/>
      <c r="MLZ99" s="167"/>
      <c r="MMA99" s="167"/>
      <c r="MMB99" s="167"/>
      <c r="MMC99" s="167"/>
      <c r="MMD99" s="167"/>
      <c r="MME99" s="167"/>
      <c r="MMF99" s="167"/>
      <c r="MMG99" s="167"/>
      <c r="MMH99" s="167"/>
      <c r="MMI99" s="167"/>
      <c r="MMJ99" s="167"/>
      <c r="MMK99" s="167"/>
      <c r="MML99" s="167"/>
      <c r="MMM99" s="167"/>
      <c r="MMN99" s="167"/>
      <c r="MMO99" s="167"/>
      <c r="MMP99" s="167"/>
      <c r="MMQ99" s="167"/>
      <c r="MMR99" s="167"/>
      <c r="MMS99" s="167"/>
      <c r="MMT99" s="167"/>
      <c r="MMU99" s="167"/>
      <c r="MMV99" s="167"/>
      <c r="MMW99" s="167"/>
      <c r="MMX99" s="167"/>
      <c r="MMY99" s="167"/>
      <c r="MMZ99" s="167"/>
      <c r="MNA99" s="167"/>
      <c r="MNB99" s="167"/>
      <c r="MNC99" s="167"/>
      <c r="MND99" s="167"/>
      <c r="MNE99" s="167"/>
      <c r="MNF99" s="167"/>
      <c r="MNG99" s="167"/>
      <c r="MNH99" s="167"/>
      <c r="MNI99" s="167"/>
      <c r="MNJ99" s="167"/>
      <c r="MNK99" s="167"/>
      <c r="MNL99" s="167"/>
      <c r="MNM99" s="167"/>
      <c r="MNN99" s="167"/>
      <c r="MNO99" s="167"/>
      <c r="MNP99" s="167"/>
      <c r="MNQ99" s="167"/>
      <c r="MNR99" s="167"/>
      <c r="MNS99" s="167"/>
      <c r="MNT99" s="167"/>
      <c r="MNU99" s="167"/>
      <c r="MNV99" s="167"/>
      <c r="MNW99" s="167"/>
      <c r="MNX99" s="167"/>
      <c r="MNY99" s="167"/>
      <c r="MNZ99" s="167"/>
      <c r="MOA99" s="167"/>
      <c r="MOB99" s="167"/>
      <c r="MOC99" s="167"/>
      <c r="MOD99" s="167"/>
      <c r="MOE99" s="167"/>
      <c r="MOF99" s="167"/>
      <c r="MOG99" s="167"/>
      <c r="MOH99" s="167"/>
      <c r="MOI99" s="167"/>
      <c r="MOJ99" s="167"/>
      <c r="MOK99" s="167"/>
      <c r="MOL99" s="167"/>
      <c r="MOM99" s="167"/>
      <c r="MON99" s="167"/>
      <c r="MOO99" s="167"/>
      <c r="MOP99" s="167"/>
      <c r="MOQ99" s="167"/>
      <c r="MOR99" s="167"/>
      <c r="MOS99" s="167"/>
      <c r="MOT99" s="167"/>
      <c r="MOU99" s="167"/>
      <c r="MOV99" s="167"/>
      <c r="MOW99" s="167"/>
      <c r="MOX99" s="167"/>
      <c r="MOY99" s="167"/>
      <c r="MOZ99" s="167"/>
      <c r="MPA99" s="167"/>
      <c r="MPB99" s="167"/>
      <c r="MPC99" s="167"/>
      <c r="MPD99" s="167"/>
      <c r="MPE99" s="167"/>
      <c r="MPF99" s="167"/>
      <c r="MPG99" s="167"/>
      <c r="MPH99" s="167"/>
      <c r="MPI99" s="167"/>
      <c r="MPJ99" s="167"/>
      <c r="MPK99" s="167"/>
      <c r="MPL99" s="167"/>
      <c r="MPM99" s="167"/>
      <c r="MPN99" s="167"/>
      <c r="MPO99" s="167"/>
      <c r="MPP99" s="167"/>
      <c r="MPQ99" s="167"/>
      <c r="MPR99" s="167"/>
      <c r="MPS99" s="167"/>
      <c r="MPT99" s="167"/>
      <c r="MPU99" s="167"/>
      <c r="MPV99" s="167"/>
      <c r="MPW99" s="167"/>
      <c r="MPX99" s="167"/>
      <c r="MPY99" s="167"/>
      <c r="MPZ99" s="167"/>
      <c r="MQA99" s="167"/>
      <c r="MQB99" s="167"/>
      <c r="MQC99" s="167"/>
      <c r="MQD99" s="167"/>
      <c r="MQE99" s="167"/>
      <c r="MQF99" s="167"/>
      <c r="MQG99" s="167"/>
      <c r="MQH99" s="167"/>
      <c r="MQI99" s="167"/>
      <c r="MQJ99" s="167"/>
      <c r="MQK99" s="167"/>
      <c r="MQL99" s="167"/>
      <c r="MQM99" s="167"/>
      <c r="MQN99" s="167"/>
      <c r="MQO99" s="167"/>
      <c r="MQP99" s="167"/>
      <c r="MQQ99" s="167"/>
      <c r="MQR99" s="167"/>
      <c r="MQS99" s="167"/>
      <c r="MQT99" s="167"/>
      <c r="MQU99" s="167"/>
      <c r="MQV99" s="167"/>
      <c r="MQW99" s="167"/>
      <c r="MQX99" s="167"/>
      <c r="MQY99" s="167"/>
      <c r="MQZ99" s="167"/>
      <c r="MRA99" s="167"/>
      <c r="MRB99" s="167"/>
      <c r="MRC99" s="167"/>
      <c r="MRD99" s="167"/>
      <c r="MRE99" s="167"/>
      <c r="MRF99" s="167"/>
      <c r="MRG99" s="167"/>
      <c r="MRH99" s="167"/>
      <c r="MRI99" s="167"/>
      <c r="MRJ99" s="167"/>
      <c r="MRK99" s="167"/>
      <c r="MRL99" s="167"/>
      <c r="MRM99" s="167"/>
      <c r="MRN99" s="167"/>
      <c r="MRO99" s="167"/>
      <c r="MRP99" s="167"/>
      <c r="MRQ99" s="167"/>
      <c r="MRR99" s="167"/>
      <c r="MRS99" s="167"/>
      <c r="MRT99" s="167"/>
      <c r="MRU99" s="167"/>
      <c r="MRV99" s="167"/>
      <c r="MRW99" s="167"/>
      <c r="MRX99" s="167"/>
      <c r="MRY99" s="167"/>
      <c r="MRZ99" s="167"/>
      <c r="MSA99" s="167"/>
      <c r="MSB99" s="167"/>
      <c r="MSC99" s="167"/>
      <c r="MSD99" s="167"/>
      <c r="MSE99" s="167"/>
      <c r="MSF99" s="167"/>
      <c r="MSG99" s="167"/>
      <c r="MSH99" s="167"/>
      <c r="MSI99" s="167"/>
      <c r="MSJ99" s="167"/>
      <c r="MSK99" s="167"/>
      <c r="MSL99" s="167"/>
      <c r="MSM99" s="167"/>
      <c r="MSN99" s="167"/>
      <c r="MSO99" s="167"/>
      <c r="MSP99" s="167"/>
      <c r="MSQ99" s="167"/>
      <c r="MSR99" s="167"/>
      <c r="MSS99" s="167"/>
      <c r="MST99" s="167"/>
      <c r="MSU99" s="167"/>
      <c r="MSV99" s="167"/>
      <c r="MSW99" s="167"/>
      <c r="MSX99" s="167"/>
      <c r="MSY99" s="167"/>
      <c r="MSZ99" s="167"/>
      <c r="MTA99" s="167"/>
      <c r="MTB99" s="167"/>
      <c r="MTC99" s="167"/>
      <c r="MTD99" s="167"/>
      <c r="MTE99" s="167"/>
      <c r="MTF99" s="167"/>
      <c r="MTG99" s="167"/>
      <c r="MTH99" s="167"/>
      <c r="MTI99" s="167"/>
      <c r="MTJ99" s="167"/>
      <c r="MTK99" s="167"/>
      <c r="MTL99" s="167"/>
      <c r="MTM99" s="167"/>
      <c r="MTN99" s="167"/>
      <c r="MTO99" s="167"/>
      <c r="MTP99" s="167"/>
      <c r="MTQ99" s="167"/>
      <c r="MTR99" s="167"/>
      <c r="MTS99" s="167"/>
      <c r="MTT99" s="167"/>
      <c r="MTU99" s="167"/>
      <c r="MTV99" s="167"/>
      <c r="MTW99" s="167"/>
      <c r="MTX99" s="167"/>
      <c r="MTY99" s="167"/>
      <c r="MTZ99" s="167"/>
      <c r="MUA99" s="167"/>
      <c r="MUB99" s="167"/>
      <c r="MUC99" s="167"/>
      <c r="MUD99" s="167"/>
      <c r="MUE99" s="167"/>
      <c r="MUF99" s="167"/>
      <c r="MUG99" s="167"/>
      <c r="MUH99" s="167"/>
      <c r="MUI99" s="167"/>
      <c r="MUJ99" s="167"/>
      <c r="MUK99" s="167"/>
      <c r="MUL99" s="167"/>
      <c r="MUM99" s="167"/>
      <c r="MUN99" s="167"/>
      <c r="MUO99" s="167"/>
      <c r="MUP99" s="167"/>
      <c r="MUQ99" s="167"/>
      <c r="MUR99" s="167"/>
      <c r="MUS99" s="167"/>
      <c r="MUT99" s="167"/>
      <c r="MUU99" s="167"/>
      <c r="MUV99" s="167"/>
      <c r="MUW99" s="167"/>
      <c r="MUX99" s="167"/>
      <c r="MUY99" s="167"/>
      <c r="MUZ99" s="167"/>
      <c r="MVA99" s="167"/>
      <c r="MVB99" s="167"/>
      <c r="MVC99" s="167"/>
      <c r="MVD99" s="167"/>
      <c r="MVE99" s="167"/>
      <c r="MVF99" s="167"/>
      <c r="MVG99" s="167"/>
      <c r="MVH99" s="167"/>
      <c r="MVI99" s="167"/>
      <c r="MVJ99" s="167"/>
      <c r="MVK99" s="167"/>
      <c r="MVL99" s="167"/>
      <c r="MVM99" s="167"/>
      <c r="MVN99" s="167"/>
      <c r="MVO99" s="167"/>
      <c r="MVP99" s="167"/>
      <c r="MVQ99" s="167"/>
      <c r="MVR99" s="167"/>
      <c r="MVS99" s="167"/>
      <c r="MVT99" s="167"/>
      <c r="MVU99" s="167"/>
      <c r="MVV99" s="167"/>
      <c r="MVW99" s="167"/>
      <c r="MVX99" s="167"/>
      <c r="MVY99" s="167"/>
      <c r="MVZ99" s="167"/>
      <c r="MWA99" s="167"/>
      <c r="MWB99" s="167"/>
      <c r="MWC99" s="167"/>
      <c r="MWD99" s="167"/>
      <c r="MWE99" s="167"/>
      <c r="MWF99" s="167"/>
      <c r="MWG99" s="167"/>
      <c r="MWH99" s="167"/>
      <c r="MWI99" s="167"/>
      <c r="MWJ99" s="167"/>
      <c r="MWK99" s="167"/>
      <c r="MWL99" s="167"/>
      <c r="MWM99" s="167"/>
      <c r="MWN99" s="167"/>
      <c r="MWO99" s="167"/>
      <c r="MWP99" s="167"/>
      <c r="MWQ99" s="167"/>
      <c r="MWR99" s="167"/>
      <c r="MWS99" s="167"/>
      <c r="MWT99" s="167"/>
      <c r="MWU99" s="167"/>
      <c r="MWV99" s="167"/>
      <c r="MWW99" s="167"/>
      <c r="MWX99" s="167"/>
      <c r="MWY99" s="167"/>
      <c r="MWZ99" s="167"/>
      <c r="MXA99" s="167"/>
      <c r="MXB99" s="167"/>
      <c r="MXC99" s="167"/>
      <c r="MXD99" s="167"/>
      <c r="MXE99" s="167"/>
      <c r="MXF99" s="167"/>
      <c r="MXG99" s="167"/>
      <c r="MXH99" s="167"/>
      <c r="MXI99" s="167"/>
      <c r="MXJ99" s="167"/>
      <c r="MXK99" s="167"/>
      <c r="MXL99" s="167"/>
      <c r="MXM99" s="167"/>
      <c r="MXN99" s="167"/>
      <c r="MXO99" s="167"/>
      <c r="MXP99" s="167"/>
      <c r="MXQ99" s="167"/>
      <c r="MXR99" s="167"/>
      <c r="MXS99" s="167"/>
      <c r="MXT99" s="167"/>
      <c r="MXU99" s="167"/>
      <c r="MXV99" s="167"/>
      <c r="MXW99" s="167"/>
      <c r="MXX99" s="167"/>
      <c r="MXY99" s="167"/>
      <c r="MXZ99" s="167"/>
      <c r="MYA99" s="167"/>
      <c r="MYB99" s="167"/>
      <c r="MYC99" s="167"/>
      <c r="MYD99" s="167"/>
      <c r="MYE99" s="167"/>
      <c r="MYF99" s="167"/>
      <c r="MYG99" s="167"/>
      <c r="MYH99" s="167"/>
      <c r="MYI99" s="167"/>
      <c r="MYJ99" s="167"/>
      <c r="MYK99" s="167"/>
      <c r="MYL99" s="167"/>
      <c r="MYM99" s="167"/>
      <c r="MYN99" s="167"/>
      <c r="MYO99" s="167"/>
      <c r="MYP99" s="167"/>
      <c r="MYQ99" s="167"/>
      <c r="MYR99" s="167"/>
      <c r="MYS99" s="167"/>
      <c r="MYT99" s="167"/>
      <c r="MYU99" s="167"/>
      <c r="MYV99" s="167"/>
      <c r="MYW99" s="167"/>
      <c r="MYX99" s="167"/>
      <c r="MYY99" s="167"/>
      <c r="MYZ99" s="167"/>
      <c r="MZA99" s="167"/>
      <c r="MZB99" s="167"/>
      <c r="MZC99" s="167"/>
      <c r="MZD99" s="167"/>
      <c r="MZE99" s="167"/>
      <c r="MZF99" s="167"/>
      <c r="MZG99" s="167"/>
      <c r="MZH99" s="167"/>
      <c r="MZI99" s="167"/>
      <c r="MZJ99" s="167"/>
      <c r="MZK99" s="167"/>
      <c r="MZL99" s="167"/>
      <c r="MZM99" s="167"/>
      <c r="MZN99" s="167"/>
      <c r="MZO99" s="167"/>
      <c r="MZP99" s="167"/>
      <c r="MZQ99" s="167"/>
      <c r="MZR99" s="167"/>
      <c r="MZS99" s="167"/>
      <c r="MZT99" s="167"/>
      <c r="MZU99" s="167"/>
      <c r="MZV99" s="167"/>
      <c r="MZW99" s="167"/>
      <c r="MZX99" s="167"/>
      <c r="MZY99" s="167"/>
      <c r="MZZ99" s="167"/>
      <c r="NAA99" s="167"/>
      <c r="NAB99" s="167"/>
      <c r="NAC99" s="167"/>
      <c r="NAD99" s="167"/>
      <c r="NAE99" s="167"/>
      <c r="NAF99" s="167"/>
      <c r="NAG99" s="167"/>
      <c r="NAH99" s="167"/>
      <c r="NAI99" s="167"/>
      <c r="NAJ99" s="167"/>
      <c r="NAK99" s="167"/>
      <c r="NAL99" s="167"/>
      <c r="NAM99" s="167"/>
      <c r="NAN99" s="167"/>
      <c r="NAO99" s="167"/>
      <c r="NAP99" s="167"/>
      <c r="NAQ99" s="167"/>
      <c r="NAR99" s="167"/>
      <c r="NAS99" s="167"/>
      <c r="NAT99" s="167"/>
      <c r="NAU99" s="167"/>
      <c r="NAV99" s="167"/>
      <c r="NAW99" s="167"/>
      <c r="NAX99" s="167"/>
      <c r="NAY99" s="167"/>
      <c r="NAZ99" s="167"/>
      <c r="NBA99" s="167"/>
      <c r="NBB99" s="167"/>
      <c r="NBC99" s="167"/>
      <c r="NBD99" s="167"/>
      <c r="NBE99" s="167"/>
      <c r="NBF99" s="167"/>
      <c r="NBG99" s="167"/>
      <c r="NBH99" s="167"/>
      <c r="NBI99" s="167"/>
      <c r="NBJ99" s="167"/>
      <c r="NBK99" s="167"/>
      <c r="NBL99" s="167"/>
      <c r="NBM99" s="167"/>
      <c r="NBN99" s="167"/>
      <c r="NBO99" s="167"/>
      <c r="NBP99" s="167"/>
      <c r="NBQ99" s="167"/>
      <c r="NBR99" s="167"/>
      <c r="NBS99" s="167"/>
      <c r="NBT99" s="167"/>
      <c r="NBU99" s="167"/>
      <c r="NBV99" s="167"/>
      <c r="NBW99" s="167"/>
      <c r="NBX99" s="167"/>
      <c r="NBY99" s="167"/>
      <c r="NBZ99" s="167"/>
      <c r="NCA99" s="167"/>
      <c r="NCB99" s="167"/>
      <c r="NCC99" s="167"/>
      <c r="NCD99" s="167"/>
      <c r="NCE99" s="167"/>
      <c r="NCF99" s="167"/>
      <c r="NCG99" s="167"/>
      <c r="NCH99" s="167"/>
      <c r="NCI99" s="167"/>
      <c r="NCJ99" s="167"/>
      <c r="NCK99" s="167"/>
      <c r="NCL99" s="167"/>
      <c r="NCM99" s="167"/>
      <c r="NCN99" s="167"/>
      <c r="NCO99" s="167"/>
      <c r="NCP99" s="167"/>
      <c r="NCQ99" s="167"/>
      <c r="NCR99" s="167"/>
      <c r="NCS99" s="167"/>
      <c r="NCT99" s="167"/>
      <c r="NCU99" s="167"/>
      <c r="NCV99" s="167"/>
      <c r="NCW99" s="167"/>
      <c r="NCX99" s="167"/>
      <c r="NCY99" s="167"/>
      <c r="NCZ99" s="167"/>
      <c r="NDA99" s="167"/>
      <c r="NDB99" s="167"/>
      <c r="NDC99" s="167"/>
      <c r="NDD99" s="167"/>
      <c r="NDE99" s="167"/>
      <c r="NDF99" s="167"/>
      <c r="NDG99" s="167"/>
      <c r="NDH99" s="167"/>
      <c r="NDI99" s="167"/>
      <c r="NDJ99" s="167"/>
      <c r="NDK99" s="167"/>
      <c r="NDL99" s="167"/>
      <c r="NDM99" s="167"/>
      <c r="NDN99" s="167"/>
      <c r="NDO99" s="167"/>
      <c r="NDP99" s="167"/>
      <c r="NDQ99" s="167"/>
      <c r="NDR99" s="167"/>
      <c r="NDS99" s="167"/>
      <c r="NDT99" s="167"/>
      <c r="NDU99" s="167"/>
      <c r="NDV99" s="167"/>
      <c r="NDW99" s="167"/>
      <c r="NDX99" s="167"/>
      <c r="NDY99" s="167"/>
      <c r="NDZ99" s="167"/>
      <c r="NEA99" s="167"/>
      <c r="NEB99" s="167"/>
      <c r="NEC99" s="167"/>
      <c r="NED99" s="167"/>
      <c r="NEE99" s="167"/>
      <c r="NEF99" s="167"/>
      <c r="NEG99" s="167"/>
      <c r="NEH99" s="167"/>
      <c r="NEI99" s="167"/>
      <c r="NEJ99" s="167"/>
      <c r="NEK99" s="167"/>
      <c r="NEL99" s="167"/>
      <c r="NEM99" s="167"/>
      <c r="NEN99" s="167"/>
      <c r="NEO99" s="167"/>
      <c r="NEP99" s="167"/>
      <c r="NEQ99" s="167"/>
      <c r="NER99" s="167"/>
      <c r="NES99" s="167"/>
      <c r="NET99" s="167"/>
      <c r="NEU99" s="167"/>
      <c r="NEV99" s="167"/>
      <c r="NEW99" s="167"/>
      <c r="NEX99" s="167"/>
      <c r="NEY99" s="167"/>
      <c r="NEZ99" s="167"/>
      <c r="NFA99" s="167"/>
      <c r="NFB99" s="167"/>
      <c r="NFC99" s="167"/>
      <c r="NFD99" s="167"/>
      <c r="NFE99" s="167"/>
      <c r="NFF99" s="167"/>
      <c r="NFG99" s="167"/>
      <c r="NFH99" s="167"/>
      <c r="NFI99" s="167"/>
      <c r="NFJ99" s="167"/>
      <c r="NFK99" s="167"/>
      <c r="NFL99" s="167"/>
      <c r="NFM99" s="167"/>
      <c r="NFN99" s="167"/>
      <c r="NFO99" s="167"/>
      <c r="NFP99" s="167"/>
      <c r="NFQ99" s="167"/>
      <c r="NFR99" s="167"/>
      <c r="NFS99" s="167"/>
      <c r="NFT99" s="167"/>
      <c r="NFU99" s="167"/>
      <c r="NFV99" s="167"/>
      <c r="NFW99" s="167"/>
      <c r="NFX99" s="167"/>
      <c r="NFY99" s="167"/>
      <c r="NFZ99" s="167"/>
      <c r="NGA99" s="167"/>
      <c r="NGB99" s="167"/>
      <c r="NGC99" s="167"/>
      <c r="NGD99" s="167"/>
      <c r="NGE99" s="167"/>
      <c r="NGF99" s="167"/>
      <c r="NGG99" s="167"/>
      <c r="NGH99" s="167"/>
      <c r="NGI99" s="167"/>
      <c r="NGJ99" s="167"/>
      <c r="NGK99" s="167"/>
      <c r="NGL99" s="167"/>
      <c r="NGM99" s="167"/>
      <c r="NGN99" s="167"/>
      <c r="NGO99" s="167"/>
      <c r="NGP99" s="167"/>
      <c r="NGQ99" s="167"/>
      <c r="NGR99" s="167"/>
      <c r="NGS99" s="167"/>
      <c r="NGT99" s="167"/>
      <c r="NGU99" s="167"/>
      <c r="NGV99" s="167"/>
      <c r="NGW99" s="167"/>
      <c r="NGX99" s="167"/>
      <c r="NGY99" s="167"/>
      <c r="NGZ99" s="167"/>
      <c r="NHA99" s="167"/>
      <c r="NHB99" s="167"/>
      <c r="NHC99" s="167"/>
      <c r="NHD99" s="167"/>
      <c r="NHE99" s="167"/>
      <c r="NHF99" s="167"/>
      <c r="NHG99" s="167"/>
      <c r="NHH99" s="167"/>
      <c r="NHI99" s="167"/>
      <c r="NHJ99" s="167"/>
      <c r="NHK99" s="167"/>
      <c r="NHL99" s="167"/>
      <c r="NHM99" s="167"/>
      <c r="NHN99" s="167"/>
      <c r="NHO99" s="167"/>
      <c r="NHP99" s="167"/>
      <c r="NHQ99" s="167"/>
      <c r="NHR99" s="167"/>
      <c r="NHS99" s="167"/>
      <c r="NHT99" s="167"/>
      <c r="NHU99" s="167"/>
      <c r="NHV99" s="167"/>
      <c r="NHW99" s="167"/>
      <c r="NHX99" s="167"/>
      <c r="NHY99" s="167"/>
      <c r="NHZ99" s="167"/>
      <c r="NIA99" s="167"/>
      <c r="NIB99" s="167"/>
      <c r="NIC99" s="167"/>
      <c r="NID99" s="167"/>
      <c r="NIE99" s="167"/>
      <c r="NIF99" s="167"/>
      <c r="NIG99" s="167"/>
      <c r="NIH99" s="167"/>
      <c r="NII99" s="167"/>
      <c r="NIJ99" s="167"/>
      <c r="NIK99" s="167"/>
      <c r="NIL99" s="167"/>
      <c r="NIM99" s="167"/>
      <c r="NIN99" s="167"/>
      <c r="NIO99" s="167"/>
      <c r="NIP99" s="167"/>
      <c r="NIQ99" s="167"/>
      <c r="NIR99" s="167"/>
      <c r="NIS99" s="167"/>
      <c r="NIT99" s="167"/>
      <c r="NIU99" s="167"/>
      <c r="NIV99" s="167"/>
      <c r="NIW99" s="167"/>
      <c r="NIX99" s="167"/>
      <c r="NIY99" s="167"/>
      <c r="NIZ99" s="167"/>
      <c r="NJA99" s="167"/>
      <c r="NJB99" s="167"/>
      <c r="NJC99" s="167"/>
      <c r="NJD99" s="167"/>
      <c r="NJE99" s="167"/>
      <c r="NJF99" s="167"/>
      <c r="NJG99" s="167"/>
      <c r="NJH99" s="167"/>
      <c r="NJI99" s="167"/>
      <c r="NJJ99" s="167"/>
      <c r="NJK99" s="167"/>
      <c r="NJL99" s="167"/>
      <c r="NJM99" s="167"/>
      <c r="NJN99" s="167"/>
      <c r="NJO99" s="167"/>
      <c r="NJP99" s="167"/>
      <c r="NJQ99" s="167"/>
      <c r="NJR99" s="167"/>
      <c r="NJS99" s="167"/>
      <c r="NJT99" s="167"/>
      <c r="NJU99" s="167"/>
      <c r="NJV99" s="167"/>
      <c r="NJW99" s="167"/>
      <c r="NJX99" s="167"/>
      <c r="NJY99" s="167"/>
      <c r="NJZ99" s="167"/>
      <c r="NKA99" s="167"/>
      <c r="NKB99" s="167"/>
      <c r="NKC99" s="167"/>
      <c r="NKD99" s="167"/>
      <c r="NKE99" s="167"/>
      <c r="NKF99" s="167"/>
      <c r="NKG99" s="167"/>
      <c r="NKH99" s="167"/>
      <c r="NKI99" s="167"/>
      <c r="NKJ99" s="167"/>
      <c r="NKK99" s="167"/>
      <c r="NKL99" s="167"/>
      <c r="NKM99" s="167"/>
      <c r="NKN99" s="167"/>
      <c r="NKO99" s="167"/>
      <c r="NKP99" s="167"/>
      <c r="NKQ99" s="167"/>
      <c r="NKR99" s="167"/>
      <c r="NKS99" s="167"/>
      <c r="NKT99" s="167"/>
      <c r="NKU99" s="167"/>
      <c r="NKV99" s="167"/>
      <c r="NKW99" s="167"/>
      <c r="NKX99" s="167"/>
      <c r="NKY99" s="167"/>
      <c r="NKZ99" s="167"/>
      <c r="NLA99" s="167"/>
      <c r="NLB99" s="167"/>
      <c r="NLC99" s="167"/>
      <c r="NLD99" s="167"/>
      <c r="NLE99" s="167"/>
      <c r="NLF99" s="167"/>
      <c r="NLG99" s="167"/>
      <c r="NLH99" s="167"/>
      <c r="NLI99" s="167"/>
      <c r="NLJ99" s="167"/>
      <c r="NLK99" s="167"/>
      <c r="NLL99" s="167"/>
      <c r="NLM99" s="167"/>
      <c r="NLN99" s="167"/>
      <c r="NLO99" s="167"/>
      <c r="NLP99" s="167"/>
      <c r="NLQ99" s="167"/>
      <c r="NLR99" s="167"/>
      <c r="NLS99" s="167"/>
      <c r="NLT99" s="167"/>
      <c r="NLU99" s="167"/>
      <c r="NLV99" s="167"/>
      <c r="NLW99" s="167"/>
      <c r="NLX99" s="167"/>
      <c r="NLY99" s="167"/>
      <c r="NLZ99" s="167"/>
      <c r="NMA99" s="167"/>
      <c r="NMB99" s="167"/>
      <c r="NMC99" s="167"/>
      <c r="NMD99" s="167"/>
      <c r="NME99" s="167"/>
      <c r="NMF99" s="167"/>
      <c r="NMG99" s="167"/>
      <c r="NMH99" s="167"/>
      <c r="NMI99" s="167"/>
      <c r="NMJ99" s="167"/>
      <c r="NMK99" s="167"/>
      <c r="NML99" s="167"/>
      <c r="NMM99" s="167"/>
      <c r="NMN99" s="167"/>
      <c r="NMO99" s="167"/>
      <c r="NMP99" s="167"/>
      <c r="NMQ99" s="167"/>
      <c r="NMR99" s="167"/>
      <c r="NMS99" s="167"/>
      <c r="NMT99" s="167"/>
      <c r="NMU99" s="167"/>
      <c r="NMV99" s="167"/>
      <c r="NMW99" s="167"/>
      <c r="NMX99" s="167"/>
      <c r="NMY99" s="167"/>
      <c r="NMZ99" s="167"/>
      <c r="NNA99" s="167"/>
      <c r="NNB99" s="167"/>
      <c r="NNC99" s="167"/>
      <c r="NND99" s="167"/>
      <c r="NNE99" s="167"/>
      <c r="NNF99" s="167"/>
      <c r="NNG99" s="167"/>
      <c r="NNH99" s="167"/>
      <c r="NNI99" s="167"/>
      <c r="NNJ99" s="167"/>
      <c r="NNK99" s="167"/>
      <c r="NNL99" s="167"/>
      <c r="NNM99" s="167"/>
      <c r="NNN99" s="167"/>
      <c r="NNO99" s="167"/>
      <c r="NNP99" s="167"/>
      <c r="NNQ99" s="167"/>
      <c r="NNR99" s="167"/>
      <c r="NNS99" s="167"/>
      <c r="NNT99" s="167"/>
      <c r="NNU99" s="167"/>
      <c r="NNV99" s="167"/>
      <c r="NNW99" s="167"/>
      <c r="NNX99" s="167"/>
      <c r="NNY99" s="167"/>
      <c r="NNZ99" s="167"/>
      <c r="NOA99" s="167"/>
      <c r="NOB99" s="167"/>
      <c r="NOC99" s="167"/>
      <c r="NOD99" s="167"/>
      <c r="NOE99" s="167"/>
      <c r="NOF99" s="167"/>
      <c r="NOG99" s="167"/>
      <c r="NOH99" s="167"/>
      <c r="NOI99" s="167"/>
      <c r="NOJ99" s="167"/>
      <c r="NOK99" s="167"/>
      <c r="NOL99" s="167"/>
      <c r="NOM99" s="167"/>
      <c r="NON99" s="167"/>
      <c r="NOO99" s="167"/>
      <c r="NOP99" s="167"/>
      <c r="NOQ99" s="167"/>
      <c r="NOR99" s="167"/>
      <c r="NOS99" s="167"/>
      <c r="NOT99" s="167"/>
      <c r="NOU99" s="167"/>
      <c r="NOV99" s="167"/>
      <c r="NOW99" s="167"/>
      <c r="NOX99" s="167"/>
      <c r="NOY99" s="167"/>
      <c r="NOZ99" s="167"/>
      <c r="NPA99" s="167"/>
      <c r="NPB99" s="167"/>
      <c r="NPC99" s="167"/>
      <c r="NPD99" s="167"/>
      <c r="NPE99" s="167"/>
      <c r="NPF99" s="167"/>
      <c r="NPG99" s="167"/>
      <c r="NPH99" s="167"/>
      <c r="NPI99" s="167"/>
      <c r="NPJ99" s="167"/>
      <c r="NPK99" s="167"/>
      <c r="NPL99" s="167"/>
      <c r="NPM99" s="167"/>
      <c r="NPN99" s="167"/>
      <c r="NPO99" s="167"/>
      <c r="NPP99" s="167"/>
      <c r="NPQ99" s="167"/>
      <c r="NPR99" s="167"/>
      <c r="NPS99" s="167"/>
      <c r="NPT99" s="167"/>
      <c r="NPU99" s="167"/>
      <c r="NPV99" s="167"/>
      <c r="NPW99" s="167"/>
      <c r="NPX99" s="167"/>
      <c r="NPY99" s="167"/>
      <c r="NPZ99" s="167"/>
      <c r="NQA99" s="167"/>
      <c r="NQB99" s="167"/>
      <c r="NQC99" s="167"/>
      <c r="NQD99" s="167"/>
      <c r="NQE99" s="167"/>
      <c r="NQF99" s="167"/>
      <c r="NQG99" s="167"/>
      <c r="NQH99" s="167"/>
      <c r="NQI99" s="167"/>
      <c r="NQJ99" s="167"/>
      <c r="NQK99" s="167"/>
      <c r="NQL99" s="167"/>
      <c r="NQM99" s="167"/>
      <c r="NQN99" s="167"/>
      <c r="NQO99" s="167"/>
      <c r="NQP99" s="167"/>
      <c r="NQQ99" s="167"/>
      <c r="NQR99" s="167"/>
      <c r="NQS99" s="167"/>
      <c r="NQT99" s="167"/>
      <c r="NQU99" s="167"/>
      <c r="NQV99" s="167"/>
      <c r="NQW99" s="167"/>
      <c r="NQX99" s="167"/>
      <c r="NQY99" s="167"/>
      <c r="NQZ99" s="167"/>
      <c r="NRA99" s="167"/>
      <c r="NRB99" s="167"/>
      <c r="NRC99" s="167"/>
      <c r="NRD99" s="167"/>
      <c r="NRE99" s="167"/>
      <c r="NRF99" s="167"/>
      <c r="NRG99" s="167"/>
      <c r="NRH99" s="167"/>
      <c r="NRI99" s="167"/>
      <c r="NRJ99" s="167"/>
      <c r="NRK99" s="167"/>
      <c r="NRL99" s="167"/>
      <c r="NRM99" s="167"/>
      <c r="NRN99" s="167"/>
      <c r="NRO99" s="167"/>
      <c r="NRP99" s="167"/>
      <c r="NRQ99" s="167"/>
      <c r="NRR99" s="167"/>
      <c r="NRS99" s="167"/>
      <c r="NRT99" s="167"/>
      <c r="NRU99" s="167"/>
      <c r="NRV99" s="167"/>
      <c r="NRW99" s="167"/>
      <c r="NRX99" s="167"/>
      <c r="NRY99" s="167"/>
      <c r="NRZ99" s="167"/>
      <c r="NSA99" s="167"/>
      <c r="NSB99" s="167"/>
      <c r="NSC99" s="167"/>
      <c r="NSD99" s="167"/>
      <c r="NSE99" s="167"/>
      <c r="NSF99" s="167"/>
      <c r="NSG99" s="167"/>
      <c r="NSH99" s="167"/>
      <c r="NSI99" s="167"/>
      <c r="NSJ99" s="167"/>
      <c r="NSK99" s="167"/>
      <c r="NSL99" s="167"/>
      <c r="NSM99" s="167"/>
      <c r="NSN99" s="167"/>
      <c r="NSO99" s="167"/>
      <c r="NSP99" s="167"/>
      <c r="NSQ99" s="167"/>
      <c r="NSR99" s="167"/>
      <c r="NSS99" s="167"/>
      <c r="NST99" s="167"/>
      <c r="NSU99" s="167"/>
      <c r="NSV99" s="167"/>
      <c r="NSW99" s="167"/>
      <c r="NSX99" s="167"/>
      <c r="NSY99" s="167"/>
      <c r="NSZ99" s="167"/>
      <c r="NTA99" s="167"/>
      <c r="NTB99" s="167"/>
      <c r="NTC99" s="167"/>
      <c r="NTD99" s="167"/>
      <c r="NTE99" s="167"/>
      <c r="NTF99" s="167"/>
      <c r="NTG99" s="167"/>
      <c r="NTH99" s="167"/>
      <c r="NTI99" s="167"/>
      <c r="NTJ99" s="167"/>
      <c r="NTK99" s="167"/>
      <c r="NTL99" s="167"/>
      <c r="NTM99" s="167"/>
      <c r="NTN99" s="167"/>
      <c r="NTO99" s="167"/>
      <c r="NTP99" s="167"/>
      <c r="NTQ99" s="167"/>
      <c r="NTR99" s="167"/>
      <c r="NTS99" s="167"/>
      <c r="NTT99" s="167"/>
      <c r="NTU99" s="167"/>
      <c r="NTV99" s="167"/>
      <c r="NTW99" s="167"/>
      <c r="NTX99" s="167"/>
      <c r="NTY99" s="167"/>
      <c r="NTZ99" s="167"/>
      <c r="NUA99" s="167"/>
      <c r="NUB99" s="167"/>
      <c r="NUC99" s="167"/>
      <c r="NUD99" s="167"/>
      <c r="NUE99" s="167"/>
      <c r="NUF99" s="167"/>
      <c r="NUG99" s="167"/>
      <c r="NUH99" s="167"/>
      <c r="NUI99" s="167"/>
      <c r="NUJ99" s="167"/>
      <c r="NUK99" s="167"/>
      <c r="NUL99" s="167"/>
      <c r="NUM99" s="167"/>
      <c r="NUN99" s="167"/>
      <c r="NUO99" s="167"/>
      <c r="NUP99" s="167"/>
      <c r="NUQ99" s="167"/>
      <c r="NUR99" s="167"/>
      <c r="NUS99" s="167"/>
      <c r="NUT99" s="167"/>
      <c r="NUU99" s="167"/>
      <c r="NUV99" s="167"/>
      <c r="NUW99" s="167"/>
      <c r="NUX99" s="167"/>
      <c r="NUY99" s="167"/>
      <c r="NUZ99" s="167"/>
      <c r="NVA99" s="167"/>
      <c r="NVB99" s="167"/>
      <c r="NVC99" s="167"/>
      <c r="NVD99" s="167"/>
      <c r="NVE99" s="167"/>
      <c r="NVF99" s="167"/>
      <c r="NVG99" s="167"/>
      <c r="NVH99" s="167"/>
      <c r="NVI99" s="167"/>
      <c r="NVJ99" s="167"/>
      <c r="NVK99" s="167"/>
      <c r="NVL99" s="167"/>
      <c r="NVM99" s="167"/>
      <c r="NVN99" s="167"/>
      <c r="NVO99" s="167"/>
      <c r="NVP99" s="167"/>
      <c r="NVQ99" s="167"/>
      <c r="NVR99" s="167"/>
      <c r="NVS99" s="167"/>
      <c r="NVT99" s="167"/>
      <c r="NVU99" s="167"/>
      <c r="NVV99" s="167"/>
      <c r="NVW99" s="167"/>
      <c r="NVX99" s="167"/>
      <c r="NVY99" s="167"/>
      <c r="NVZ99" s="167"/>
      <c r="NWA99" s="167"/>
      <c r="NWB99" s="167"/>
      <c r="NWC99" s="167"/>
      <c r="NWD99" s="167"/>
      <c r="NWE99" s="167"/>
      <c r="NWF99" s="167"/>
      <c r="NWG99" s="167"/>
      <c r="NWH99" s="167"/>
      <c r="NWI99" s="167"/>
      <c r="NWJ99" s="167"/>
      <c r="NWK99" s="167"/>
      <c r="NWL99" s="167"/>
      <c r="NWM99" s="167"/>
      <c r="NWN99" s="167"/>
      <c r="NWO99" s="167"/>
      <c r="NWP99" s="167"/>
      <c r="NWQ99" s="167"/>
      <c r="NWR99" s="167"/>
      <c r="NWS99" s="167"/>
      <c r="NWT99" s="167"/>
      <c r="NWU99" s="167"/>
      <c r="NWV99" s="167"/>
      <c r="NWW99" s="167"/>
      <c r="NWX99" s="167"/>
      <c r="NWY99" s="167"/>
      <c r="NWZ99" s="167"/>
      <c r="NXA99" s="167"/>
      <c r="NXB99" s="167"/>
      <c r="NXC99" s="167"/>
      <c r="NXD99" s="167"/>
      <c r="NXE99" s="167"/>
      <c r="NXF99" s="167"/>
      <c r="NXG99" s="167"/>
      <c r="NXH99" s="167"/>
      <c r="NXI99" s="167"/>
      <c r="NXJ99" s="167"/>
      <c r="NXK99" s="167"/>
      <c r="NXL99" s="167"/>
      <c r="NXM99" s="167"/>
      <c r="NXN99" s="167"/>
      <c r="NXO99" s="167"/>
      <c r="NXP99" s="167"/>
      <c r="NXQ99" s="167"/>
      <c r="NXR99" s="167"/>
      <c r="NXS99" s="167"/>
      <c r="NXT99" s="167"/>
      <c r="NXU99" s="167"/>
      <c r="NXV99" s="167"/>
      <c r="NXW99" s="167"/>
      <c r="NXX99" s="167"/>
      <c r="NXY99" s="167"/>
      <c r="NXZ99" s="167"/>
      <c r="NYA99" s="167"/>
      <c r="NYB99" s="167"/>
      <c r="NYC99" s="167"/>
      <c r="NYD99" s="167"/>
      <c r="NYE99" s="167"/>
      <c r="NYF99" s="167"/>
      <c r="NYG99" s="167"/>
      <c r="NYH99" s="167"/>
      <c r="NYI99" s="167"/>
      <c r="NYJ99" s="167"/>
      <c r="NYK99" s="167"/>
      <c r="NYL99" s="167"/>
      <c r="NYM99" s="167"/>
      <c r="NYN99" s="167"/>
      <c r="NYO99" s="167"/>
      <c r="NYP99" s="167"/>
      <c r="NYQ99" s="167"/>
      <c r="NYR99" s="167"/>
      <c r="NYS99" s="167"/>
      <c r="NYT99" s="167"/>
      <c r="NYU99" s="167"/>
      <c r="NYV99" s="167"/>
      <c r="NYW99" s="167"/>
      <c r="NYX99" s="167"/>
      <c r="NYY99" s="167"/>
      <c r="NYZ99" s="167"/>
      <c r="NZA99" s="167"/>
      <c r="NZB99" s="167"/>
      <c r="NZC99" s="167"/>
      <c r="NZD99" s="167"/>
      <c r="NZE99" s="167"/>
      <c r="NZF99" s="167"/>
      <c r="NZG99" s="167"/>
      <c r="NZH99" s="167"/>
      <c r="NZI99" s="167"/>
      <c r="NZJ99" s="167"/>
      <c r="NZK99" s="167"/>
      <c r="NZL99" s="167"/>
      <c r="NZM99" s="167"/>
      <c r="NZN99" s="167"/>
      <c r="NZO99" s="167"/>
      <c r="NZP99" s="167"/>
      <c r="NZQ99" s="167"/>
      <c r="NZR99" s="167"/>
      <c r="NZS99" s="167"/>
      <c r="NZT99" s="167"/>
      <c r="NZU99" s="167"/>
      <c r="NZV99" s="167"/>
      <c r="NZW99" s="167"/>
      <c r="NZX99" s="167"/>
      <c r="NZY99" s="167"/>
      <c r="NZZ99" s="167"/>
      <c r="OAA99" s="167"/>
      <c r="OAB99" s="167"/>
      <c r="OAC99" s="167"/>
      <c r="OAD99" s="167"/>
      <c r="OAE99" s="167"/>
      <c r="OAF99" s="167"/>
      <c r="OAG99" s="167"/>
      <c r="OAH99" s="167"/>
      <c r="OAI99" s="167"/>
      <c r="OAJ99" s="167"/>
      <c r="OAK99" s="167"/>
      <c r="OAL99" s="167"/>
      <c r="OAM99" s="167"/>
      <c r="OAN99" s="167"/>
      <c r="OAO99" s="167"/>
      <c r="OAP99" s="167"/>
      <c r="OAQ99" s="167"/>
      <c r="OAR99" s="167"/>
      <c r="OAS99" s="167"/>
      <c r="OAT99" s="167"/>
      <c r="OAU99" s="167"/>
      <c r="OAV99" s="167"/>
      <c r="OAW99" s="167"/>
      <c r="OAX99" s="167"/>
      <c r="OAY99" s="167"/>
      <c r="OAZ99" s="167"/>
      <c r="OBA99" s="167"/>
      <c r="OBB99" s="167"/>
      <c r="OBC99" s="167"/>
      <c r="OBD99" s="167"/>
      <c r="OBE99" s="167"/>
      <c r="OBF99" s="167"/>
      <c r="OBG99" s="167"/>
      <c r="OBH99" s="167"/>
      <c r="OBI99" s="167"/>
      <c r="OBJ99" s="167"/>
      <c r="OBK99" s="167"/>
      <c r="OBL99" s="167"/>
      <c r="OBM99" s="167"/>
      <c r="OBN99" s="167"/>
      <c r="OBO99" s="167"/>
      <c r="OBP99" s="167"/>
      <c r="OBQ99" s="167"/>
      <c r="OBR99" s="167"/>
      <c r="OBS99" s="167"/>
      <c r="OBT99" s="167"/>
      <c r="OBU99" s="167"/>
      <c r="OBV99" s="167"/>
      <c r="OBW99" s="167"/>
      <c r="OBX99" s="167"/>
      <c r="OBY99" s="167"/>
      <c r="OBZ99" s="167"/>
      <c r="OCA99" s="167"/>
      <c r="OCB99" s="167"/>
      <c r="OCC99" s="167"/>
      <c r="OCD99" s="167"/>
      <c r="OCE99" s="167"/>
      <c r="OCF99" s="167"/>
      <c r="OCG99" s="167"/>
      <c r="OCH99" s="167"/>
      <c r="OCI99" s="167"/>
      <c r="OCJ99" s="167"/>
      <c r="OCK99" s="167"/>
      <c r="OCL99" s="167"/>
      <c r="OCM99" s="167"/>
      <c r="OCN99" s="167"/>
      <c r="OCO99" s="167"/>
      <c r="OCP99" s="167"/>
      <c r="OCQ99" s="167"/>
      <c r="OCR99" s="167"/>
      <c r="OCS99" s="167"/>
      <c r="OCT99" s="167"/>
      <c r="OCU99" s="167"/>
      <c r="OCV99" s="167"/>
      <c r="OCW99" s="167"/>
      <c r="OCX99" s="167"/>
      <c r="OCY99" s="167"/>
      <c r="OCZ99" s="167"/>
      <c r="ODA99" s="167"/>
      <c r="ODB99" s="167"/>
      <c r="ODC99" s="167"/>
      <c r="ODD99" s="167"/>
      <c r="ODE99" s="167"/>
      <c r="ODF99" s="167"/>
      <c r="ODG99" s="167"/>
      <c r="ODH99" s="167"/>
      <c r="ODI99" s="167"/>
      <c r="ODJ99" s="167"/>
      <c r="ODK99" s="167"/>
      <c r="ODL99" s="167"/>
      <c r="ODM99" s="167"/>
      <c r="ODN99" s="167"/>
      <c r="ODO99" s="167"/>
      <c r="ODP99" s="167"/>
      <c r="ODQ99" s="167"/>
      <c r="ODR99" s="167"/>
      <c r="ODS99" s="167"/>
      <c r="ODT99" s="167"/>
      <c r="ODU99" s="167"/>
      <c r="ODV99" s="167"/>
      <c r="ODW99" s="167"/>
      <c r="ODX99" s="167"/>
      <c r="ODY99" s="167"/>
      <c r="ODZ99" s="167"/>
      <c r="OEA99" s="167"/>
      <c r="OEB99" s="167"/>
      <c r="OEC99" s="167"/>
      <c r="OED99" s="167"/>
      <c r="OEE99" s="167"/>
      <c r="OEF99" s="167"/>
      <c r="OEG99" s="167"/>
      <c r="OEH99" s="167"/>
      <c r="OEI99" s="167"/>
      <c r="OEJ99" s="167"/>
      <c r="OEK99" s="167"/>
      <c r="OEL99" s="167"/>
      <c r="OEM99" s="167"/>
      <c r="OEN99" s="167"/>
      <c r="OEO99" s="167"/>
      <c r="OEP99" s="167"/>
      <c r="OEQ99" s="167"/>
      <c r="OER99" s="167"/>
      <c r="OES99" s="167"/>
      <c r="OET99" s="167"/>
      <c r="OEU99" s="167"/>
      <c r="OEV99" s="167"/>
      <c r="OEW99" s="167"/>
      <c r="OEX99" s="167"/>
      <c r="OEY99" s="167"/>
      <c r="OEZ99" s="167"/>
      <c r="OFA99" s="167"/>
      <c r="OFB99" s="167"/>
      <c r="OFC99" s="167"/>
      <c r="OFD99" s="167"/>
      <c r="OFE99" s="167"/>
      <c r="OFF99" s="167"/>
      <c r="OFG99" s="167"/>
      <c r="OFH99" s="167"/>
      <c r="OFI99" s="167"/>
      <c r="OFJ99" s="167"/>
      <c r="OFK99" s="167"/>
      <c r="OFL99" s="167"/>
      <c r="OFM99" s="167"/>
      <c r="OFN99" s="167"/>
      <c r="OFO99" s="167"/>
      <c r="OFP99" s="167"/>
      <c r="OFQ99" s="167"/>
      <c r="OFR99" s="167"/>
      <c r="OFS99" s="167"/>
      <c r="OFT99" s="167"/>
      <c r="OFU99" s="167"/>
      <c r="OFV99" s="167"/>
      <c r="OFW99" s="167"/>
      <c r="OFX99" s="167"/>
      <c r="OFY99" s="167"/>
      <c r="OFZ99" s="167"/>
      <c r="OGA99" s="167"/>
      <c r="OGB99" s="167"/>
      <c r="OGC99" s="167"/>
      <c r="OGD99" s="167"/>
      <c r="OGE99" s="167"/>
      <c r="OGF99" s="167"/>
      <c r="OGG99" s="167"/>
      <c r="OGH99" s="167"/>
      <c r="OGI99" s="167"/>
      <c r="OGJ99" s="167"/>
      <c r="OGK99" s="167"/>
      <c r="OGL99" s="167"/>
      <c r="OGM99" s="167"/>
      <c r="OGN99" s="167"/>
      <c r="OGO99" s="167"/>
      <c r="OGP99" s="167"/>
      <c r="OGQ99" s="167"/>
      <c r="OGR99" s="167"/>
      <c r="OGS99" s="167"/>
      <c r="OGT99" s="167"/>
      <c r="OGU99" s="167"/>
      <c r="OGV99" s="167"/>
      <c r="OGW99" s="167"/>
      <c r="OGX99" s="167"/>
      <c r="OGY99" s="167"/>
      <c r="OGZ99" s="167"/>
      <c r="OHA99" s="167"/>
      <c r="OHB99" s="167"/>
      <c r="OHC99" s="167"/>
      <c r="OHD99" s="167"/>
      <c r="OHE99" s="167"/>
      <c r="OHF99" s="167"/>
      <c r="OHG99" s="167"/>
      <c r="OHH99" s="167"/>
      <c r="OHI99" s="167"/>
      <c r="OHJ99" s="167"/>
      <c r="OHK99" s="167"/>
      <c r="OHL99" s="167"/>
      <c r="OHM99" s="167"/>
      <c r="OHN99" s="167"/>
      <c r="OHO99" s="167"/>
      <c r="OHP99" s="167"/>
      <c r="OHQ99" s="167"/>
      <c r="OHR99" s="167"/>
      <c r="OHS99" s="167"/>
      <c r="OHT99" s="167"/>
      <c r="OHU99" s="167"/>
      <c r="OHV99" s="167"/>
      <c r="OHW99" s="167"/>
      <c r="OHX99" s="167"/>
      <c r="OHY99" s="167"/>
      <c r="OHZ99" s="167"/>
      <c r="OIA99" s="167"/>
      <c r="OIB99" s="167"/>
      <c r="OIC99" s="167"/>
      <c r="OID99" s="167"/>
      <c r="OIE99" s="167"/>
      <c r="OIF99" s="167"/>
      <c r="OIG99" s="167"/>
      <c r="OIH99" s="167"/>
      <c r="OII99" s="167"/>
      <c r="OIJ99" s="167"/>
      <c r="OIK99" s="167"/>
      <c r="OIL99" s="167"/>
      <c r="OIM99" s="167"/>
      <c r="OIN99" s="167"/>
      <c r="OIO99" s="167"/>
      <c r="OIP99" s="167"/>
      <c r="OIQ99" s="167"/>
      <c r="OIR99" s="167"/>
      <c r="OIS99" s="167"/>
      <c r="OIT99" s="167"/>
      <c r="OIU99" s="167"/>
      <c r="OIV99" s="167"/>
      <c r="OIW99" s="167"/>
      <c r="OIX99" s="167"/>
      <c r="OIY99" s="167"/>
      <c r="OIZ99" s="167"/>
      <c r="OJA99" s="167"/>
      <c r="OJB99" s="167"/>
      <c r="OJC99" s="167"/>
      <c r="OJD99" s="167"/>
      <c r="OJE99" s="167"/>
      <c r="OJF99" s="167"/>
      <c r="OJG99" s="167"/>
      <c r="OJH99" s="167"/>
      <c r="OJI99" s="167"/>
      <c r="OJJ99" s="167"/>
      <c r="OJK99" s="167"/>
      <c r="OJL99" s="167"/>
      <c r="OJM99" s="167"/>
      <c r="OJN99" s="167"/>
      <c r="OJO99" s="167"/>
      <c r="OJP99" s="167"/>
      <c r="OJQ99" s="167"/>
      <c r="OJR99" s="167"/>
      <c r="OJS99" s="167"/>
      <c r="OJT99" s="167"/>
      <c r="OJU99" s="167"/>
      <c r="OJV99" s="167"/>
      <c r="OJW99" s="167"/>
      <c r="OJX99" s="167"/>
      <c r="OJY99" s="167"/>
      <c r="OJZ99" s="167"/>
      <c r="OKA99" s="167"/>
      <c r="OKB99" s="167"/>
      <c r="OKC99" s="167"/>
      <c r="OKD99" s="167"/>
      <c r="OKE99" s="167"/>
      <c r="OKF99" s="167"/>
      <c r="OKG99" s="167"/>
      <c r="OKH99" s="167"/>
      <c r="OKI99" s="167"/>
      <c r="OKJ99" s="167"/>
      <c r="OKK99" s="167"/>
      <c r="OKL99" s="167"/>
      <c r="OKM99" s="167"/>
      <c r="OKN99" s="167"/>
      <c r="OKO99" s="167"/>
      <c r="OKP99" s="167"/>
      <c r="OKQ99" s="167"/>
      <c r="OKR99" s="167"/>
      <c r="OKS99" s="167"/>
      <c r="OKT99" s="167"/>
      <c r="OKU99" s="167"/>
      <c r="OKV99" s="167"/>
      <c r="OKW99" s="167"/>
      <c r="OKX99" s="167"/>
      <c r="OKY99" s="167"/>
      <c r="OKZ99" s="167"/>
      <c r="OLA99" s="167"/>
      <c r="OLB99" s="167"/>
      <c r="OLC99" s="167"/>
      <c r="OLD99" s="167"/>
      <c r="OLE99" s="167"/>
      <c r="OLF99" s="167"/>
      <c r="OLG99" s="167"/>
      <c r="OLH99" s="167"/>
      <c r="OLI99" s="167"/>
      <c r="OLJ99" s="167"/>
      <c r="OLK99" s="167"/>
      <c r="OLL99" s="167"/>
      <c r="OLM99" s="167"/>
      <c r="OLN99" s="167"/>
      <c r="OLO99" s="167"/>
      <c r="OLP99" s="167"/>
      <c r="OLQ99" s="167"/>
      <c r="OLR99" s="167"/>
      <c r="OLS99" s="167"/>
      <c r="OLT99" s="167"/>
      <c r="OLU99" s="167"/>
      <c r="OLV99" s="167"/>
      <c r="OLW99" s="167"/>
      <c r="OLX99" s="167"/>
      <c r="OLY99" s="167"/>
      <c r="OLZ99" s="167"/>
      <c r="OMA99" s="167"/>
      <c r="OMB99" s="167"/>
      <c r="OMC99" s="167"/>
      <c r="OMD99" s="167"/>
      <c r="OME99" s="167"/>
      <c r="OMF99" s="167"/>
      <c r="OMG99" s="167"/>
      <c r="OMH99" s="167"/>
      <c r="OMI99" s="167"/>
      <c r="OMJ99" s="167"/>
      <c r="OMK99" s="167"/>
      <c r="OML99" s="167"/>
      <c r="OMM99" s="167"/>
      <c r="OMN99" s="167"/>
      <c r="OMO99" s="167"/>
      <c r="OMP99" s="167"/>
      <c r="OMQ99" s="167"/>
      <c r="OMR99" s="167"/>
      <c r="OMS99" s="167"/>
      <c r="OMT99" s="167"/>
      <c r="OMU99" s="167"/>
      <c r="OMV99" s="167"/>
      <c r="OMW99" s="167"/>
      <c r="OMX99" s="167"/>
      <c r="OMY99" s="167"/>
      <c r="OMZ99" s="167"/>
      <c r="ONA99" s="167"/>
      <c r="ONB99" s="167"/>
      <c r="ONC99" s="167"/>
      <c r="OND99" s="167"/>
      <c r="ONE99" s="167"/>
      <c r="ONF99" s="167"/>
      <c r="ONG99" s="167"/>
      <c r="ONH99" s="167"/>
      <c r="ONI99" s="167"/>
      <c r="ONJ99" s="167"/>
      <c r="ONK99" s="167"/>
      <c r="ONL99" s="167"/>
      <c r="ONM99" s="167"/>
      <c r="ONN99" s="167"/>
      <c r="ONO99" s="167"/>
      <c r="ONP99" s="167"/>
      <c r="ONQ99" s="167"/>
      <c r="ONR99" s="167"/>
      <c r="ONS99" s="167"/>
      <c r="ONT99" s="167"/>
      <c r="ONU99" s="167"/>
      <c r="ONV99" s="167"/>
      <c r="ONW99" s="167"/>
      <c r="ONX99" s="167"/>
      <c r="ONY99" s="167"/>
      <c r="ONZ99" s="167"/>
      <c r="OOA99" s="167"/>
      <c r="OOB99" s="167"/>
      <c r="OOC99" s="167"/>
      <c r="OOD99" s="167"/>
      <c r="OOE99" s="167"/>
      <c r="OOF99" s="167"/>
      <c r="OOG99" s="167"/>
      <c r="OOH99" s="167"/>
      <c r="OOI99" s="167"/>
      <c r="OOJ99" s="167"/>
      <c r="OOK99" s="167"/>
      <c r="OOL99" s="167"/>
      <c r="OOM99" s="167"/>
      <c r="OON99" s="167"/>
      <c r="OOO99" s="167"/>
      <c r="OOP99" s="167"/>
      <c r="OOQ99" s="167"/>
      <c r="OOR99" s="167"/>
      <c r="OOS99" s="167"/>
      <c r="OOT99" s="167"/>
      <c r="OOU99" s="167"/>
      <c r="OOV99" s="167"/>
      <c r="OOW99" s="167"/>
      <c r="OOX99" s="167"/>
      <c r="OOY99" s="167"/>
      <c r="OOZ99" s="167"/>
      <c r="OPA99" s="167"/>
      <c r="OPB99" s="167"/>
      <c r="OPC99" s="167"/>
      <c r="OPD99" s="167"/>
      <c r="OPE99" s="167"/>
      <c r="OPF99" s="167"/>
      <c r="OPG99" s="167"/>
      <c r="OPH99" s="167"/>
      <c r="OPI99" s="167"/>
      <c r="OPJ99" s="167"/>
      <c r="OPK99" s="167"/>
      <c r="OPL99" s="167"/>
      <c r="OPM99" s="167"/>
      <c r="OPN99" s="167"/>
      <c r="OPO99" s="167"/>
      <c r="OPP99" s="167"/>
      <c r="OPQ99" s="167"/>
      <c r="OPR99" s="167"/>
      <c r="OPS99" s="167"/>
      <c r="OPT99" s="167"/>
      <c r="OPU99" s="167"/>
      <c r="OPV99" s="167"/>
      <c r="OPW99" s="167"/>
      <c r="OPX99" s="167"/>
      <c r="OPY99" s="167"/>
      <c r="OPZ99" s="167"/>
      <c r="OQA99" s="167"/>
      <c r="OQB99" s="167"/>
      <c r="OQC99" s="167"/>
      <c r="OQD99" s="167"/>
      <c r="OQE99" s="167"/>
      <c r="OQF99" s="167"/>
      <c r="OQG99" s="167"/>
      <c r="OQH99" s="167"/>
      <c r="OQI99" s="167"/>
      <c r="OQJ99" s="167"/>
      <c r="OQK99" s="167"/>
      <c r="OQL99" s="167"/>
      <c r="OQM99" s="167"/>
      <c r="OQN99" s="167"/>
      <c r="OQO99" s="167"/>
      <c r="OQP99" s="167"/>
      <c r="OQQ99" s="167"/>
      <c r="OQR99" s="167"/>
      <c r="OQS99" s="167"/>
      <c r="OQT99" s="167"/>
      <c r="OQU99" s="167"/>
      <c r="OQV99" s="167"/>
      <c r="OQW99" s="167"/>
      <c r="OQX99" s="167"/>
      <c r="OQY99" s="167"/>
      <c r="OQZ99" s="167"/>
      <c r="ORA99" s="167"/>
      <c r="ORB99" s="167"/>
      <c r="ORC99" s="167"/>
      <c r="ORD99" s="167"/>
      <c r="ORE99" s="167"/>
      <c r="ORF99" s="167"/>
      <c r="ORG99" s="167"/>
      <c r="ORH99" s="167"/>
      <c r="ORI99" s="167"/>
      <c r="ORJ99" s="167"/>
      <c r="ORK99" s="167"/>
      <c r="ORL99" s="167"/>
      <c r="ORM99" s="167"/>
      <c r="ORN99" s="167"/>
      <c r="ORO99" s="167"/>
      <c r="ORP99" s="167"/>
      <c r="ORQ99" s="167"/>
      <c r="ORR99" s="167"/>
      <c r="ORS99" s="167"/>
      <c r="ORT99" s="167"/>
      <c r="ORU99" s="167"/>
      <c r="ORV99" s="167"/>
      <c r="ORW99" s="167"/>
      <c r="ORX99" s="167"/>
      <c r="ORY99" s="167"/>
      <c r="ORZ99" s="167"/>
      <c r="OSA99" s="167"/>
      <c r="OSB99" s="167"/>
      <c r="OSC99" s="167"/>
      <c r="OSD99" s="167"/>
      <c r="OSE99" s="167"/>
      <c r="OSF99" s="167"/>
      <c r="OSG99" s="167"/>
      <c r="OSH99" s="167"/>
      <c r="OSI99" s="167"/>
      <c r="OSJ99" s="167"/>
      <c r="OSK99" s="167"/>
      <c r="OSL99" s="167"/>
      <c r="OSM99" s="167"/>
      <c r="OSN99" s="167"/>
      <c r="OSO99" s="167"/>
      <c r="OSP99" s="167"/>
      <c r="OSQ99" s="167"/>
      <c r="OSR99" s="167"/>
      <c r="OSS99" s="167"/>
      <c r="OST99" s="167"/>
      <c r="OSU99" s="167"/>
      <c r="OSV99" s="167"/>
      <c r="OSW99" s="167"/>
      <c r="OSX99" s="167"/>
      <c r="OSY99" s="167"/>
      <c r="OSZ99" s="167"/>
      <c r="OTA99" s="167"/>
      <c r="OTB99" s="167"/>
      <c r="OTC99" s="167"/>
      <c r="OTD99" s="167"/>
      <c r="OTE99" s="167"/>
      <c r="OTF99" s="167"/>
      <c r="OTG99" s="167"/>
      <c r="OTH99" s="167"/>
      <c r="OTI99" s="167"/>
      <c r="OTJ99" s="167"/>
      <c r="OTK99" s="167"/>
      <c r="OTL99" s="167"/>
      <c r="OTM99" s="167"/>
      <c r="OTN99" s="167"/>
      <c r="OTO99" s="167"/>
      <c r="OTP99" s="167"/>
      <c r="OTQ99" s="167"/>
      <c r="OTR99" s="167"/>
      <c r="OTS99" s="167"/>
      <c r="OTT99" s="167"/>
      <c r="OTU99" s="167"/>
      <c r="OTV99" s="167"/>
      <c r="OTW99" s="167"/>
      <c r="OTX99" s="167"/>
      <c r="OTY99" s="167"/>
      <c r="OTZ99" s="167"/>
      <c r="OUA99" s="167"/>
      <c r="OUB99" s="167"/>
      <c r="OUC99" s="167"/>
      <c r="OUD99" s="167"/>
      <c r="OUE99" s="167"/>
      <c r="OUF99" s="167"/>
      <c r="OUG99" s="167"/>
      <c r="OUH99" s="167"/>
      <c r="OUI99" s="167"/>
      <c r="OUJ99" s="167"/>
      <c r="OUK99" s="167"/>
      <c r="OUL99" s="167"/>
      <c r="OUM99" s="167"/>
      <c r="OUN99" s="167"/>
      <c r="OUO99" s="167"/>
      <c r="OUP99" s="167"/>
      <c r="OUQ99" s="167"/>
      <c r="OUR99" s="167"/>
      <c r="OUS99" s="167"/>
      <c r="OUT99" s="167"/>
      <c r="OUU99" s="167"/>
      <c r="OUV99" s="167"/>
      <c r="OUW99" s="167"/>
      <c r="OUX99" s="167"/>
      <c r="OUY99" s="167"/>
      <c r="OUZ99" s="167"/>
      <c r="OVA99" s="167"/>
      <c r="OVB99" s="167"/>
      <c r="OVC99" s="167"/>
      <c r="OVD99" s="167"/>
      <c r="OVE99" s="167"/>
      <c r="OVF99" s="167"/>
      <c r="OVG99" s="167"/>
      <c r="OVH99" s="167"/>
      <c r="OVI99" s="167"/>
      <c r="OVJ99" s="167"/>
      <c r="OVK99" s="167"/>
      <c r="OVL99" s="167"/>
      <c r="OVM99" s="167"/>
      <c r="OVN99" s="167"/>
      <c r="OVO99" s="167"/>
      <c r="OVP99" s="167"/>
      <c r="OVQ99" s="167"/>
      <c r="OVR99" s="167"/>
      <c r="OVS99" s="167"/>
      <c r="OVT99" s="167"/>
      <c r="OVU99" s="167"/>
      <c r="OVV99" s="167"/>
      <c r="OVW99" s="167"/>
      <c r="OVX99" s="167"/>
      <c r="OVY99" s="167"/>
      <c r="OVZ99" s="167"/>
      <c r="OWA99" s="167"/>
      <c r="OWB99" s="167"/>
      <c r="OWC99" s="167"/>
      <c r="OWD99" s="167"/>
      <c r="OWE99" s="167"/>
      <c r="OWF99" s="167"/>
      <c r="OWG99" s="167"/>
      <c r="OWH99" s="167"/>
      <c r="OWI99" s="167"/>
      <c r="OWJ99" s="167"/>
      <c r="OWK99" s="167"/>
      <c r="OWL99" s="167"/>
      <c r="OWM99" s="167"/>
      <c r="OWN99" s="167"/>
      <c r="OWO99" s="167"/>
      <c r="OWP99" s="167"/>
      <c r="OWQ99" s="167"/>
      <c r="OWR99" s="167"/>
      <c r="OWS99" s="167"/>
      <c r="OWT99" s="167"/>
      <c r="OWU99" s="167"/>
      <c r="OWV99" s="167"/>
      <c r="OWW99" s="167"/>
      <c r="OWX99" s="167"/>
      <c r="OWY99" s="167"/>
      <c r="OWZ99" s="167"/>
      <c r="OXA99" s="167"/>
      <c r="OXB99" s="167"/>
      <c r="OXC99" s="167"/>
      <c r="OXD99" s="167"/>
      <c r="OXE99" s="167"/>
      <c r="OXF99" s="167"/>
      <c r="OXG99" s="167"/>
      <c r="OXH99" s="167"/>
      <c r="OXI99" s="167"/>
      <c r="OXJ99" s="167"/>
      <c r="OXK99" s="167"/>
      <c r="OXL99" s="167"/>
      <c r="OXM99" s="167"/>
      <c r="OXN99" s="167"/>
      <c r="OXO99" s="167"/>
      <c r="OXP99" s="167"/>
      <c r="OXQ99" s="167"/>
      <c r="OXR99" s="167"/>
      <c r="OXS99" s="167"/>
      <c r="OXT99" s="167"/>
      <c r="OXU99" s="167"/>
      <c r="OXV99" s="167"/>
      <c r="OXW99" s="167"/>
      <c r="OXX99" s="167"/>
      <c r="OXY99" s="167"/>
      <c r="OXZ99" s="167"/>
      <c r="OYA99" s="167"/>
      <c r="OYB99" s="167"/>
      <c r="OYC99" s="167"/>
      <c r="OYD99" s="167"/>
      <c r="OYE99" s="167"/>
      <c r="OYF99" s="167"/>
      <c r="OYG99" s="167"/>
      <c r="OYH99" s="167"/>
      <c r="OYI99" s="167"/>
      <c r="OYJ99" s="167"/>
      <c r="OYK99" s="167"/>
      <c r="OYL99" s="167"/>
      <c r="OYM99" s="167"/>
      <c r="OYN99" s="167"/>
      <c r="OYO99" s="167"/>
      <c r="OYP99" s="167"/>
      <c r="OYQ99" s="167"/>
      <c r="OYR99" s="167"/>
      <c r="OYS99" s="167"/>
      <c r="OYT99" s="167"/>
      <c r="OYU99" s="167"/>
      <c r="OYV99" s="167"/>
      <c r="OYW99" s="167"/>
      <c r="OYX99" s="167"/>
      <c r="OYY99" s="167"/>
      <c r="OYZ99" s="167"/>
      <c r="OZA99" s="167"/>
      <c r="OZB99" s="167"/>
      <c r="OZC99" s="167"/>
      <c r="OZD99" s="167"/>
      <c r="OZE99" s="167"/>
      <c r="OZF99" s="167"/>
      <c r="OZG99" s="167"/>
      <c r="OZH99" s="167"/>
      <c r="OZI99" s="167"/>
      <c r="OZJ99" s="167"/>
      <c r="OZK99" s="167"/>
      <c r="OZL99" s="167"/>
      <c r="OZM99" s="167"/>
      <c r="OZN99" s="167"/>
      <c r="OZO99" s="167"/>
      <c r="OZP99" s="167"/>
      <c r="OZQ99" s="167"/>
      <c r="OZR99" s="167"/>
      <c r="OZS99" s="167"/>
      <c r="OZT99" s="167"/>
      <c r="OZU99" s="167"/>
      <c r="OZV99" s="167"/>
      <c r="OZW99" s="167"/>
      <c r="OZX99" s="167"/>
      <c r="OZY99" s="167"/>
      <c r="OZZ99" s="167"/>
      <c r="PAA99" s="167"/>
      <c r="PAB99" s="167"/>
      <c r="PAC99" s="167"/>
      <c r="PAD99" s="167"/>
      <c r="PAE99" s="167"/>
      <c r="PAF99" s="167"/>
      <c r="PAG99" s="167"/>
      <c r="PAH99" s="167"/>
      <c r="PAI99" s="167"/>
      <c r="PAJ99" s="167"/>
      <c r="PAK99" s="167"/>
      <c r="PAL99" s="167"/>
      <c r="PAM99" s="167"/>
      <c r="PAN99" s="167"/>
      <c r="PAO99" s="167"/>
      <c r="PAP99" s="167"/>
      <c r="PAQ99" s="167"/>
      <c r="PAR99" s="167"/>
      <c r="PAS99" s="167"/>
      <c r="PAT99" s="167"/>
      <c r="PAU99" s="167"/>
      <c r="PAV99" s="167"/>
      <c r="PAW99" s="167"/>
      <c r="PAX99" s="167"/>
      <c r="PAY99" s="167"/>
      <c r="PAZ99" s="167"/>
      <c r="PBA99" s="167"/>
      <c r="PBB99" s="167"/>
      <c r="PBC99" s="167"/>
      <c r="PBD99" s="167"/>
      <c r="PBE99" s="167"/>
      <c r="PBF99" s="167"/>
      <c r="PBG99" s="167"/>
      <c r="PBH99" s="167"/>
      <c r="PBI99" s="167"/>
      <c r="PBJ99" s="167"/>
      <c r="PBK99" s="167"/>
      <c r="PBL99" s="167"/>
      <c r="PBM99" s="167"/>
      <c r="PBN99" s="167"/>
      <c r="PBO99" s="167"/>
      <c r="PBP99" s="167"/>
      <c r="PBQ99" s="167"/>
      <c r="PBR99" s="167"/>
      <c r="PBS99" s="167"/>
      <c r="PBT99" s="167"/>
      <c r="PBU99" s="167"/>
      <c r="PBV99" s="167"/>
      <c r="PBW99" s="167"/>
      <c r="PBX99" s="167"/>
      <c r="PBY99" s="167"/>
      <c r="PBZ99" s="167"/>
      <c r="PCA99" s="167"/>
      <c r="PCB99" s="167"/>
      <c r="PCC99" s="167"/>
      <c r="PCD99" s="167"/>
      <c r="PCE99" s="167"/>
      <c r="PCF99" s="167"/>
      <c r="PCG99" s="167"/>
      <c r="PCH99" s="167"/>
      <c r="PCI99" s="167"/>
      <c r="PCJ99" s="167"/>
      <c r="PCK99" s="167"/>
      <c r="PCL99" s="167"/>
      <c r="PCM99" s="167"/>
      <c r="PCN99" s="167"/>
      <c r="PCO99" s="167"/>
      <c r="PCP99" s="167"/>
      <c r="PCQ99" s="167"/>
      <c r="PCR99" s="167"/>
      <c r="PCS99" s="167"/>
      <c r="PCT99" s="167"/>
      <c r="PCU99" s="167"/>
      <c r="PCV99" s="167"/>
      <c r="PCW99" s="167"/>
      <c r="PCX99" s="167"/>
      <c r="PCY99" s="167"/>
      <c r="PCZ99" s="167"/>
      <c r="PDA99" s="167"/>
      <c r="PDB99" s="167"/>
      <c r="PDC99" s="167"/>
      <c r="PDD99" s="167"/>
      <c r="PDE99" s="167"/>
      <c r="PDF99" s="167"/>
      <c r="PDG99" s="167"/>
      <c r="PDH99" s="167"/>
      <c r="PDI99" s="167"/>
      <c r="PDJ99" s="167"/>
      <c r="PDK99" s="167"/>
      <c r="PDL99" s="167"/>
      <c r="PDM99" s="167"/>
      <c r="PDN99" s="167"/>
      <c r="PDO99" s="167"/>
      <c r="PDP99" s="167"/>
      <c r="PDQ99" s="167"/>
      <c r="PDR99" s="167"/>
      <c r="PDS99" s="167"/>
      <c r="PDT99" s="167"/>
      <c r="PDU99" s="167"/>
      <c r="PDV99" s="167"/>
      <c r="PDW99" s="167"/>
      <c r="PDX99" s="167"/>
      <c r="PDY99" s="167"/>
      <c r="PDZ99" s="167"/>
      <c r="PEA99" s="167"/>
      <c r="PEB99" s="167"/>
      <c r="PEC99" s="167"/>
      <c r="PED99" s="167"/>
      <c r="PEE99" s="167"/>
      <c r="PEF99" s="167"/>
      <c r="PEG99" s="167"/>
      <c r="PEH99" s="167"/>
      <c r="PEI99" s="167"/>
      <c r="PEJ99" s="167"/>
      <c r="PEK99" s="167"/>
      <c r="PEL99" s="167"/>
      <c r="PEM99" s="167"/>
      <c r="PEN99" s="167"/>
      <c r="PEO99" s="167"/>
      <c r="PEP99" s="167"/>
      <c r="PEQ99" s="167"/>
      <c r="PER99" s="167"/>
      <c r="PES99" s="167"/>
      <c r="PET99" s="167"/>
      <c r="PEU99" s="167"/>
      <c r="PEV99" s="167"/>
      <c r="PEW99" s="167"/>
      <c r="PEX99" s="167"/>
      <c r="PEY99" s="167"/>
      <c r="PEZ99" s="167"/>
      <c r="PFA99" s="167"/>
      <c r="PFB99" s="167"/>
      <c r="PFC99" s="167"/>
      <c r="PFD99" s="167"/>
      <c r="PFE99" s="167"/>
      <c r="PFF99" s="167"/>
      <c r="PFG99" s="167"/>
      <c r="PFH99" s="167"/>
      <c r="PFI99" s="167"/>
      <c r="PFJ99" s="167"/>
      <c r="PFK99" s="167"/>
      <c r="PFL99" s="167"/>
      <c r="PFM99" s="167"/>
      <c r="PFN99" s="167"/>
      <c r="PFO99" s="167"/>
      <c r="PFP99" s="167"/>
      <c r="PFQ99" s="167"/>
      <c r="PFR99" s="167"/>
      <c r="PFS99" s="167"/>
      <c r="PFT99" s="167"/>
      <c r="PFU99" s="167"/>
      <c r="PFV99" s="167"/>
      <c r="PFW99" s="167"/>
      <c r="PFX99" s="167"/>
      <c r="PFY99" s="167"/>
      <c r="PFZ99" s="167"/>
      <c r="PGA99" s="167"/>
      <c r="PGB99" s="167"/>
      <c r="PGC99" s="167"/>
      <c r="PGD99" s="167"/>
      <c r="PGE99" s="167"/>
      <c r="PGF99" s="167"/>
      <c r="PGG99" s="167"/>
      <c r="PGH99" s="167"/>
      <c r="PGI99" s="167"/>
      <c r="PGJ99" s="167"/>
      <c r="PGK99" s="167"/>
      <c r="PGL99" s="167"/>
      <c r="PGM99" s="167"/>
      <c r="PGN99" s="167"/>
      <c r="PGO99" s="167"/>
      <c r="PGP99" s="167"/>
      <c r="PGQ99" s="167"/>
      <c r="PGR99" s="167"/>
      <c r="PGS99" s="167"/>
      <c r="PGT99" s="167"/>
      <c r="PGU99" s="167"/>
      <c r="PGV99" s="167"/>
      <c r="PGW99" s="167"/>
      <c r="PGX99" s="167"/>
      <c r="PGY99" s="167"/>
      <c r="PGZ99" s="167"/>
      <c r="PHA99" s="167"/>
      <c r="PHB99" s="167"/>
      <c r="PHC99" s="167"/>
      <c r="PHD99" s="167"/>
      <c r="PHE99" s="167"/>
      <c r="PHF99" s="167"/>
      <c r="PHG99" s="167"/>
      <c r="PHH99" s="167"/>
      <c r="PHI99" s="167"/>
      <c r="PHJ99" s="167"/>
      <c r="PHK99" s="167"/>
      <c r="PHL99" s="167"/>
      <c r="PHM99" s="167"/>
      <c r="PHN99" s="167"/>
      <c r="PHO99" s="167"/>
      <c r="PHP99" s="167"/>
      <c r="PHQ99" s="167"/>
      <c r="PHR99" s="167"/>
      <c r="PHS99" s="167"/>
      <c r="PHT99" s="167"/>
      <c r="PHU99" s="167"/>
      <c r="PHV99" s="167"/>
      <c r="PHW99" s="167"/>
      <c r="PHX99" s="167"/>
      <c r="PHY99" s="167"/>
      <c r="PHZ99" s="167"/>
      <c r="PIA99" s="167"/>
      <c r="PIB99" s="167"/>
      <c r="PIC99" s="167"/>
      <c r="PID99" s="167"/>
      <c r="PIE99" s="167"/>
      <c r="PIF99" s="167"/>
      <c r="PIG99" s="167"/>
      <c r="PIH99" s="167"/>
      <c r="PII99" s="167"/>
      <c r="PIJ99" s="167"/>
      <c r="PIK99" s="167"/>
      <c r="PIL99" s="167"/>
      <c r="PIM99" s="167"/>
      <c r="PIN99" s="167"/>
      <c r="PIO99" s="167"/>
      <c r="PIP99" s="167"/>
      <c r="PIQ99" s="167"/>
      <c r="PIR99" s="167"/>
      <c r="PIS99" s="167"/>
      <c r="PIT99" s="167"/>
      <c r="PIU99" s="167"/>
      <c r="PIV99" s="167"/>
      <c r="PIW99" s="167"/>
      <c r="PIX99" s="167"/>
      <c r="PIY99" s="167"/>
      <c r="PIZ99" s="167"/>
      <c r="PJA99" s="167"/>
      <c r="PJB99" s="167"/>
      <c r="PJC99" s="167"/>
      <c r="PJD99" s="167"/>
      <c r="PJE99" s="167"/>
      <c r="PJF99" s="167"/>
      <c r="PJG99" s="167"/>
      <c r="PJH99" s="167"/>
      <c r="PJI99" s="167"/>
      <c r="PJJ99" s="167"/>
      <c r="PJK99" s="167"/>
      <c r="PJL99" s="167"/>
      <c r="PJM99" s="167"/>
      <c r="PJN99" s="167"/>
      <c r="PJO99" s="167"/>
      <c r="PJP99" s="167"/>
      <c r="PJQ99" s="167"/>
      <c r="PJR99" s="167"/>
      <c r="PJS99" s="167"/>
      <c r="PJT99" s="167"/>
      <c r="PJU99" s="167"/>
      <c r="PJV99" s="167"/>
      <c r="PJW99" s="167"/>
      <c r="PJX99" s="167"/>
      <c r="PJY99" s="167"/>
      <c r="PJZ99" s="167"/>
      <c r="PKA99" s="167"/>
      <c r="PKB99" s="167"/>
      <c r="PKC99" s="167"/>
      <c r="PKD99" s="167"/>
      <c r="PKE99" s="167"/>
      <c r="PKF99" s="167"/>
      <c r="PKG99" s="167"/>
      <c r="PKH99" s="167"/>
      <c r="PKI99" s="167"/>
      <c r="PKJ99" s="167"/>
      <c r="PKK99" s="167"/>
      <c r="PKL99" s="167"/>
      <c r="PKM99" s="167"/>
      <c r="PKN99" s="167"/>
      <c r="PKO99" s="167"/>
      <c r="PKP99" s="167"/>
      <c r="PKQ99" s="167"/>
      <c r="PKR99" s="167"/>
      <c r="PKS99" s="167"/>
      <c r="PKT99" s="167"/>
      <c r="PKU99" s="167"/>
      <c r="PKV99" s="167"/>
      <c r="PKW99" s="167"/>
      <c r="PKX99" s="167"/>
      <c r="PKY99" s="167"/>
      <c r="PKZ99" s="167"/>
      <c r="PLA99" s="167"/>
      <c r="PLB99" s="167"/>
      <c r="PLC99" s="167"/>
      <c r="PLD99" s="167"/>
      <c r="PLE99" s="167"/>
      <c r="PLF99" s="167"/>
      <c r="PLG99" s="167"/>
      <c r="PLH99" s="167"/>
      <c r="PLI99" s="167"/>
      <c r="PLJ99" s="167"/>
      <c r="PLK99" s="167"/>
      <c r="PLL99" s="167"/>
      <c r="PLM99" s="167"/>
      <c r="PLN99" s="167"/>
      <c r="PLO99" s="167"/>
      <c r="PLP99" s="167"/>
      <c r="PLQ99" s="167"/>
      <c r="PLR99" s="167"/>
      <c r="PLS99" s="167"/>
      <c r="PLT99" s="167"/>
      <c r="PLU99" s="167"/>
      <c r="PLV99" s="167"/>
      <c r="PLW99" s="167"/>
      <c r="PLX99" s="167"/>
      <c r="PLY99" s="167"/>
      <c r="PLZ99" s="167"/>
      <c r="PMA99" s="167"/>
      <c r="PMB99" s="167"/>
      <c r="PMC99" s="167"/>
      <c r="PMD99" s="167"/>
      <c r="PME99" s="167"/>
      <c r="PMF99" s="167"/>
      <c r="PMG99" s="167"/>
      <c r="PMH99" s="167"/>
      <c r="PMI99" s="167"/>
      <c r="PMJ99" s="167"/>
      <c r="PMK99" s="167"/>
      <c r="PML99" s="167"/>
      <c r="PMM99" s="167"/>
      <c r="PMN99" s="167"/>
      <c r="PMO99" s="167"/>
      <c r="PMP99" s="167"/>
      <c r="PMQ99" s="167"/>
      <c r="PMR99" s="167"/>
      <c r="PMS99" s="167"/>
      <c r="PMT99" s="167"/>
      <c r="PMU99" s="167"/>
      <c r="PMV99" s="167"/>
      <c r="PMW99" s="167"/>
      <c r="PMX99" s="167"/>
      <c r="PMY99" s="167"/>
      <c r="PMZ99" s="167"/>
      <c r="PNA99" s="167"/>
      <c r="PNB99" s="167"/>
      <c r="PNC99" s="167"/>
      <c r="PND99" s="167"/>
      <c r="PNE99" s="167"/>
      <c r="PNF99" s="167"/>
      <c r="PNG99" s="167"/>
      <c r="PNH99" s="167"/>
      <c r="PNI99" s="167"/>
      <c r="PNJ99" s="167"/>
      <c r="PNK99" s="167"/>
      <c r="PNL99" s="167"/>
      <c r="PNM99" s="167"/>
      <c r="PNN99" s="167"/>
      <c r="PNO99" s="167"/>
      <c r="PNP99" s="167"/>
      <c r="PNQ99" s="167"/>
      <c r="PNR99" s="167"/>
      <c r="PNS99" s="167"/>
      <c r="PNT99" s="167"/>
      <c r="PNU99" s="167"/>
      <c r="PNV99" s="167"/>
      <c r="PNW99" s="167"/>
      <c r="PNX99" s="167"/>
      <c r="PNY99" s="167"/>
      <c r="PNZ99" s="167"/>
      <c r="POA99" s="167"/>
      <c r="POB99" s="167"/>
      <c r="POC99" s="167"/>
      <c r="POD99" s="167"/>
      <c r="POE99" s="167"/>
      <c r="POF99" s="167"/>
      <c r="POG99" s="167"/>
      <c r="POH99" s="167"/>
      <c r="POI99" s="167"/>
      <c r="POJ99" s="167"/>
      <c r="POK99" s="167"/>
      <c r="POL99" s="167"/>
      <c r="POM99" s="167"/>
      <c r="PON99" s="167"/>
      <c r="POO99" s="167"/>
      <c r="POP99" s="167"/>
      <c r="POQ99" s="167"/>
      <c r="POR99" s="167"/>
      <c r="POS99" s="167"/>
      <c r="POT99" s="167"/>
      <c r="POU99" s="167"/>
      <c r="POV99" s="167"/>
      <c r="POW99" s="167"/>
      <c r="POX99" s="167"/>
      <c r="POY99" s="167"/>
      <c r="POZ99" s="167"/>
      <c r="PPA99" s="167"/>
      <c r="PPB99" s="167"/>
      <c r="PPC99" s="167"/>
      <c r="PPD99" s="167"/>
      <c r="PPE99" s="167"/>
      <c r="PPF99" s="167"/>
      <c r="PPG99" s="167"/>
      <c r="PPH99" s="167"/>
      <c r="PPI99" s="167"/>
      <c r="PPJ99" s="167"/>
      <c r="PPK99" s="167"/>
      <c r="PPL99" s="167"/>
      <c r="PPM99" s="167"/>
      <c r="PPN99" s="167"/>
      <c r="PPO99" s="167"/>
      <c r="PPP99" s="167"/>
      <c r="PPQ99" s="167"/>
      <c r="PPR99" s="167"/>
      <c r="PPS99" s="167"/>
      <c r="PPT99" s="167"/>
      <c r="PPU99" s="167"/>
      <c r="PPV99" s="167"/>
      <c r="PPW99" s="167"/>
      <c r="PPX99" s="167"/>
      <c r="PPY99" s="167"/>
      <c r="PPZ99" s="167"/>
      <c r="PQA99" s="167"/>
      <c r="PQB99" s="167"/>
      <c r="PQC99" s="167"/>
      <c r="PQD99" s="167"/>
      <c r="PQE99" s="167"/>
      <c r="PQF99" s="167"/>
      <c r="PQG99" s="167"/>
      <c r="PQH99" s="167"/>
      <c r="PQI99" s="167"/>
      <c r="PQJ99" s="167"/>
      <c r="PQK99" s="167"/>
      <c r="PQL99" s="167"/>
      <c r="PQM99" s="167"/>
      <c r="PQN99" s="167"/>
      <c r="PQO99" s="167"/>
      <c r="PQP99" s="167"/>
      <c r="PQQ99" s="167"/>
      <c r="PQR99" s="167"/>
      <c r="PQS99" s="167"/>
      <c r="PQT99" s="167"/>
      <c r="PQU99" s="167"/>
      <c r="PQV99" s="167"/>
      <c r="PQW99" s="167"/>
      <c r="PQX99" s="167"/>
      <c r="PQY99" s="167"/>
      <c r="PQZ99" s="167"/>
      <c r="PRA99" s="167"/>
      <c r="PRB99" s="167"/>
      <c r="PRC99" s="167"/>
      <c r="PRD99" s="167"/>
      <c r="PRE99" s="167"/>
      <c r="PRF99" s="167"/>
      <c r="PRG99" s="167"/>
      <c r="PRH99" s="167"/>
      <c r="PRI99" s="167"/>
      <c r="PRJ99" s="167"/>
      <c r="PRK99" s="167"/>
      <c r="PRL99" s="167"/>
      <c r="PRM99" s="167"/>
      <c r="PRN99" s="167"/>
      <c r="PRO99" s="167"/>
      <c r="PRP99" s="167"/>
      <c r="PRQ99" s="167"/>
      <c r="PRR99" s="167"/>
      <c r="PRS99" s="167"/>
      <c r="PRT99" s="167"/>
      <c r="PRU99" s="167"/>
      <c r="PRV99" s="167"/>
      <c r="PRW99" s="167"/>
      <c r="PRX99" s="167"/>
      <c r="PRY99" s="167"/>
      <c r="PRZ99" s="167"/>
      <c r="PSA99" s="167"/>
      <c r="PSB99" s="167"/>
      <c r="PSC99" s="167"/>
      <c r="PSD99" s="167"/>
      <c r="PSE99" s="167"/>
      <c r="PSF99" s="167"/>
      <c r="PSG99" s="167"/>
      <c r="PSH99" s="167"/>
      <c r="PSI99" s="167"/>
      <c r="PSJ99" s="167"/>
      <c r="PSK99" s="167"/>
      <c r="PSL99" s="167"/>
      <c r="PSM99" s="167"/>
      <c r="PSN99" s="167"/>
      <c r="PSO99" s="167"/>
      <c r="PSP99" s="167"/>
      <c r="PSQ99" s="167"/>
      <c r="PSR99" s="167"/>
      <c r="PSS99" s="167"/>
      <c r="PST99" s="167"/>
      <c r="PSU99" s="167"/>
      <c r="PSV99" s="167"/>
      <c r="PSW99" s="167"/>
      <c r="PSX99" s="167"/>
      <c r="PSY99" s="167"/>
      <c r="PSZ99" s="167"/>
      <c r="PTA99" s="167"/>
      <c r="PTB99" s="167"/>
      <c r="PTC99" s="167"/>
      <c r="PTD99" s="167"/>
      <c r="PTE99" s="167"/>
      <c r="PTF99" s="167"/>
      <c r="PTG99" s="167"/>
      <c r="PTH99" s="167"/>
      <c r="PTI99" s="167"/>
      <c r="PTJ99" s="167"/>
      <c r="PTK99" s="167"/>
      <c r="PTL99" s="167"/>
      <c r="PTM99" s="167"/>
      <c r="PTN99" s="167"/>
      <c r="PTO99" s="167"/>
      <c r="PTP99" s="167"/>
      <c r="PTQ99" s="167"/>
      <c r="PTR99" s="167"/>
      <c r="PTS99" s="167"/>
      <c r="PTT99" s="167"/>
      <c r="PTU99" s="167"/>
      <c r="PTV99" s="167"/>
      <c r="PTW99" s="167"/>
      <c r="PTX99" s="167"/>
      <c r="PTY99" s="167"/>
      <c r="PTZ99" s="167"/>
      <c r="PUA99" s="167"/>
      <c r="PUB99" s="167"/>
      <c r="PUC99" s="167"/>
      <c r="PUD99" s="167"/>
      <c r="PUE99" s="167"/>
      <c r="PUF99" s="167"/>
      <c r="PUG99" s="167"/>
      <c r="PUH99" s="167"/>
      <c r="PUI99" s="167"/>
      <c r="PUJ99" s="167"/>
      <c r="PUK99" s="167"/>
      <c r="PUL99" s="167"/>
      <c r="PUM99" s="167"/>
      <c r="PUN99" s="167"/>
      <c r="PUO99" s="167"/>
      <c r="PUP99" s="167"/>
      <c r="PUQ99" s="167"/>
      <c r="PUR99" s="167"/>
      <c r="PUS99" s="167"/>
      <c r="PUT99" s="167"/>
      <c r="PUU99" s="167"/>
      <c r="PUV99" s="167"/>
      <c r="PUW99" s="167"/>
      <c r="PUX99" s="167"/>
      <c r="PUY99" s="167"/>
      <c r="PUZ99" s="167"/>
      <c r="PVA99" s="167"/>
      <c r="PVB99" s="167"/>
      <c r="PVC99" s="167"/>
      <c r="PVD99" s="167"/>
      <c r="PVE99" s="167"/>
      <c r="PVF99" s="167"/>
      <c r="PVG99" s="167"/>
      <c r="PVH99" s="167"/>
      <c r="PVI99" s="167"/>
      <c r="PVJ99" s="167"/>
      <c r="PVK99" s="167"/>
      <c r="PVL99" s="167"/>
      <c r="PVM99" s="167"/>
      <c r="PVN99" s="167"/>
      <c r="PVO99" s="167"/>
      <c r="PVP99" s="167"/>
      <c r="PVQ99" s="167"/>
      <c r="PVR99" s="167"/>
      <c r="PVS99" s="167"/>
      <c r="PVT99" s="167"/>
      <c r="PVU99" s="167"/>
      <c r="PVV99" s="167"/>
      <c r="PVW99" s="167"/>
      <c r="PVX99" s="167"/>
      <c r="PVY99" s="167"/>
      <c r="PVZ99" s="167"/>
      <c r="PWA99" s="167"/>
      <c r="PWB99" s="167"/>
      <c r="PWC99" s="167"/>
      <c r="PWD99" s="167"/>
      <c r="PWE99" s="167"/>
      <c r="PWF99" s="167"/>
      <c r="PWG99" s="167"/>
      <c r="PWH99" s="167"/>
      <c r="PWI99" s="167"/>
      <c r="PWJ99" s="167"/>
      <c r="PWK99" s="167"/>
      <c r="PWL99" s="167"/>
      <c r="PWM99" s="167"/>
      <c r="PWN99" s="167"/>
      <c r="PWO99" s="167"/>
      <c r="PWP99" s="167"/>
      <c r="PWQ99" s="167"/>
      <c r="PWR99" s="167"/>
      <c r="PWS99" s="167"/>
      <c r="PWT99" s="167"/>
      <c r="PWU99" s="167"/>
      <c r="PWV99" s="167"/>
      <c r="PWW99" s="167"/>
      <c r="PWX99" s="167"/>
      <c r="PWY99" s="167"/>
      <c r="PWZ99" s="167"/>
      <c r="PXA99" s="167"/>
      <c r="PXB99" s="167"/>
      <c r="PXC99" s="167"/>
      <c r="PXD99" s="167"/>
      <c r="PXE99" s="167"/>
      <c r="PXF99" s="167"/>
      <c r="PXG99" s="167"/>
      <c r="PXH99" s="167"/>
      <c r="PXI99" s="167"/>
      <c r="PXJ99" s="167"/>
      <c r="PXK99" s="167"/>
      <c r="PXL99" s="167"/>
      <c r="PXM99" s="167"/>
      <c r="PXN99" s="167"/>
      <c r="PXO99" s="167"/>
      <c r="PXP99" s="167"/>
      <c r="PXQ99" s="167"/>
      <c r="PXR99" s="167"/>
      <c r="PXS99" s="167"/>
      <c r="PXT99" s="167"/>
      <c r="PXU99" s="167"/>
      <c r="PXV99" s="167"/>
      <c r="PXW99" s="167"/>
      <c r="PXX99" s="167"/>
      <c r="PXY99" s="167"/>
      <c r="PXZ99" s="167"/>
      <c r="PYA99" s="167"/>
      <c r="PYB99" s="167"/>
      <c r="PYC99" s="167"/>
      <c r="PYD99" s="167"/>
      <c r="PYE99" s="167"/>
      <c r="PYF99" s="167"/>
      <c r="PYG99" s="167"/>
      <c r="PYH99" s="167"/>
      <c r="PYI99" s="167"/>
      <c r="PYJ99" s="167"/>
      <c r="PYK99" s="167"/>
      <c r="PYL99" s="167"/>
      <c r="PYM99" s="167"/>
      <c r="PYN99" s="167"/>
      <c r="PYO99" s="167"/>
      <c r="PYP99" s="167"/>
      <c r="PYQ99" s="167"/>
      <c r="PYR99" s="167"/>
      <c r="PYS99" s="167"/>
      <c r="PYT99" s="167"/>
      <c r="PYU99" s="167"/>
      <c r="PYV99" s="167"/>
      <c r="PYW99" s="167"/>
      <c r="PYX99" s="167"/>
      <c r="PYY99" s="167"/>
      <c r="PYZ99" s="167"/>
      <c r="PZA99" s="167"/>
      <c r="PZB99" s="167"/>
      <c r="PZC99" s="167"/>
      <c r="PZD99" s="167"/>
      <c r="PZE99" s="167"/>
      <c r="PZF99" s="167"/>
      <c r="PZG99" s="167"/>
      <c r="PZH99" s="167"/>
      <c r="PZI99" s="167"/>
      <c r="PZJ99" s="167"/>
      <c r="PZK99" s="167"/>
      <c r="PZL99" s="167"/>
      <c r="PZM99" s="167"/>
      <c r="PZN99" s="167"/>
      <c r="PZO99" s="167"/>
      <c r="PZP99" s="167"/>
      <c r="PZQ99" s="167"/>
      <c r="PZR99" s="167"/>
      <c r="PZS99" s="167"/>
      <c r="PZT99" s="167"/>
      <c r="PZU99" s="167"/>
      <c r="PZV99" s="167"/>
      <c r="PZW99" s="167"/>
      <c r="PZX99" s="167"/>
      <c r="PZY99" s="167"/>
      <c r="PZZ99" s="167"/>
      <c r="QAA99" s="167"/>
      <c r="QAB99" s="167"/>
      <c r="QAC99" s="167"/>
      <c r="QAD99" s="167"/>
      <c r="QAE99" s="167"/>
      <c r="QAF99" s="167"/>
      <c r="QAG99" s="167"/>
      <c r="QAH99" s="167"/>
      <c r="QAI99" s="167"/>
      <c r="QAJ99" s="167"/>
      <c r="QAK99" s="167"/>
      <c r="QAL99" s="167"/>
      <c r="QAM99" s="167"/>
      <c r="QAN99" s="167"/>
      <c r="QAO99" s="167"/>
      <c r="QAP99" s="167"/>
      <c r="QAQ99" s="167"/>
      <c r="QAR99" s="167"/>
      <c r="QAS99" s="167"/>
      <c r="QAT99" s="167"/>
      <c r="QAU99" s="167"/>
      <c r="QAV99" s="167"/>
      <c r="QAW99" s="167"/>
      <c r="QAX99" s="167"/>
      <c r="QAY99" s="167"/>
      <c r="QAZ99" s="167"/>
      <c r="QBA99" s="167"/>
      <c r="QBB99" s="167"/>
      <c r="QBC99" s="167"/>
      <c r="QBD99" s="167"/>
      <c r="QBE99" s="167"/>
      <c r="QBF99" s="167"/>
      <c r="QBG99" s="167"/>
      <c r="QBH99" s="167"/>
      <c r="QBI99" s="167"/>
      <c r="QBJ99" s="167"/>
      <c r="QBK99" s="167"/>
      <c r="QBL99" s="167"/>
      <c r="QBM99" s="167"/>
      <c r="QBN99" s="167"/>
      <c r="QBO99" s="167"/>
      <c r="QBP99" s="167"/>
      <c r="QBQ99" s="167"/>
      <c r="QBR99" s="167"/>
      <c r="QBS99" s="167"/>
      <c r="QBT99" s="167"/>
      <c r="QBU99" s="167"/>
      <c r="QBV99" s="167"/>
      <c r="QBW99" s="167"/>
      <c r="QBX99" s="167"/>
      <c r="QBY99" s="167"/>
      <c r="QBZ99" s="167"/>
      <c r="QCA99" s="167"/>
      <c r="QCB99" s="167"/>
      <c r="QCC99" s="167"/>
      <c r="QCD99" s="167"/>
      <c r="QCE99" s="167"/>
      <c r="QCF99" s="167"/>
      <c r="QCG99" s="167"/>
      <c r="QCH99" s="167"/>
      <c r="QCI99" s="167"/>
      <c r="QCJ99" s="167"/>
      <c r="QCK99" s="167"/>
      <c r="QCL99" s="167"/>
      <c r="QCM99" s="167"/>
      <c r="QCN99" s="167"/>
      <c r="QCO99" s="167"/>
      <c r="QCP99" s="167"/>
      <c r="QCQ99" s="167"/>
      <c r="QCR99" s="167"/>
      <c r="QCS99" s="167"/>
      <c r="QCT99" s="167"/>
      <c r="QCU99" s="167"/>
      <c r="QCV99" s="167"/>
      <c r="QCW99" s="167"/>
      <c r="QCX99" s="167"/>
      <c r="QCY99" s="167"/>
      <c r="QCZ99" s="167"/>
      <c r="QDA99" s="167"/>
      <c r="QDB99" s="167"/>
      <c r="QDC99" s="167"/>
      <c r="QDD99" s="167"/>
      <c r="QDE99" s="167"/>
      <c r="QDF99" s="167"/>
      <c r="QDG99" s="167"/>
      <c r="QDH99" s="167"/>
      <c r="QDI99" s="167"/>
      <c r="QDJ99" s="167"/>
      <c r="QDK99" s="167"/>
      <c r="QDL99" s="167"/>
      <c r="QDM99" s="167"/>
      <c r="QDN99" s="167"/>
      <c r="QDO99" s="167"/>
      <c r="QDP99" s="167"/>
      <c r="QDQ99" s="167"/>
      <c r="QDR99" s="167"/>
      <c r="QDS99" s="167"/>
      <c r="QDT99" s="167"/>
      <c r="QDU99" s="167"/>
      <c r="QDV99" s="167"/>
      <c r="QDW99" s="167"/>
      <c r="QDX99" s="167"/>
      <c r="QDY99" s="167"/>
      <c r="QDZ99" s="167"/>
      <c r="QEA99" s="167"/>
      <c r="QEB99" s="167"/>
      <c r="QEC99" s="167"/>
      <c r="QED99" s="167"/>
      <c r="QEE99" s="167"/>
      <c r="QEF99" s="167"/>
      <c r="QEG99" s="167"/>
      <c r="QEH99" s="167"/>
      <c r="QEI99" s="167"/>
      <c r="QEJ99" s="167"/>
      <c r="QEK99" s="167"/>
      <c r="QEL99" s="167"/>
      <c r="QEM99" s="167"/>
      <c r="QEN99" s="167"/>
      <c r="QEO99" s="167"/>
      <c r="QEP99" s="167"/>
      <c r="QEQ99" s="167"/>
      <c r="QER99" s="167"/>
      <c r="QES99" s="167"/>
      <c r="QET99" s="167"/>
      <c r="QEU99" s="167"/>
      <c r="QEV99" s="167"/>
      <c r="QEW99" s="167"/>
      <c r="QEX99" s="167"/>
      <c r="QEY99" s="167"/>
      <c r="QEZ99" s="167"/>
      <c r="QFA99" s="167"/>
      <c r="QFB99" s="167"/>
      <c r="QFC99" s="167"/>
      <c r="QFD99" s="167"/>
      <c r="QFE99" s="167"/>
      <c r="QFF99" s="167"/>
      <c r="QFG99" s="167"/>
      <c r="QFH99" s="167"/>
      <c r="QFI99" s="167"/>
      <c r="QFJ99" s="167"/>
      <c r="QFK99" s="167"/>
      <c r="QFL99" s="167"/>
      <c r="QFM99" s="167"/>
      <c r="QFN99" s="167"/>
      <c r="QFO99" s="167"/>
      <c r="QFP99" s="167"/>
      <c r="QFQ99" s="167"/>
      <c r="QFR99" s="167"/>
      <c r="QFS99" s="167"/>
      <c r="QFT99" s="167"/>
      <c r="QFU99" s="167"/>
      <c r="QFV99" s="167"/>
      <c r="QFW99" s="167"/>
      <c r="QFX99" s="167"/>
      <c r="QFY99" s="167"/>
      <c r="QFZ99" s="167"/>
      <c r="QGA99" s="167"/>
      <c r="QGB99" s="167"/>
      <c r="QGC99" s="167"/>
      <c r="QGD99" s="167"/>
      <c r="QGE99" s="167"/>
      <c r="QGF99" s="167"/>
      <c r="QGG99" s="167"/>
      <c r="QGH99" s="167"/>
      <c r="QGI99" s="167"/>
      <c r="QGJ99" s="167"/>
      <c r="QGK99" s="167"/>
      <c r="QGL99" s="167"/>
      <c r="QGM99" s="167"/>
      <c r="QGN99" s="167"/>
      <c r="QGO99" s="167"/>
      <c r="QGP99" s="167"/>
      <c r="QGQ99" s="167"/>
      <c r="QGR99" s="167"/>
      <c r="QGS99" s="167"/>
      <c r="QGT99" s="167"/>
      <c r="QGU99" s="167"/>
      <c r="QGV99" s="167"/>
      <c r="QGW99" s="167"/>
      <c r="QGX99" s="167"/>
      <c r="QGY99" s="167"/>
      <c r="QGZ99" s="167"/>
      <c r="QHA99" s="167"/>
      <c r="QHB99" s="167"/>
      <c r="QHC99" s="167"/>
      <c r="QHD99" s="167"/>
      <c r="QHE99" s="167"/>
      <c r="QHF99" s="167"/>
      <c r="QHG99" s="167"/>
      <c r="QHH99" s="167"/>
      <c r="QHI99" s="167"/>
      <c r="QHJ99" s="167"/>
      <c r="QHK99" s="167"/>
      <c r="QHL99" s="167"/>
      <c r="QHM99" s="167"/>
      <c r="QHN99" s="167"/>
      <c r="QHO99" s="167"/>
      <c r="QHP99" s="167"/>
      <c r="QHQ99" s="167"/>
      <c r="QHR99" s="167"/>
      <c r="QHS99" s="167"/>
      <c r="QHT99" s="167"/>
      <c r="QHU99" s="167"/>
      <c r="QHV99" s="167"/>
      <c r="QHW99" s="167"/>
      <c r="QHX99" s="167"/>
      <c r="QHY99" s="167"/>
      <c r="QHZ99" s="167"/>
      <c r="QIA99" s="167"/>
      <c r="QIB99" s="167"/>
      <c r="QIC99" s="167"/>
      <c r="QID99" s="167"/>
      <c r="QIE99" s="167"/>
      <c r="QIF99" s="167"/>
      <c r="QIG99" s="167"/>
      <c r="QIH99" s="167"/>
      <c r="QII99" s="167"/>
      <c r="QIJ99" s="167"/>
      <c r="QIK99" s="167"/>
      <c r="QIL99" s="167"/>
      <c r="QIM99" s="167"/>
      <c r="QIN99" s="167"/>
      <c r="QIO99" s="167"/>
      <c r="QIP99" s="167"/>
      <c r="QIQ99" s="167"/>
      <c r="QIR99" s="167"/>
      <c r="QIS99" s="167"/>
      <c r="QIT99" s="167"/>
      <c r="QIU99" s="167"/>
      <c r="QIV99" s="167"/>
      <c r="QIW99" s="167"/>
      <c r="QIX99" s="167"/>
      <c r="QIY99" s="167"/>
      <c r="QIZ99" s="167"/>
      <c r="QJA99" s="167"/>
      <c r="QJB99" s="167"/>
      <c r="QJC99" s="167"/>
      <c r="QJD99" s="167"/>
      <c r="QJE99" s="167"/>
      <c r="QJF99" s="167"/>
      <c r="QJG99" s="167"/>
      <c r="QJH99" s="167"/>
      <c r="QJI99" s="167"/>
      <c r="QJJ99" s="167"/>
      <c r="QJK99" s="167"/>
      <c r="QJL99" s="167"/>
      <c r="QJM99" s="167"/>
      <c r="QJN99" s="167"/>
      <c r="QJO99" s="167"/>
      <c r="QJP99" s="167"/>
      <c r="QJQ99" s="167"/>
      <c r="QJR99" s="167"/>
      <c r="QJS99" s="167"/>
      <c r="QJT99" s="167"/>
      <c r="QJU99" s="167"/>
      <c r="QJV99" s="167"/>
      <c r="QJW99" s="167"/>
      <c r="QJX99" s="167"/>
      <c r="QJY99" s="167"/>
      <c r="QJZ99" s="167"/>
      <c r="QKA99" s="167"/>
      <c r="QKB99" s="167"/>
      <c r="QKC99" s="167"/>
      <c r="QKD99" s="167"/>
      <c r="QKE99" s="167"/>
      <c r="QKF99" s="167"/>
      <c r="QKG99" s="167"/>
      <c r="QKH99" s="167"/>
      <c r="QKI99" s="167"/>
      <c r="QKJ99" s="167"/>
      <c r="QKK99" s="167"/>
      <c r="QKL99" s="167"/>
      <c r="QKM99" s="167"/>
      <c r="QKN99" s="167"/>
      <c r="QKO99" s="167"/>
      <c r="QKP99" s="167"/>
      <c r="QKQ99" s="167"/>
      <c r="QKR99" s="167"/>
      <c r="QKS99" s="167"/>
      <c r="QKT99" s="167"/>
      <c r="QKU99" s="167"/>
      <c r="QKV99" s="167"/>
      <c r="QKW99" s="167"/>
      <c r="QKX99" s="167"/>
      <c r="QKY99" s="167"/>
      <c r="QKZ99" s="167"/>
      <c r="QLA99" s="167"/>
      <c r="QLB99" s="167"/>
      <c r="QLC99" s="167"/>
      <c r="QLD99" s="167"/>
      <c r="QLE99" s="167"/>
      <c r="QLF99" s="167"/>
      <c r="QLG99" s="167"/>
      <c r="QLH99" s="167"/>
      <c r="QLI99" s="167"/>
      <c r="QLJ99" s="167"/>
      <c r="QLK99" s="167"/>
      <c r="QLL99" s="167"/>
      <c r="QLM99" s="167"/>
      <c r="QLN99" s="167"/>
      <c r="QLO99" s="167"/>
      <c r="QLP99" s="167"/>
      <c r="QLQ99" s="167"/>
      <c r="QLR99" s="167"/>
      <c r="QLS99" s="167"/>
      <c r="QLT99" s="167"/>
      <c r="QLU99" s="167"/>
      <c r="QLV99" s="167"/>
      <c r="QLW99" s="167"/>
      <c r="QLX99" s="167"/>
      <c r="QLY99" s="167"/>
      <c r="QLZ99" s="167"/>
      <c r="QMA99" s="167"/>
      <c r="QMB99" s="167"/>
      <c r="QMC99" s="167"/>
      <c r="QMD99" s="167"/>
      <c r="QME99" s="167"/>
      <c r="QMF99" s="167"/>
      <c r="QMG99" s="167"/>
      <c r="QMH99" s="167"/>
      <c r="QMI99" s="167"/>
      <c r="QMJ99" s="167"/>
      <c r="QMK99" s="167"/>
      <c r="QML99" s="167"/>
      <c r="QMM99" s="167"/>
      <c r="QMN99" s="167"/>
      <c r="QMO99" s="167"/>
      <c r="QMP99" s="167"/>
      <c r="QMQ99" s="167"/>
      <c r="QMR99" s="167"/>
      <c r="QMS99" s="167"/>
      <c r="QMT99" s="167"/>
      <c r="QMU99" s="167"/>
      <c r="QMV99" s="167"/>
      <c r="QMW99" s="167"/>
      <c r="QMX99" s="167"/>
      <c r="QMY99" s="167"/>
      <c r="QMZ99" s="167"/>
      <c r="QNA99" s="167"/>
      <c r="QNB99" s="167"/>
      <c r="QNC99" s="167"/>
      <c r="QND99" s="167"/>
      <c r="QNE99" s="167"/>
      <c r="QNF99" s="167"/>
      <c r="QNG99" s="167"/>
      <c r="QNH99" s="167"/>
      <c r="QNI99" s="167"/>
      <c r="QNJ99" s="167"/>
      <c r="QNK99" s="167"/>
      <c r="QNL99" s="167"/>
      <c r="QNM99" s="167"/>
      <c r="QNN99" s="167"/>
      <c r="QNO99" s="167"/>
      <c r="QNP99" s="167"/>
      <c r="QNQ99" s="167"/>
      <c r="QNR99" s="167"/>
      <c r="QNS99" s="167"/>
      <c r="QNT99" s="167"/>
      <c r="QNU99" s="167"/>
      <c r="QNV99" s="167"/>
      <c r="QNW99" s="167"/>
      <c r="QNX99" s="167"/>
      <c r="QNY99" s="167"/>
      <c r="QNZ99" s="167"/>
      <c r="QOA99" s="167"/>
      <c r="QOB99" s="167"/>
      <c r="QOC99" s="167"/>
      <c r="QOD99" s="167"/>
      <c r="QOE99" s="167"/>
      <c r="QOF99" s="167"/>
      <c r="QOG99" s="167"/>
      <c r="QOH99" s="167"/>
      <c r="QOI99" s="167"/>
      <c r="QOJ99" s="167"/>
      <c r="QOK99" s="167"/>
      <c r="QOL99" s="167"/>
      <c r="QOM99" s="167"/>
      <c r="QON99" s="167"/>
      <c r="QOO99" s="167"/>
      <c r="QOP99" s="167"/>
      <c r="QOQ99" s="167"/>
      <c r="QOR99" s="167"/>
      <c r="QOS99" s="167"/>
      <c r="QOT99" s="167"/>
      <c r="QOU99" s="167"/>
      <c r="QOV99" s="167"/>
      <c r="QOW99" s="167"/>
      <c r="QOX99" s="167"/>
      <c r="QOY99" s="167"/>
      <c r="QOZ99" s="167"/>
      <c r="QPA99" s="167"/>
      <c r="QPB99" s="167"/>
      <c r="QPC99" s="167"/>
      <c r="QPD99" s="167"/>
      <c r="QPE99" s="167"/>
      <c r="QPF99" s="167"/>
      <c r="QPG99" s="167"/>
      <c r="QPH99" s="167"/>
      <c r="QPI99" s="167"/>
      <c r="QPJ99" s="167"/>
      <c r="QPK99" s="167"/>
      <c r="QPL99" s="167"/>
      <c r="QPM99" s="167"/>
      <c r="QPN99" s="167"/>
      <c r="QPO99" s="167"/>
      <c r="QPP99" s="167"/>
      <c r="QPQ99" s="167"/>
      <c r="QPR99" s="167"/>
      <c r="QPS99" s="167"/>
      <c r="QPT99" s="167"/>
      <c r="QPU99" s="167"/>
      <c r="QPV99" s="167"/>
      <c r="QPW99" s="167"/>
      <c r="QPX99" s="167"/>
      <c r="QPY99" s="167"/>
      <c r="QPZ99" s="167"/>
      <c r="QQA99" s="167"/>
      <c r="QQB99" s="167"/>
      <c r="QQC99" s="167"/>
      <c r="QQD99" s="167"/>
      <c r="QQE99" s="167"/>
      <c r="QQF99" s="167"/>
      <c r="QQG99" s="167"/>
      <c r="QQH99" s="167"/>
      <c r="QQI99" s="167"/>
      <c r="QQJ99" s="167"/>
      <c r="QQK99" s="167"/>
      <c r="QQL99" s="167"/>
      <c r="QQM99" s="167"/>
      <c r="QQN99" s="167"/>
      <c r="QQO99" s="167"/>
      <c r="QQP99" s="167"/>
      <c r="QQQ99" s="167"/>
      <c r="QQR99" s="167"/>
      <c r="QQS99" s="167"/>
      <c r="QQT99" s="167"/>
      <c r="QQU99" s="167"/>
      <c r="QQV99" s="167"/>
      <c r="QQW99" s="167"/>
      <c r="QQX99" s="167"/>
      <c r="QQY99" s="167"/>
      <c r="QQZ99" s="167"/>
      <c r="QRA99" s="167"/>
      <c r="QRB99" s="167"/>
      <c r="QRC99" s="167"/>
      <c r="QRD99" s="167"/>
      <c r="QRE99" s="167"/>
      <c r="QRF99" s="167"/>
      <c r="QRG99" s="167"/>
      <c r="QRH99" s="167"/>
      <c r="QRI99" s="167"/>
      <c r="QRJ99" s="167"/>
      <c r="QRK99" s="167"/>
      <c r="QRL99" s="167"/>
      <c r="QRM99" s="167"/>
      <c r="QRN99" s="167"/>
      <c r="QRO99" s="167"/>
      <c r="QRP99" s="167"/>
      <c r="QRQ99" s="167"/>
      <c r="QRR99" s="167"/>
      <c r="QRS99" s="167"/>
      <c r="QRT99" s="167"/>
      <c r="QRU99" s="167"/>
      <c r="QRV99" s="167"/>
      <c r="QRW99" s="167"/>
      <c r="QRX99" s="167"/>
      <c r="QRY99" s="167"/>
      <c r="QRZ99" s="167"/>
      <c r="QSA99" s="167"/>
      <c r="QSB99" s="167"/>
      <c r="QSC99" s="167"/>
      <c r="QSD99" s="167"/>
      <c r="QSE99" s="167"/>
      <c r="QSF99" s="167"/>
      <c r="QSG99" s="167"/>
      <c r="QSH99" s="167"/>
      <c r="QSI99" s="167"/>
      <c r="QSJ99" s="167"/>
      <c r="QSK99" s="167"/>
      <c r="QSL99" s="167"/>
      <c r="QSM99" s="167"/>
      <c r="QSN99" s="167"/>
      <c r="QSO99" s="167"/>
      <c r="QSP99" s="167"/>
      <c r="QSQ99" s="167"/>
      <c r="QSR99" s="167"/>
      <c r="QSS99" s="167"/>
      <c r="QST99" s="167"/>
      <c r="QSU99" s="167"/>
      <c r="QSV99" s="167"/>
      <c r="QSW99" s="167"/>
      <c r="QSX99" s="167"/>
      <c r="QSY99" s="167"/>
      <c r="QSZ99" s="167"/>
      <c r="QTA99" s="167"/>
      <c r="QTB99" s="167"/>
      <c r="QTC99" s="167"/>
      <c r="QTD99" s="167"/>
      <c r="QTE99" s="167"/>
      <c r="QTF99" s="167"/>
      <c r="QTG99" s="167"/>
      <c r="QTH99" s="167"/>
      <c r="QTI99" s="167"/>
      <c r="QTJ99" s="167"/>
      <c r="QTK99" s="167"/>
      <c r="QTL99" s="167"/>
      <c r="QTM99" s="167"/>
      <c r="QTN99" s="167"/>
      <c r="QTO99" s="167"/>
      <c r="QTP99" s="167"/>
      <c r="QTQ99" s="167"/>
      <c r="QTR99" s="167"/>
      <c r="QTS99" s="167"/>
      <c r="QTT99" s="167"/>
      <c r="QTU99" s="167"/>
      <c r="QTV99" s="167"/>
      <c r="QTW99" s="167"/>
      <c r="QTX99" s="167"/>
      <c r="QTY99" s="167"/>
      <c r="QTZ99" s="167"/>
      <c r="QUA99" s="167"/>
      <c r="QUB99" s="167"/>
      <c r="QUC99" s="167"/>
      <c r="QUD99" s="167"/>
      <c r="QUE99" s="167"/>
      <c r="QUF99" s="167"/>
      <c r="QUG99" s="167"/>
      <c r="QUH99" s="167"/>
      <c r="QUI99" s="167"/>
      <c r="QUJ99" s="167"/>
      <c r="QUK99" s="167"/>
      <c r="QUL99" s="167"/>
      <c r="QUM99" s="167"/>
      <c r="QUN99" s="167"/>
      <c r="QUO99" s="167"/>
      <c r="QUP99" s="167"/>
      <c r="QUQ99" s="167"/>
      <c r="QUR99" s="167"/>
      <c r="QUS99" s="167"/>
      <c r="QUT99" s="167"/>
      <c r="QUU99" s="167"/>
      <c r="QUV99" s="167"/>
      <c r="QUW99" s="167"/>
      <c r="QUX99" s="167"/>
      <c r="QUY99" s="167"/>
      <c r="QUZ99" s="167"/>
      <c r="QVA99" s="167"/>
      <c r="QVB99" s="167"/>
      <c r="QVC99" s="167"/>
      <c r="QVD99" s="167"/>
      <c r="QVE99" s="167"/>
      <c r="QVF99" s="167"/>
      <c r="QVG99" s="167"/>
      <c r="QVH99" s="167"/>
      <c r="QVI99" s="167"/>
      <c r="QVJ99" s="167"/>
      <c r="QVK99" s="167"/>
      <c r="QVL99" s="167"/>
      <c r="QVM99" s="167"/>
      <c r="QVN99" s="167"/>
      <c r="QVO99" s="167"/>
      <c r="QVP99" s="167"/>
      <c r="QVQ99" s="167"/>
      <c r="QVR99" s="167"/>
      <c r="QVS99" s="167"/>
      <c r="QVT99" s="167"/>
      <c r="QVU99" s="167"/>
      <c r="QVV99" s="167"/>
      <c r="QVW99" s="167"/>
      <c r="QVX99" s="167"/>
      <c r="QVY99" s="167"/>
      <c r="QVZ99" s="167"/>
      <c r="QWA99" s="167"/>
      <c r="QWB99" s="167"/>
      <c r="QWC99" s="167"/>
      <c r="QWD99" s="167"/>
      <c r="QWE99" s="167"/>
      <c r="QWF99" s="167"/>
      <c r="QWG99" s="167"/>
      <c r="QWH99" s="167"/>
      <c r="QWI99" s="167"/>
      <c r="QWJ99" s="167"/>
      <c r="QWK99" s="167"/>
      <c r="QWL99" s="167"/>
      <c r="QWM99" s="167"/>
      <c r="QWN99" s="167"/>
      <c r="QWO99" s="167"/>
      <c r="QWP99" s="167"/>
      <c r="QWQ99" s="167"/>
      <c r="QWR99" s="167"/>
      <c r="QWS99" s="167"/>
      <c r="QWT99" s="167"/>
      <c r="QWU99" s="167"/>
      <c r="QWV99" s="167"/>
      <c r="QWW99" s="167"/>
      <c r="QWX99" s="167"/>
      <c r="QWY99" s="167"/>
      <c r="QWZ99" s="167"/>
      <c r="QXA99" s="167"/>
      <c r="QXB99" s="167"/>
      <c r="QXC99" s="167"/>
      <c r="QXD99" s="167"/>
      <c r="QXE99" s="167"/>
      <c r="QXF99" s="167"/>
      <c r="QXG99" s="167"/>
      <c r="QXH99" s="167"/>
      <c r="QXI99" s="167"/>
      <c r="QXJ99" s="167"/>
      <c r="QXK99" s="167"/>
      <c r="QXL99" s="167"/>
      <c r="QXM99" s="167"/>
      <c r="QXN99" s="167"/>
      <c r="QXO99" s="167"/>
      <c r="QXP99" s="167"/>
      <c r="QXQ99" s="167"/>
      <c r="QXR99" s="167"/>
      <c r="QXS99" s="167"/>
      <c r="QXT99" s="167"/>
      <c r="QXU99" s="167"/>
      <c r="QXV99" s="167"/>
      <c r="QXW99" s="167"/>
      <c r="QXX99" s="167"/>
      <c r="QXY99" s="167"/>
      <c r="QXZ99" s="167"/>
      <c r="QYA99" s="167"/>
      <c r="QYB99" s="167"/>
      <c r="QYC99" s="167"/>
      <c r="QYD99" s="167"/>
      <c r="QYE99" s="167"/>
      <c r="QYF99" s="167"/>
      <c r="QYG99" s="167"/>
      <c r="QYH99" s="167"/>
      <c r="QYI99" s="167"/>
      <c r="QYJ99" s="167"/>
      <c r="QYK99" s="167"/>
      <c r="QYL99" s="167"/>
      <c r="QYM99" s="167"/>
      <c r="QYN99" s="167"/>
      <c r="QYO99" s="167"/>
      <c r="QYP99" s="167"/>
      <c r="QYQ99" s="167"/>
      <c r="QYR99" s="167"/>
      <c r="QYS99" s="167"/>
      <c r="QYT99" s="167"/>
      <c r="QYU99" s="167"/>
      <c r="QYV99" s="167"/>
      <c r="QYW99" s="167"/>
      <c r="QYX99" s="167"/>
      <c r="QYY99" s="167"/>
      <c r="QYZ99" s="167"/>
      <c r="QZA99" s="167"/>
      <c r="QZB99" s="167"/>
      <c r="QZC99" s="167"/>
      <c r="QZD99" s="167"/>
      <c r="QZE99" s="167"/>
      <c r="QZF99" s="167"/>
      <c r="QZG99" s="167"/>
      <c r="QZH99" s="167"/>
      <c r="QZI99" s="167"/>
      <c r="QZJ99" s="167"/>
      <c r="QZK99" s="167"/>
      <c r="QZL99" s="167"/>
      <c r="QZM99" s="167"/>
      <c r="QZN99" s="167"/>
      <c r="QZO99" s="167"/>
      <c r="QZP99" s="167"/>
      <c r="QZQ99" s="167"/>
      <c r="QZR99" s="167"/>
      <c r="QZS99" s="167"/>
      <c r="QZT99" s="167"/>
      <c r="QZU99" s="167"/>
      <c r="QZV99" s="167"/>
      <c r="QZW99" s="167"/>
      <c r="QZX99" s="167"/>
      <c r="QZY99" s="167"/>
      <c r="QZZ99" s="167"/>
      <c r="RAA99" s="167"/>
      <c r="RAB99" s="167"/>
      <c r="RAC99" s="167"/>
      <c r="RAD99" s="167"/>
      <c r="RAE99" s="167"/>
      <c r="RAF99" s="167"/>
      <c r="RAG99" s="167"/>
      <c r="RAH99" s="167"/>
      <c r="RAI99" s="167"/>
      <c r="RAJ99" s="167"/>
      <c r="RAK99" s="167"/>
      <c r="RAL99" s="167"/>
      <c r="RAM99" s="167"/>
      <c r="RAN99" s="167"/>
      <c r="RAO99" s="167"/>
      <c r="RAP99" s="167"/>
      <c r="RAQ99" s="167"/>
      <c r="RAR99" s="167"/>
      <c r="RAS99" s="167"/>
      <c r="RAT99" s="167"/>
      <c r="RAU99" s="167"/>
      <c r="RAV99" s="167"/>
      <c r="RAW99" s="167"/>
      <c r="RAX99" s="167"/>
      <c r="RAY99" s="167"/>
      <c r="RAZ99" s="167"/>
      <c r="RBA99" s="167"/>
      <c r="RBB99" s="167"/>
      <c r="RBC99" s="167"/>
      <c r="RBD99" s="167"/>
      <c r="RBE99" s="167"/>
      <c r="RBF99" s="167"/>
      <c r="RBG99" s="167"/>
      <c r="RBH99" s="167"/>
      <c r="RBI99" s="167"/>
      <c r="RBJ99" s="167"/>
      <c r="RBK99" s="167"/>
      <c r="RBL99" s="167"/>
      <c r="RBM99" s="167"/>
      <c r="RBN99" s="167"/>
      <c r="RBO99" s="167"/>
      <c r="RBP99" s="167"/>
      <c r="RBQ99" s="167"/>
      <c r="RBR99" s="167"/>
      <c r="RBS99" s="167"/>
      <c r="RBT99" s="167"/>
      <c r="RBU99" s="167"/>
      <c r="RBV99" s="167"/>
      <c r="RBW99" s="167"/>
      <c r="RBX99" s="167"/>
      <c r="RBY99" s="167"/>
      <c r="RBZ99" s="167"/>
      <c r="RCA99" s="167"/>
      <c r="RCB99" s="167"/>
      <c r="RCC99" s="167"/>
      <c r="RCD99" s="167"/>
      <c r="RCE99" s="167"/>
      <c r="RCF99" s="167"/>
      <c r="RCG99" s="167"/>
      <c r="RCH99" s="167"/>
      <c r="RCI99" s="167"/>
      <c r="RCJ99" s="167"/>
      <c r="RCK99" s="167"/>
      <c r="RCL99" s="167"/>
      <c r="RCM99" s="167"/>
      <c r="RCN99" s="167"/>
      <c r="RCO99" s="167"/>
      <c r="RCP99" s="167"/>
      <c r="RCQ99" s="167"/>
      <c r="RCR99" s="167"/>
      <c r="RCS99" s="167"/>
      <c r="RCT99" s="167"/>
      <c r="RCU99" s="167"/>
      <c r="RCV99" s="167"/>
      <c r="RCW99" s="167"/>
      <c r="RCX99" s="167"/>
      <c r="RCY99" s="167"/>
      <c r="RCZ99" s="167"/>
      <c r="RDA99" s="167"/>
      <c r="RDB99" s="167"/>
      <c r="RDC99" s="167"/>
      <c r="RDD99" s="167"/>
      <c r="RDE99" s="167"/>
      <c r="RDF99" s="167"/>
      <c r="RDG99" s="167"/>
      <c r="RDH99" s="167"/>
      <c r="RDI99" s="167"/>
      <c r="RDJ99" s="167"/>
      <c r="RDK99" s="167"/>
      <c r="RDL99" s="167"/>
      <c r="RDM99" s="167"/>
      <c r="RDN99" s="167"/>
      <c r="RDO99" s="167"/>
      <c r="RDP99" s="167"/>
      <c r="RDQ99" s="167"/>
      <c r="RDR99" s="167"/>
      <c r="RDS99" s="167"/>
      <c r="RDT99" s="167"/>
      <c r="RDU99" s="167"/>
      <c r="RDV99" s="167"/>
      <c r="RDW99" s="167"/>
      <c r="RDX99" s="167"/>
      <c r="RDY99" s="167"/>
      <c r="RDZ99" s="167"/>
      <c r="REA99" s="167"/>
      <c r="REB99" s="167"/>
      <c r="REC99" s="167"/>
      <c r="RED99" s="167"/>
      <c r="REE99" s="167"/>
      <c r="REF99" s="167"/>
      <c r="REG99" s="167"/>
      <c r="REH99" s="167"/>
      <c r="REI99" s="167"/>
      <c r="REJ99" s="167"/>
      <c r="REK99" s="167"/>
      <c r="REL99" s="167"/>
      <c r="REM99" s="167"/>
      <c r="REN99" s="167"/>
      <c r="REO99" s="167"/>
      <c r="REP99" s="167"/>
      <c r="REQ99" s="167"/>
      <c r="RER99" s="167"/>
      <c r="RES99" s="167"/>
      <c r="RET99" s="167"/>
      <c r="REU99" s="167"/>
      <c r="REV99" s="167"/>
      <c r="REW99" s="167"/>
      <c r="REX99" s="167"/>
      <c r="REY99" s="167"/>
      <c r="REZ99" s="167"/>
      <c r="RFA99" s="167"/>
      <c r="RFB99" s="167"/>
      <c r="RFC99" s="167"/>
      <c r="RFD99" s="167"/>
      <c r="RFE99" s="167"/>
      <c r="RFF99" s="167"/>
      <c r="RFG99" s="167"/>
      <c r="RFH99" s="167"/>
      <c r="RFI99" s="167"/>
      <c r="RFJ99" s="167"/>
      <c r="RFK99" s="167"/>
      <c r="RFL99" s="167"/>
      <c r="RFM99" s="167"/>
      <c r="RFN99" s="167"/>
      <c r="RFO99" s="167"/>
      <c r="RFP99" s="167"/>
      <c r="RFQ99" s="167"/>
      <c r="RFR99" s="167"/>
      <c r="RFS99" s="167"/>
      <c r="RFT99" s="167"/>
      <c r="RFU99" s="167"/>
      <c r="RFV99" s="167"/>
      <c r="RFW99" s="167"/>
      <c r="RFX99" s="167"/>
      <c r="RFY99" s="167"/>
      <c r="RFZ99" s="167"/>
      <c r="RGA99" s="167"/>
      <c r="RGB99" s="167"/>
      <c r="RGC99" s="167"/>
      <c r="RGD99" s="167"/>
      <c r="RGE99" s="167"/>
      <c r="RGF99" s="167"/>
      <c r="RGG99" s="167"/>
      <c r="RGH99" s="167"/>
      <c r="RGI99" s="167"/>
      <c r="RGJ99" s="167"/>
      <c r="RGK99" s="167"/>
      <c r="RGL99" s="167"/>
      <c r="RGM99" s="167"/>
      <c r="RGN99" s="167"/>
      <c r="RGO99" s="167"/>
      <c r="RGP99" s="167"/>
      <c r="RGQ99" s="167"/>
      <c r="RGR99" s="167"/>
      <c r="RGS99" s="167"/>
      <c r="RGT99" s="167"/>
      <c r="RGU99" s="167"/>
      <c r="RGV99" s="167"/>
      <c r="RGW99" s="167"/>
      <c r="RGX99" s="167"/>
      <c r="RGY99" s="167"/>
      <c r="RGZ99" s="167"/>
      <c r="RHA99" s="167"/>
      <c r="RHB99" s="167"/>
      <c r="RHC99" s="167"/>
      <c r="RHD99" s="167"/>
      <c r="RHE99" s="167"/>
      <c r="RHF99" s="167"/>
      <c r="RHG99" s="167"/>
      <c r="RHH99" s="167"/>
      <c r="RHI99" s="167"/>
      <c r="RHJ99" s="167"/>
      <c r="RHK99" s="167"/>
      <c r="RHL99" s="167"/>
      <c r="RHM99" s="167"/>
      <c r="RHN99" s="167"/>
      <c r="RHO99" s="167"/>
      <c r="RHP99" s="167"/>
      <c r="RHQ99" s="167"/>
      <c r="RHR99" s="167"/>
      <c r="RHS99" s="167"/>
      <c r="RHT99" s="167"/>
      <c r="RHU99" s="167"/>
      <c r="RHV99" s="167"/>
      <c r="RHW99" s="167"/>
      <c r="RHX99" s="167"/>
      <c r="RHY99" s="167"/>
      <c r="RHZ99" s="167"/>
      <c r="RIA99" s="167"/>
      <c r="RIB99" s="167"/>
      <c r="RIC99" s="167"/>
      <c r="RID99" s="167"/>
      <c r="RIE99" s="167"/>
      <c r="RIF99" s="167"/>
      <c r="RIG99" s="167"/>
      <c r="RIH99" s="167"/>
      <c r="RII99" s="167"/>
      <c r="RIJ99" s="167"/>
      <c r="RIK99" s="167"/>
      <c r="RIL99" s="167"/>
      <c r="RIM99" s="167"/>
      <c r="RIN99" s="167"/>
      <c r="RIO99" s="167"/>
      <c r="RIP99" s="167"/>
      <c r="RIQ99" s="167"/>
      <c r="RIR99" s="167"/>
      <c r="RIS99" s="167"/>
      <c r="RIT99" s="167"/>
      <c r="RIU99" s="167"/>
      <c r="RIV99" s="167"/>
      <c r="RIW99" s="167"/>
      <c r="RIX99" s="167"/>
      <c r="RIY99" s="167"/>
      <c r="RIZ99" s="167"/>
      <c r="RJA99" s="167"/>
      <c r="RJB99" s="167"/>
      <c r="RJC99" s="167"/>
      <c r="RJD99" s="167"/>
      <c r="RJE99" s="167"/>
      <c r="RJF99" s="167"/>
      <c r="RJG99" s="167"/>
      <c r="RJH99" s="167"/>
      <c r="RJI99" s="167"/>
      <c r="RJJ99" s="167"/>
      <c r="RJK99" s="167"/>
      <c r="RJL99" s="167"/>
      <c r="RJM99" s="167"/>
      <c r="RJN99" s="167"/>
      <c r="RJO99" s="167"/>
      <c r="RJP99" s="167"/>
      <c r="RJQ99" s="167"/>
      <c r="RJR99" s="167"/>
      <c r="RJS99" s="167"/>
      <c r="RJT99" s="167"/>
      <c r="RJU99" s="167"/>
      <c r="RJV99" s="167"/>
      <c r="RJW99" s="167"/>
      <c r="RJX99" s="167"/>
      <c r="RJY99" s="167"/>
      <c r="RJZ99" s="167"/>
      <c r="RKA99" s="167"/>
      <c r="RKB99" s="167"/>
      <c r="RKC99" s="167"/>
      <c r="RKD99" s="167"/>
      <c r="RKE99" s="167"/>
      <c r="RKF99" s="167"/>
      <c r="RKG99" s="167"/>
      <c r="RKH99" s="167"/>
      <c r="RKI99" s="167"/>
      <c r="RKJ99" s="167"/>
      <c r="RKK99" s="167"/>
      <c r="RKL99" s="167"/>
      <c r="RKM99" s="167"/>
      <c r="RKN99" s="167"/>
      <c r="RKO99" s="167"/>
      <c r="RKP99" s="167"/>
      <c r="RKQ99" s="167"/>
      <c r="RKR99" s="167"/>
      <c r="RKS99" s="167"/>
      <c r="RKT99" s="167"/>
      <c r="RKU99" s="167"/>
      <c r="RKV99" s="167"/>
      <c r="RKW99" s="167"/>
      <c r="RKX99" s="167"/>
      <c r="RKY99" s="167"/>
      <c r="RKZ99" s="167"/>
      <c r="RLA99" s="167"/>
      <c r="RLB99" s="167"/>
      <c r="RLC99" s="167"/>
      <c r="RLD99" s="167"/>
      <c r="RLE99" s="167"/>
      <c r="RLF99" s="167"/>
      <c r="RLG99" s="167"/>
      <c r="RLH99" s="167"/>
      <c r="RLI99" s="167"/>
      <c r="RLJ99" s="167"/>
      <c r="RLK99" s="167"/>
      <c r="RLL99" s="167"/>
      <c r="RLM99" s="167"/>
      <c r="RLN99" s="167"/>
      <c r="RLO99" s="167"/>
      <c r="RLP99" s="167"/>
      <c r="RLQ99" s="167"/>
      <c r="RLR99" s="167"/>
      <c r="RLS99" s="167"/>
      <c r="RLT99" s="167"/>
      <c r="RLU99" s="167"/>
      <c r="RLV99" s="167"/>
      <c r="RLW99" s="167"/>
      <c r="RLX99" s="167"/>
      <c r="RLY99" s="167"/>
      <c r="RLZ99" s="167"/>
      <c r="RMA99" s="167"/>
      <c r="RMB99" s="167"/>
      <c r="RMC99" s="167"/>
      <c r="RMD99" s="167"/>
      <c r="RME99" s="167"/>
      <c r="RMF99" s="167"/>
      <c r="RMG99" s="167"/>
      <c r="RMH99" s="167"/>
      <c r="RMI99" s="167"/>
      <c r="RMJ99" s="167"/>
      <c r="RMK99" s="167"/>
      <c r="RML99" s="167"/>
      <c r="RMM99" s="167"/>
      <c r="RMN99" s="167"/>
      <c r="RMO99" s="167"/>
      <c r="RMP99" s="167"/>
      <c r="RMQ99" s="167"/>
      <c r="RMR99" s="167"/>
      <c r="RMS99" s="167"/>
      <c r="RMT99" s="167"/>
      <c r="RMU99" s="167"/>
      <c r="RMV99" s="167"/>
      <c r="RMW99" s="167"/>
      <c r="RMX99" s="167"/>
      <c r="RMY99" s="167"/>
      <c r="RMZ99" s="167"/>
      <c r="RNA99" s="167"/>
      <c r="RNB99" s="167"/>
      <c r="RNC99" s="167"/>
      <c r="RND99" s="167"/>
      <c r="RNE99" s="167"/>
      <c r="RNF99" s="167"/>
      <c r="RNG99" s="167"/>
      <c r="RNH99" s="167"/>
      <c r="RNI99" s="167"/>
      <c r="RNJ99" s="167"/>
      <c r="RNK99" s="167"/>
      <c r="RNL99" s="167"/>
      <c r="RNM99" s="167"/>
      <c r="RNN99" s="167"/>
      <c r="RNO99" s="167"/>
      <c r="RNP99" s="167"/>
      <c r="RNQ99" s="167"/>
      <c r="RNR99" s="167"/>
      <c r="RNS99" s="167"/>
      <c r="RNT99" s="167"/>
      <c r="RNU99" s="167"/>
      <c r="RNV99" s="167"/>
      <c r="RNW99" s="167"/>
      <c r="RNX99" s="167"/>
      <c r="RNY99" s="167"/>
      <c r="RNZ99" s="167"/>
      <c r="ROA99" s="167"/>
      <c r="ROB99" s="167"/>
      <c r="ROC99" s="167"/>
      <c r="ROD99" s="167"/>
      <c r="ROE99" s="167"/>
      <c r="ROF99" s="167"/>
      <c r="ROG99" s="167"/>
      <c r="ROH99" s="167"/>
      <c r="ROI99" s="167"/>
      <c r="ROJ99" s="167"/>
      <c r="ROK99" s="167"/>
      <c r="ROL99" s="167"/>
      <c r="ROM99" s="167"/>
      <c r="RON99" s="167"/>
      <c r="ROO99" s="167"/>
      <c r="ROP99" s="167"/>
      <c r="ROQ99" s="167"/>
      <c r="ROR99" s="167"/>
      <c r="ROS99" s="167"/>
      <c r="ROT99" s="167"/>
      <c r="ROU99" s="167"/>
      <c r="ROV99" s="167"/>
      <c r="ROW99" s="167"/>
      <c r="ROX99" s="167"/>
      <c r="ROY99" s="167"/>
      <c r="ROZ99" s="167"/>
      <c r="RPA99" s="167"/>
      <c r="RPB99" s="167"/>
      <c r="RPC99" s="167"/>
      <c r="RPD99" s="167"/>
      <c r="RPE99" s="167"/>
      <c r="RPF99" s="167"/>
      <c r="RPG99" s="167"/>
      <c r="RPH99" s="167"/>
      <c r="RPI99" s="167"/>
      <c r="RPJ99" s="167"/>
      <c r="RPK99" s="167"/>
      <c r="RPL99" s="167"/>
      <c r="RPM99" s="167"/>
      <c r="RPN99" s="167"/>
      <c r="RPO99" s="167"/>
      <c r="RPP99" s="167"/>
      <c r="RPQ99" s="167"/>
      <c r="RPR99" s="167"/>
      <c r="RPS99" s="167"/>
      <c r="RPT99" s="167"/>
      <c r="RPU99" s="167"/>
      <c r="RPV99" s="167"/>
      <c r="RPW99" s="167"/>
      <c r="RPX99" s="167"/>
      <c r="RPY99" s="167"/>
      <c r="RPZ99" s="167"/>
      <c r="RQA99" s="167"/>
      <c r="RQB99" s="167"/>
      <c r="RQC99" s="167"/>
      <c r="RQD99" s="167"/>
      <c r="RQE99" s="167"/>
      <c r="RQF99" s="167"/>
      <c r="RQG99" s="167"/>
      <c r="RQH99" s="167"/>
      <c r="RQI99" s="167"/>
      <c r="RQJ99" s="167"/>
      <c r="RQK99" s="167"/>
      <c r="RQL99" s="167"/>
      <c r="RQM99" s="167"/>
      <c r="RQN99" s="167"/>
      <c r="RQO99" s="167"/>
      <c r="RQP99" s="167"/>
      <c r="RQQ99" s="167"/>
      <c r="RQR99" s="167"/>
      <c r="RQS99" s="167"/>
      <c r="RQT99" s="167"/>
      <c r="RQU99" s="167"/>
      <c r="RQV99" s="167"/>
      <c r="RQW99" s="167"/>
      <c r="RQX99" s="167"/>
      <c r="RQY99" s="167"/>
      <c r="RQZ99" s="167"/>
      <c r="RRA99" s="167"/>
      <c r="RRB99" s="167"/>
      <c r="RRC99" s="167"/>
      <c r="RRD99" s="167"/>
      <c r="RRE99" s="167"/>
      <c r="RRF99" s="167"/>
      <c r="RRG99" s="167"/>
      <c r="RRH99" s="167"/>
      <c r="RRI99" s="167"/>
      <c r="RRJ99" s="167"/>
      <c r="RRK99" s="167"/>
      <c r="RRL99" s="167"/>
      <c r="RRM99" s="167"/>
      <c r="RRN99" s="167"/>
      <c r="RRO99" s="167"/>
      <c r="RRP99" s="167"/>
      <c r="RRQ99" s="167"/>
      <c r="RRR99" s="167"/>
      <c r="RRS99" s="167"/>
      <c r="RRT99" s="167"/>
      <c r="RRU99" s="167"/>
      <c r="RRV99" s="167"/>
      <c r="RRW99" s="167"/>
      <c r="RRX99" s="167"/>
      <c r="RRY99" s="167"/>
      <c r="RRZ99" s="167"/>
      <c r="RSA99" s="167"/>
      <c r="RSB99" s="167"/>
      <c r="RSC99" s="167"/>
      <c r="RSD99" s="167"/>
      <c r="RSE99" s="167"/>
      <c r="RSF99" s="167"/>
      <c r="RSG99" s="167"/>
      <c r="RSH99" s="167"/>
      <c r="RSI99" s="167"/>
      <c r="RSJ99" s="167"/>
      <c r="RSK99" s="167"/>
      <c r="RSL99" s="167"/>
      <c r="RSM99" s="167"/>
      <c r="RSN99" s="167"/>
      <c r="RSO99" s="167"/>
      <c r="RSP99" s="167"/>
      <c r="RSQ99" s="167"/>
      <c r="RSR99" s="167"/>
      <c r="RSS99" s="167"/>
      <c r="RST99" s="167"/>
      <c r="RSU99" s="167"/>
      <c r="RSV99" s="167"/>
      <c r="RSW99" s="167"/>
      <c r="RSX99" s="167"/>
      <c r="RSY99" s="167"/>
      <c r="RSZ99" s="167"/>
      <c r="RTA99" s="167"/>
      <c r="RTB99" s="167"/>
      <c r="RTC99" s="167"/>
      <c r="RTD99" s="167"/>
      <c r="RTE99" s="167"/>
      <c r="RTF99" s="167"/>
      <c r="RTG99" s="167"/>
      <c r="RTH99" s="167"/>
      <c r="RTI99" s="167"/>
      <c r="RTJ99" s="167"/>
      <c r="RTK99" s="167"/>
      <c r="RTL99" s="167"/>
      <c r="RTM99" s="167"/>
      <c r="RTN99" s="167"/>
      <c r="RTO99" s="167"/>
      <c r="RTP99" s="167"/>
      <c r="RTQ99" s="167"/>
      <c r="RTR99" s="167"/>
      <c r="RTS99" s="167"/>
      <c r="RTT99" s="167"/>
      <c r="RTU99" s="167"/>
      <c r="RTV99" s="167"/>
      <c r="RTW99" s="167"/>
      <c r="RTX99" s="167"/>
      <c r="RTY99" s="167"/>
      <c r="RTZ99" s="167"/>
      <c r="RUA99" s="167"/>
      <c r="RUB99" s="167"/>
      <c r="RUC99" s="167"/>
      <c r="RUD99" s="167"/>
      <c r="RUE99" s="167"/>
      <c r="RUF99" s="167"/>
      <c r="RUG99" s="167"/>
      <c r="RUH99" s="167"/>
      <c r="RUI99" s="167"/>
      <c r="RUJ99" s="167"/>
      <c r="RUK99" s="167"/>
      <c r="RUL99" s="167"/>
      <c r="RUM99" s="167"/>
      <c r="RUN99" s="167"/>
      <c r="RUO99" s="167"/>
      <c r="RUP99" s="167"/>
      <c r="RUQ99" s="167"/>
      <c r="RUR99" s="167"/>
      <c r="RUS99" s="167"/>
      <c r="RUT99" s="167"/>
      <c r="RUU99" s="167"/>
      <c r="RUV99" s="167"/>
      <c r="RUW99" s="167"/>
      <c r="RUX99" s="167"/>
      <c r="RUY99" s="167"/>
      <c r="RUZ99" s="167"/>
      <c r="RVA99" s="167"/>
      <c r="RVB99" s="167"/>
      <c r="RVC99" s="167"/>
      <c r="RVD99" s="167"/>
      <c r="RVE99" s="167"/>
      <c r="RVF99" s="167"/>
      <c r="RVG99" s="167"/>
      <c r="RVH99" s="167"/>
      <c r="RVI99" s="167"/>
      <c r="RVJ99" s="167"/>
      <c r="RVK99" s="167"/>
      <c r="RVL99" s="167"/>
      <c r="RVM99" s="167"/>
      <c r="RVN99" s="167"/>
      <c r="RVO99" s="167"/>
      <c r="RVP99" s="167"/>
      <c r="RVQ99" s="167"/>
      <c r="RVR99" s="167"/>
      <c r="RVS99" s="167"/>
      <c r="RVT99" s="167"/>
      <c r="RVU99" s="167"/>
      <c r="RVV99" s="167"/>
      <c r="RVW99" s="167"/>
      <c r="RVX99" s="167"/>
      <c r="RVY99" s="167"/>
      <c r="RVZ99" s="167"/>
      <c r="RWA99" s="167"/>
      <c r="RWB99" s="167"/>
      <c r="RWC99" s="167"/>
      <c r="RWD99" s="167"/>
      <c r="RWE99" s="167"/>
      <c r="RWF99" s="167"/>
      <c r="RWG99" s="167"/>
      <c r="RWH99" s="167"/>
      <c r="RWI99" s="167"/>
      <c r="RWJ99" s="167"/>
      <c r="RWK99" s="167"/>
      <c r="RWL99" s="167"/>
      <c r="RWM99" s="167"/>
      <c r="RWN99" s="167"/>
      <c r="RWO99" s="167"/>
      <c r="RWP99" s="167"/>
      <c r="RWQ99" s="167"/>
      <c r="RWR99" s="167"/>
      <c r="RWS99" s="167"/>
      <c r="RWT99" s="167"/>
      <c r="RWU99" s="167"/>
      <c r="RWV99" s="167"/>
      <c r="RWW99" s="167"/>
      <c r="RWX99" s="167"/>
      <c r="RWY99" s="167"/>
      <c r="RWZ99" s="167"/>
      <c r="RXA99" s="167"/>
      <c r="RXB99" s="167"/>
      <c r="RXC99" s="167"/>
      <c r="RXD99" s="167"/>
      <c r="RXE99" s="167"/>
      <c r="RXF99" s="167"/>
      <c r="RXG99" s="167"/>
      <c r="RXH99" s="167"/>
      <c r="RXI99" s="167"/>
      <c r="RXJ99" s="167"/>
      <c r="RXK99" s="167"/>
      <c r="RXL99" s="167"/>
      <c r="RXM99" s="167"/>
      <c r="RXN99" s="167"/>
      <c r="RXO99" s="167"/>
      <c r="RXP99" s="167"/>
      <c r="RXQ99" s="167"/>
      <c r="RXR99" s="167"/>
      <c r="RXS99" s="167"/>
      <c r="RXT99" s="167"/>
      <c r="RXU99" s="167"/>
      <c r="RXV99" s="167"/>
      <c r="RXW99" s="167"/>
      <c r="RXX99" s="167"/>
      <c r="RXY99" s="167"/>
      <c r="RXZ99" s="167"/>
      <c r="RYA99" s="167"/>
      <c r="RYB99" s="167"/>
      <c r="RYC99" s="167"/>
      <c r="RYD99" s="167"/>
      <c r="RYE99" s="167"/>
      <c r="RYF99" s="167"/>
      <c r="RYG99" s="167"/>
      <c r="RYH99" s="167"/>
      <c r="RYI99" s="167"/>
      <c r="RYJ99" s="167"/>
      <c r="RYK99" s="167"/>
      <c r="RYL99" s="167"/>
      <c r="RYM99" s="167"/>
      <c r="RYN99" s="167"/>
      <c r="RYO99" s="167"/>
      <c r="RYP99" s="167"/>
      <c r="RYQ99" s="167"/>
      <c r="RYR99" s="167"/>
      <c r="RYS99" s="167"/>
      <c r="RYT99" s="167"/>
      <c r="RYU99" s="167"/>
      <c r="RYV99" s="167"/>
      <c r="RYW99" s="167"/>
      <c r="RYX99" s="167"/>
      <c r="RYY99" s="167"/>
      <c r="RYZ99" s="167"/>
      <c r="RZA99" s="167"/>
      <c r="RZB99" s="167"/>
      <c r="RZC99" s="167"/>
      <c r="RZD99" s="167"/>
      <c r="RZE99" s="167"/>
      <c r="RZF99" s="167"/>
      <c r="RZG99" s="167"/>
      <c r="RZH99" s="167"/>
      <c r="RZI99" s="167"/>
      <c r="RZJ99" s="167"/>
      <c r="RZK99" s="167"/>
      <c r="RZL99" s="167"/>
      <c r="RZM99" s="167"/>
      <c r="RZN99" s="167"/>
      <c r="RZO99" s="167"/>
      <c r="RZP99" s="167"/>
      <c r="RZQ99" s="167"/>
      <c r="RZR99" s="167"/>
      <c r="RZS99" s="167"/>
      <c r="RZT99" s="167"/>
      <c r="RZU99" s="167"/>
      <c r="RZV99" s="167"/>
      <c r="RZW99" s="167"/>
      <c r="RZX99" s="167"/>
      <c r="RZY99" s="167"/>
      <c r="RZZ99" s="167"/>
      <c r="SAA99" s="167"/>
      <c r="SAB99" s="167"/>
      <c r="SAC99" s="167"/>
      <c r="SAD99" s="167"/>
      <c r="SAE99" s="167"/>
      <c r="SAF99" s="167"/>
      <c r="SAG99" s="167"/>
      <c r="SAH99" s="167"/>
      <c r="SAI99" s="167"/>
      <c r="SAJ99" s="167"/>
      <c r="SAK99" s="167"/>
      <c r="SAL99" s="167"/>
      <c r="SAM99" s="167"/>
      <c r="SAN99" s="167"/>
      <c r="SAO99" s="167"/>
      <c r="SAP99" s="167"/>
      <c r="SAQ99" s="167"/>
      <c r="SAR99" s="167"/>
      <c r="SAS99" s="167"/>
      <c r="SAT99" s="167"/>
      <c r="SAU99" s="167"/>
      <c r="SAV99" s="167"/>
      <c r="SAW99" s="167"/>
      <c r="SAX99" s="167"/>
      <c r="SAY99" s="167"/>
      <c r="SAZ99" s="167"/>
      <c r="SBA99" s="167"/>
      <c r="SBB99" s="167"/>
      <c r="SBC99" s="167"/>
      <c r="SBD99" s="167"/>
      <c r="SBE99" s="167"/>
      <c r="SBF99" s="167"/>
      <c r="SBG99" s="167"/>
      <c r="SBH99" s="167"/>
      <c r="SBI99" s="167"/>
      <c r="SBJ99" s="167"/>
      <c r="SBK99" s="167"/>
      <c r="SBL99" s="167"/>
      <c r="SBM99" s="167"/>
      <c r="SBN99" s="167"/>
      <c r="SBO99" s="167"/>
      <c r="SBP99" s="167"/>
      <c r="SBQ99" s="167"/>
      <c r="SBR99" s="167"/>
      <c r="SBS99" s="167"/>
      <c r="SBT99" s="167"/>
      <c r="SBU99" s="167"/>
      <c r="SBV99" s="167"/>
      <c r="SBW99" s="167"/>
      <c r="SBX99" s="167"/>
      <c r="SBY99" s="167"/>
      <c r="SBZ99" s="167"/>
      <c r="SCA99" s="167"/>
      <c r="SCB99" s="167"/>
      <c r="SCC99" s="167"/>
      <c r="SCD99" s="167"/>
      <c r="SCE99" s="167"/>
      <c r="SCF99" s="167"/>
      <c r="SCG99" s="167"/>
      <c r="SCH99" s="167"/>
      <c r="SCI99" s="167"/>
      <c r="SCJ99" s="167"/>
      <c r="SCK99" s="167"/>
      <c r="SCL99" s="167"/>
      <c r="SCM99" s="167"/>
      <c r="SCN99" s="167"/>
      <c r="SCO99" s="167"/>
      <c r="SCP99" s="167"/>
      <c r="SCQ99" s="167"/>
      <c r="SCR99" s="167"/>
      <c r="SCS99" s="167"/>
      <c r="SCT99" s="167"/>
      <c r="SCU99" s="167"/>
      <c r="SCV99" s="167"/>
      <c r="SCW99" s="167"/>
      <c r="SCX99" s="167"/>
      <c r="SCY99" s="167"/>
      <c r="SCZ99" s="167"/>
      <c r="SDA99" s="167"/>
      <c r="SDB99" s="167"/>
      <c r="SDC99" s="167"/>
      <c r="SDD99" s="167"/>
      <c r="SDE99" s="167"/>
      <c r="SDF99" s="167"/>
      <c r="SDG99" s="167"/>
      <c r="SDH99" s="167"/>
      <c r="SDI99" s="167"/>
      <c r="SDJ99" s="167"/>
      <c r="SDK99" s="167"/>
      <c r="SDL99" s="167"/>
      <c r="SDM99" s="167"/>
      <c r="SDN99" s="167"/>
      <c r="SDO99" s="167"/>
      <c r="SDP99" s="167"/>
      <c r="SDQ99" s="167"/>
      <c r="SDR99" s="167"/>
      <c r="SDS99" s="167"/>
      <c r="SDT99" s="167"/>
      <c r="SDU99" s="167"/>
      <c r="SDV99" s="167"/>
      <c r="SDW99" s="167"/>
      <c r="SDX99" s="167"/>
      <c r="SDY99" s="167"/>
      <c r="SDZ99" s="167"/>
      <c r="SEA99" s="167"/>
      <c r="SEB99" s="167"/>
      <c r="SEC99" s="167"/>
      <c r="SED99" s="167"/>
      <c r="SEE99" s="167"/>
      <c r="SEF99" s="167"/>
      <c r="SEG99" s="167"/>
      <c r="SEH99" s="167"/>
      <c r="SEI99" s="167"/>
      <c r="SEJ99" s="167"/>
      <c r="SEK99" s="167"/>
      <c r="SEL99" s="167"/>
      <c r="SEM99" s="167"/>
      <c r="SEN99" s="167"/>
      <c r="SEO99" s="167"/>
      <c r="SEP99" s="167"/>
      <c r="SEQ99" s="167"/>
      <c r="SER99" s="167"/>
      <c r="SES99" s="167"/>
      <c r="SET99" s="167"/>
      <c r="SEU99" s="167"/>
      <c r="SEV99" s="167"/>
      <c r="SEW99" s="167"/>
      <c r="SEX99" s="167"/>
      <c r="SEY99" s="167"/>
      <c r="SEZ99" s="167"/>
      <c r="SFA99" s="167"/>
      <c r="SFB99" s="167"/>
      <c r="SFC99" s="167"/>
      <c r="SFD99" s="167"/>
      <c r="SFE99" s="167"/>
      <c r="SFF99" s="167"/>
      <c r="SFG99" s="167"/>
      <c r="SFH99" s="167"/>
      <c r="SFI99" s="167"/>
      <c r="SFJ99" s="167"/>
      <c r="SFK99" s="167"/>
      <c r="SFL99" s="167"/>
      <c r="SFM99" s="167"/>
      <c r="SFN99" s="167"/>
      <c r="SFO99" s="167"/>
      <c r="SFP99" s="167"/>
      <c r="SFQ99" s="167"/>
      <c r="SFR99" s="167"/>
      <c r="SFS99" s="167"/>
      <c r="SFT99" s="167"/>
      <c r="SFU99" s="167"/>
      <c r="SFV99" s="167"/>
      <c r="SFW99" s="167"/>
      <c r="SFX99" s="167"/>
      <c r="SFY99" s="167"/>
      <c r="SFZ99" s="167"/>
      <c r="SGA99" s="167"/>
      <c r="SGB99" s="167"/>
      <c r="SGC99" s="167"/>
      <c r="SGD99" s="167"/>
      <c r="SGE99" s="167"/>
      <c r="SGF99" s="167"/>
      <c r="SGG99" s="167"/>
      <c r="SGH99" s="167"/>
      <c r="SGI99" s="167"/>
      <c r="SGJ99" s="167"/>
      <c r="SGK99" s="167"/>
      <c r="SGL99" s="167"/>
      <c r="SGM99" s="167"/>
      <c r="SGN99" s="167"/>
      <c r="SGO99" s="167"/>
      <c r="SGP99" s="167"/>
      <c r="SGQ99" s="167"/>
      <c r="SGR99" s="167"/>
      <c r="SGS99" s="167"/>
      <c r="SGT99" s="167"/>
      <c r="SGU99" s="167"/>
      <c r="SGV99" s="167"/>
      <c r="SGW99" s="167"/>
      <c r="SGX99" s="167"/>
      <c r="SGY99" s="167"/>
      <c r="SGZ99" s="167"/>
      <c r="SHA99" s="167"/>
      <c r="SHB99" s="167"/>
      <c r="SHC99" s="167"/>
      <c r="SHD99" s="167"/>
      <c r="SHE99" s="167"/>
      <c r="SHF99" s="167"/>
      <c r="SHG99" s="167"/>
      <c r="SHH99" s="167"/>
      <c r="SHI99" s="167"/>
      <c r="SHJ99" s="167"/>
      <c r="SHK99" s="167"/>
      <c r="SHL99" s="167"/>
      <c r="SHM99" s="167"/>
      <c r="SHN99" s="167"/>
      <c r="SHO99" s="167"/>
      <c r="SHP99" s="167"/>
      <c r="SHQ99" s="167"/>
      <c r="SHR99" s="167"/>
      <c r="SHS99" s="167"/>
      <c r="SHT99" s="167"/>
      <c r="SHU99" s="167"/>
      <c r="SHV99" s="167"/>
      <c r="SHW99" s="167"/>
      <c r="SHX99" s="167"/>
      <c r="SHY99" s="167"/>
      <c r="SHZ99" s="167"/>
      <c r="SIA99" s="167"/>
      <c r="SIB99" s="167"/>
      <c r="SIC99" s="167"/>
      <c r="SID99" s="167"/>
      <c r="SIE99" s="167"/>
      <c r="SIF99" s="167"/>
      <c r="SIG99" s="167"/>
      <c r="SIH99" s="167"/>
      <c r="SII99" s="167"/>
      <c r="SIJ99" s="167"/>
      <c r="SIK99" s="167"/>
      <c r="SIL99" s="167"/>
      <c r="SIM99" s="167"/>
      <c r="SIN99" s="167"/>
      <c r="SIO99" s="167"/>
      <c r="SIP99" s="167"/>
      <c r="SIQ99" s="167"/>
      <c r="SIR99" s="167"/>
      <c r="SIS99" s="167"/>
      <c r="SIT99" s="167"/>
      <c r="SIU99" s="167"/>
      <c r="SIV99" s="167"/>
      <c r="SIW99" s="167"/>
      <c r="SIX99" s="167"/>
      <c r="SIY99" s="167"/>
      <c r="SIZ99" s="167"/>
      <c r="SJA99" s="167"/>
      <c r="SJB99" s="167"/>
      <c r="SJC99" s="167"/>
      <c r="SJD99" s="167"/>
      <c r="SJE99" s="167"/>
      <c r="SJF99" s="167"/>
      <c r="SJG99" s="167"/>
      <c r="SJH99" s="167"/>
      <c r="SJI99" s="167"/>
      <c r="SJJ99" s="167"/>
      <c r="SJK99" s="167"/>
      <c r="SJL99" s="167"/>
      <c r="SJM99" s="167"/>
      <c r="SJN99" s="167"/>
      <c r="SJO99" s="167"/>
      <c r="SJP99" s="167"/>
      <c r="SJQ99" s="167"/>
      <c r="SJR99" s="167"/>
      <c r="SJS99" s="167"/>
      <c r="SJT99" s="167"/>
      <c r="SJU99" s="167"/>
      <c r="SJV99" s="167"/>
      <c r="SJW99" s="167"/>
      <c r="SJX99" s="167"/>
      <c r="SJY99" s="167"/>
      <c r="SJZ99" s="167"/>
      <c r="SKA99" s="167"/>
      <c r="SKB99" s="167"/>
      <c r="SKC99" s="167"/>
      <c r="SKD99" s="167"/>
      <c r="SKE99" s="167"/>
      <c r="SKF99" s="167"/>
      <c r="SKG99" s="167"/>
      <c r="SKH99" s="167"/>
      <c r="SKI99" s="167"/>
      <c r="SKJ99" s="167"/>
      <c r="SKK99" s="167"/>
      <c r="SKL99" s="167"/>
      <c r="SKM99" s="167"/>
      <c r="SKN99" s="167"/>
      <c r="SKO99" s="167"/>
      <c r="SKP99" s="167"/>
      <c r="SKQ99" s="167"/>
      <c r="SKR99" s="167"/>
      <c r="SKS99" s="167"/>
      <c r="SKT99" s="167"/>
      <c r="SKU99" s="167"/>
      <c r="SKV99" s="167"/>
      <c r="SKW99" s="167"/>
      <c r="SKX99" s="167"/>
      <c r="SKY99" s="167"/>
      <c r="SKZ99" s="167"/>
      <c r="SLA99" s="167"/>
      <c r="SLB99" s="167"/>
      <c r="SLC99" s="167"/>
      <c r="SLD99" s="167"/>
      <c r="SLE99" s="167"/>
      <c r="SLF99" s="167"/>
      <c r="SLG99" s="167"/>
      <c r="SLH99" s="167"/>
      <c r="SLI99" s="167"/>
      <c r="SLJ99" s="167"/>
      <c r="SLK99" s="167"/>
      <c r="SLL99" s="167"/>
      <c r="SLM99" s="167"/>
      <c r="SLN99" s="167"/>
      <c r="SLO99" s="167"/>
      <c r="SLP99" s="167"/>
      <c r="SLQ99" s="167"/>
      <c r="SLR99" s="167"/>
      <c r="SLS99" s="167"/>
      <c r="SLT99" s="167"/>
      <c r="SLU99" s="167"/>
      <c r="SLV99" s="167"/>
      <c r="SLW99" s="167"/>
      <c r="SLX99" s="167"/>
      <c r="SLY99" s="167"/>
      <c r="SLZ99" s="167"/>
      <c r="SMA99" s="167"/>
      <c r="SMB99" s="167"/>
      <c r="SMC99" s="167"/>
      <c r="SMD99" s="167"/>
      <c r="SME99" s="167"/>
      <c r="SMF99" s="167"/>
      <c r="SMG99" s="167"/>
      <c r="SMH99" s="167"/>
      <c r="SMI99" s="167"/>
      <c r="SMJ99" s="167"/>
      <c r="SMK99" s="167"/>
      <c r="SML99" s="167"/>
      <c r="SMM99" s="167"/>
      <c r="SMN99" s="167"/>
      <c r="SMO99" s="167"/>
      <c r="SMP99" s="167"/>
      <c r="SMQ99" s="167"/>
      <c r="SMR99" s="167"/>
      <c r="SMS99" s="167"/>
      <c r="SMT99" s="167"/>
      <c r="SMU99" s="167"/>
      <c r="SMV99" s="167"/>
      <c r="SMW99" s="167"/>
      <c r="SMX99" s="167"/>
      <c r="SMY99" s="167"/>
      <c r="SMZ99" s="167"/>
      <c r="SNA99" s="167"/>
      <c r="SNB99" s="167"/>
      <c r="SNC99" s="167"/>
      <c r="SND99" s="167"/>
      <c r="SNE99" s="167"/>
      <c r="SNF99" s="167"/>
      <c r="SNG99" s="167"/>
      <c r="SNH99" s="167"/>
      <c r="SNI99" s="167"/>
      <c r="SNJ99" s="167"/>
      <c r="SNK99" s="167"/>
      <c r="SNL99" s="167"/>
      <c r="SNM99" s="167"/>
      <c r="SNN99" s="167"/>
      <c r="SNO99" s="167"/>
      <c r="SNP99" s="167"/>
      <c r="SNQ99" s="167"/>
      <c r="SNR99" s="167"/>
      <c r="SNS99" s="167"/>
      <c r="SNT99" s="167"/>
      <c r="SNU99" s="167"/>
      <c r="SNV99" s="167"/>
      <c r="SNW99" s="167"/>
      <c r="SNX99" s="167"/>
      <c r="SNY99" s="167"/>
      <c r="SNZ99" s="167"/>
      <c r="SOA99" s="167"/>
      <c r="SOB99" s="167"/>
      <c r="SOC99" s="167"/>
      <c r="SOD99" s="167"/>
      <c r="SOE99" s="167"/>
      <c r="SOF99" s="167"/>
      <c r="SOG99" s="167"/>
      <c r="SOH99" s="167"/>
      <c r="SOI99" s="167"/>
      <c r="SOJ99" s="167"/>
      <c r="SOK99" s="167"/>
      <c r="SOL99" s="167"/>
      <c r="SOM99" s="167"/>
      <c r="SON99" s="167"/>
      <c r="SOO99" s="167"/>
      <c r="SOP99" s="167"/>
      <c r="SOQ99" s="167"/>
      <c r="SOR99" s="167"/>
      <c r="SOS99" s="167"/>
      <c r="SOT99" s="167"/>
      <c r="SOU99" s="167"/>
      <c r="SOV99" s="167"/>
      <c r="SOW99" s="167"/>
      <c r="SOX99" s="167"/>
      <c r="SOY99" s="167"/>
      <c r="SOZ99" s="167"/>
      <c r="SPA99" s="167"/>
      <c r="SPB99" s="167"/>
      <c r="SPC99" s="167"/>
      <c r="SPD99" s="167"/>
      <c r="SPE99" s="167"/>
      <c r="SPF99" s="167"/>
      <c r="SPG99" s="167"/>
      <c r="SPH99" s="167"/>
      <c r="SPI99" s="167"/>
      <c r="SPJ99" s="167"/>
      <c r="SPK99" s="167"/>
      <c r="SPL99" s="167"/>
      <c r="SPM99" s="167"/>
      <c r="SPN99" s="167"/>
      <c r="SPO99" s="167"/>
      <c r="SPP99" s="167"/>
      <c r="SPQ99" s="167"/>
      <c r="SPR99" s="167"/>
      <c r="SPS99" s="167"/>
      <c r="SPT99" s="167"/>
      <c r="SPU99" s="167"/>
      <c r="SPV99" s="167"/>
      <c r="SPW99" s="167"/>
      <c r="SPX99" s="167"/>
      <c r="SPY99" s="167"/>
      <c r="SPZ99" s="167"/>
      <c r="SQA99" s="167"/>
      <c r="SQB99" s="167"/>
      <c r="SQC99" s="167"/>
      <c r="SQD99" s="167"/>
      <c r="SQE99" s="167"/>
      <c r="SQF99" s="167"/>
      <c r="SQG99" s="167"/>
      <c r="SQH99" s="167"/>
      <c r="SQI99" s="167"/>
      <c r="SQJ99" s="167"/>
      <c r="SQK99" s="167"/>
      <c r="SQL99" s="167"/>
      <c r="SQM99" s="167"/>
      <c r="SQN99" s="167"/>
      <c r="SQO99" s="167"/>
      <c r="SQP99" s="167"/>
      <c r="SQQ99" s="167"/>
      <c r="SQR99" s="167"/>
      <c r="SQS99" s="167"/>
      <c r="SQT99" s="167"/>
      <c r="SQU99" s="167"/>
      <c r="SQV99" s="167"/>
      <c r="SQW99" s="167"/>
      <c r="SQX99" s="167"/>
      <c r="SQY99" s="167"/>
      <c r="SQZ99" s="167"/>
      <c r="SRA99" s="167"/>
      <c r="SRB99" s="167"/>
      <c r="SRC99" s="167"/>
      <c r="SRD99" s="167"/>
      <c r="SRE99" s="167"/>
      <c r="SRF99" s="167"/>
      <c r="SRG99" s="167"/>
      <c r="SRH99" s="167"/>
      <c r="SRI99" s="167"/>
      <c r="SRJ99" s="167"/>
      <c r="SRK99" s="167"/>
      <c r="SRL99" s="167"/>
      <c r="SRM99" s="167"/>
      <c r="SRN99" s="167"/>
      <c r="SRO99" s="167"/>
      <c r="SRP99" s="167"/>
      <c r="SRQ99" s="167"/>
      <c r="SRR99" s="167"/>
      <c r="SRS99" s="167"/>
      <c r="SRT99" s="167"/>
      <c r="SRU99" s="167"/>
      <c r="SRV99" s="167"/>
      <c r="SRW99" s="167"/>
      <c r="SRX99" s="167"/>
      <c r="SRY99" s="167"/>
      <c r="SRZ99" s="167"/>
      <c r="SSA99" s="167"/>
      <c r="SSB99" s="167"/>
      <c r="SSC99" s="167"/>
      <c r="SSD99" s="167"/>
      <c r="SSE99" s="167"/>
      <c r="SSF99" s="167"/>
      <c r="SSG99" s="167"/>
      <c r="SSH99" s="167"/>
      <c r="SSI99" s="167"/>
      <c r="SSJ99" s="167"/>
      <c r="SSK99" s="167"/>
      <c r="SSL99" s="167"/>
      <c r="SSM99" s="167"/>
      <c r="SSN99" s="167"/>
      <c r="SSO99" s="167"/>
      <c r="SSP99" s="167"/>
      <c r="SSQ99" s="167"/>
      <c r="SSR99" s="167"/>
      <c r="SSS99" s="167"/>
      <c r="SST99" s="167"/>
      <c r="SSU99" s="167"/>
      <c r="SSV99" s="167"/>
      <c r="SSW99" s="167"/>
      <c r="SSX99" s="167"/>
      <c r="SSY99" s="167"/>
      <c r="SSZ99" s="167"/>
      <c r="STA99" s="167"/>
      <c r="STB99" s="167"/>
      <c r="STC99" s="167"/>
      <c r="STD99" s="167"/>
      <c r="STE99" s="167"/>
      <c r="STF99" s="167"/>
      <c r="STG99" s="167"/>
      <c r="STH99" s="167"/>
      <c r="STI99" s="167"/>
      <c r="STJ99" s="167"/>
      <c r="STK99" s="167"/>
      <c r="STL99" s="167"/>
      <c r="STM99" s="167"/>
      <c r="STN99" s="167"/>
      <c r="STO99" s="167"/>
      <c r="STP99" s="167"/>
      <c r="STQ99" s="167"/>
      <c r="STR99" s="167"/>
      <c r="STS99" s="167"/>
      <c r="STT99" s="167"/>
      <c r="STU99" s="167"/>
      <c r="STV99" s="167"/>
      <c r="STW99" s="167"/>
      <c r="STX99" s="167"/>
      <c r="STY99" s="167"/>
      <c r="STZ99" s="167"/>
      <c r="SUA99" s="167"/>
      <c r="SUB99" s="167"/>
      <c r="SUC99" s="167"/>
      <c r="SUD99" s="167"/>
      <c r="SUE99" s="167"/>
      <c r="SUF99" s="167"/>
      <c r="SUG99" s="167"/>
      <c r="SUH99" s="167"/>
      <c r="SUI99" s="167"/>
      <c r="SUJ99" s="167"/>
      <c r="SUK99" s="167"/>
      <c r="SUL99" s="167"/>
      <c r="SUM99" s="167"/>
      <c r="SUN99" s="167"/>
      <c r="SUO99" s="167"/>
      <c r="SUP99" s="167"/>
      <c r="SUQ99" s="167"/>
      <c r="SUR99" s="167"/>
      <c r="SUS99" s="167"/>
      <c r="SUT99" s="167"/>
      <c r="SUU99" s="167"/>
      <c r="SUV99" s="167"/>
      <c r="SUW99" s="167"/>
      <c r="SUX99" s="167"/>
      <c r="SUY99" s="167"/>
      <c r="SUZ99" s="167"/>
      <c r="SVA99" s="167"/>
      <c r="SVB99" s="167"/>
      <c r="SVC99" s="167"/>
      <c r="SVD99" s="167"/>
      <c r="SVE99" s="167"/>
      <c r="SVF99" s="167"/>
      <c r="SVG99" s="167"/>
      <c r="SVH99" s="167"/>
      <c r="SVI99" s="167"/>
      <c r="SVJ99" s="167"/>
      <c r="SVK99" s="167"/>
      <c r="SVL99" s="167"/>
      <c r="SVM99" s="167"/>
      <c r="SVN99" s="167"/>
      <c r="SVO99" s="167"/>
      <c r="SVP99" s="167"/>
      <c r="SVQ99" s="167"/>
      <c r="SVR99" s="167"/>
      <c r="SVS99" s="167"/>
      <c r="SVT99" s="167"/>
      <c r="SVU99" s="167"/>
      <c r="SVV99" s="167"/>
      <c r="SVW99" s="167"/>
      <c r="SVX99" s="167"/>
      <c r="SVY99" s="167"/>
      <c r="SVZ99" s="167"/>
      <c r="SWA99" s="167"/>
      <c r="SWB99" s="167"/>
      <c r="SWC99" s="167"/>
      <c r="SWD99" s="167"/>
      <c r="SWE99" s="167"/>
      <c r="SWF99" s="167"/>
      <c r="SWG99" s="167"/>
      <c r="SWH99" s="167"/>
      <c r="SWI99" s="167"/>
      <c r="SWJ99" s="167"/>
      <c r="SWK99" s="167"/>
      <c r="SWL99" s="167"/>
      <c r="SWM99" s="167"/>
      <c r="SWN99" s="167"/>
      <c r="SWO99" s="167"/>
      <c r="SWP99" s="167"/>
      <c r="SWQ99" s="167"/>
      <c r="SWR99" s="167"/>
      <c r="SWS99" s="167"/>
      <c r="SWT99" s="167"/>
      <c r="SWU99" s="167"/>
      <c r="SWV99" s="167"/>
      <c r="SWW99" s="167"/>
      <c r="SWX99" s="167"/>
      <c r="SWY99" s="167"/>
      <c r="SWZ99" s="167"/>
      <c r="SXA99" s="167"/>
      <c r="SXB99" s="167"/>
      <c r="SXC99" s="167"/>
      <c r="SXD99" s="167"/>
      <c r="SXE99" s="167"/>
      <c r="SXF99" s="167"/>
      <c r="SXG99" s="167"/>
      <c r="SXH99" s="167"/>
      <c r="SXI99" s="167"/>
      <c r="SXJ99" s="167"/>
      <c r="SXK99" s="167"/>
      <c r="SXL99" s="167"/>
      <c r="SXM99" s="167"/>
      <c r="SXN99" s="167"/>
      <c r="SXO99" s="167"/>
      <c r="SXP99" s="167"/>
      <c r="SXQ99" s="167"/>
      <c r="SXR99" s="167"/>
      <c r="SXS99" s="167"/>
      <c r="SXT99" s="167"/>
      <c r="SXU99" s="167"/>
      <c r="SXV99" s="167"/>
      <c r="SXW99" s="167"/>
      <c r="SXX99" s="167"/>
      <c r="SXY99" s="167"/>
      <c r="SXZ99" s="167"/>
      <c r="SYA99" s="167"/>
      <c r="SYB99" s="167"/>
      <c r="SYC99" s="167"/>
      <c r="SYD99" s="167"/>
      <c r="SYE99" s="167"/>
      <c r="SYF99" s="167"/>
      <c r="SYG99" s="167"/>
      <c r="SYH99" s="167"/>
      <c r="SYI99" s="167"/>
      <c r="SYJ99" s="167"/>
      <c r="SYK99" s="167"/>
      <c r="SYL99" s="167"/>
      <c r="SYM99" s="167"/>
      <c r="SYN99" s="167"/>
      <c r="SYO99" s="167"/>
      <c r="SYP99" s="167"/>
      <c r="SYQ99" s="167"/>
      <c r="SYR99" s="167"/>
      <c r="SYS99" s="167"/>
      <c r="SYT99" s="167"/>
      <c r="SYU99" s="167"/>
      <c r="SYV99" s="167"/>
      <c r="SYW99" s="167"/>
      <c r="SYX99" s="167"/>
      <c r="SYY99" s="167"/>
      <c r="SYZ99" s="167"/>
      <c r="SZA99" s="167"/>
      <c r="SZB99" s="167"/>
      <c r="SZC99" s="167"/>
      <c r="SZD99" s="167"/>
      <c r="SZE99" s="167"/>
      <c r="SZF99" s="167"/>
      <c r="SZG99" s="167"/>
      <c r="SZH99" s="167"/>
      <c r="SZI99" s="167"/>
      <c r="SZJ99" s="167"/>
      <c r="SZK99" s="167"/>
      <c r="SZL99" s="167"/>
      <c r="SZM99" s="167"/>
      <c r="SZN99" s="167"/>
      <c r="SZO99" s="167"/>
      <c r="SZP99" s="167"/>
      <c r="SZQ99" s="167"/>
      <c r="SZR99" s="167"/>
      <c r="SZS99" s="167"/>
      <c r="SZT99" s="167"/>
      <c r="SZU99" s="167"/>
      <c r="SZV99" s="167"/>
      <c r="SZW99" s="167"/>
      <c r="SZX99" s="167"/>
      <c r="SZY99" s="167"/>
      <c r="SZZ99" s="167"/>
      <c r="TAA99" s="167"/>
      <c r="TAB99" s="167"/>
      <c r="TAC99" s="167"/>
      <c r="TAD99" s="167"/>
      <c r="TAE99" s="167"/>
      <c r="TAF99" s="167"/>
      <c r="TAG99" s="167"/>
      <c r="TAH99" s="167"/>
      <c r="TAI99" s="167"/>
      <c r="TAJ99" s="167"/>
      <c r="TAK99" s="167"/>
      <c r="TAL99" s="167"/>
      <c r="TAM99" s="167"/>
      <c r="TAN99" s="167"/>
      <c r="TAO99" s="167"/>
      <c r="TAP99" s="167"/>
      <c r="TAQ99" s="167"/>
      <c r="TAR99" s="167"/>
      <c r="TAS99" s="167"/>
      <c r="TAT99" s="167"/>
      <c r="TAU99" s="167"/>
      <c r="TAV99" s="167"/>
      <c r="TAW99" s="167"/>
      <c r="TAX99" s="167"/>
      <c r="TAY99" s="167"/>
      <c r="TAZ99" s="167"/>
      <c r="TBA99" s="167"/>
      <c r="TBB99" s="167"/>
      <c r="TBC99" s="167"/>
      <c r="TBD99" s="167"/>
      <c r="TBE99" s="167"/>
      <c r="TBF99" s="167"/>
      <c r="TBG99" s="167"/>
      <c r="TBH99" s="167"/>
      <c r="TBI99" s="167"/>
      <c r="TBJ99" s="167"/>
      <c r="TBK99" s="167"/>
      <c r="TBL99" s="167"/>
      <c r="TBM99" s="167"/>
      <c r="TBN99" s="167"/>
      <c r="TBO99" s="167"/>
      <c r="TBP99" s="167"/>
      <c r="TBQ99" s="167"/>
      <c r="TBR99" s="167"/>
      <c r="TBS99" s="167"/>
      <c r="TBT99" s="167"/>
      <c r="TBU99" s="167"/>
      <c r="TBV99" s="167"/>
      <c r="TBW99" s="167"/>
      <c r="TBX99" s="167"/>
      <c r="TBY99" s="167"/>
      <c r="TBZ99" s="167"/>
      <c r="TCA99" s="167"/>
      <c r="TCB99" s="167"/>
      <c r="TCC99" s="167"/>
      <c r="TCD99" s="167"/>
      <c r="TCE99" s="167"/>
      <c r="TCF99" s="167"/>
      <c r="TCG99" s="167"/>
      <c r="TCH99" s="167"/>
      <c r="TCI99" s="167"/>
      <c r="TCJ99" s="167"/>
      <c r="TCK99" s="167"/>
      <c r="TCL99" s="167"/>
      <c r="TCM99" s="167"/>
      <c r="TCN99" s="167"/>
      <c r="TCO99" s="167"/>
      <c r="TCP99" s="167"/>
      <c r="TCQ99" s="167"/>
      <c r="TCR99" s="167"/>
      <c r="TCS99" s="167"/>
      <c r="TCT99" s="167"/>
      <c r="TCU99" s="167"/>
      <c r="TCV99" s="167"/>
      <c r="TCW99" s="167"/>
      <c r="TCX99" s="167"/>
      <c r="TCY99" s="167"/>
      <c r="TCZ99" s="167"/>
      <c r="TDA99" s="167"/>
      <c r="TDB99" s="167"/>
      <c r="TDC99" s="167"/>
      <c r="TDD99" s="167"/>
      <c r="TDE99" s="167"/>
      <c r="TDF99" s="167"/>
      <c r="TDG99" s="167"/>
      <c r="TDH99" s="167"/>
      <c r="TDI99" s="167"/>
      <c r="TDJ99" s="167"/>
      <c r="TDK99" s="167"/>
      <c r="TDL99" s="167"/>
      <c r="TDM99" s="167"/>
      <c r="TDN99" s="167"/>
      <c r="TDO99" s="167"/>
      <c r="TDP99" s="167"/>
      <c r="TDQ99" s="167"/>
      <c r="TDR99" s="167"/>
      <c r="TDS99" s="167"/>
      <c r="TDT99" s="167"/>
      <c r="TDU99" s="167"/>
      <c r="TDV99" s="167"/>
      <c r="TDW99" s="167"/>
      <c r="TDX99" s="167"/>
      <c r="TDY99" s="167"/>
      <c r="TDZ99" s="167"/>
      <c r="TEA99" s="167"/>
      <c r="TEB99" s="167"/>
      <c r="TEC99" s="167"/>
      <c r="TED99" s="167"/>
      <c r="TEE99" s="167"/>
      <c r="TEF99" s="167"/>
      <c r="TEG99" s="167"/>
      <c r="TEH99" s="167"/>
      <c r="TEI99" s="167"/>
      <c r="TEJ99" s="167"/>
      <c r="TEK99" s="167"/>
      <c r="TEL99" s="167"/>
      <c r="TEM99" s="167"/>
      <c r="TEN99" s="167"/>
      <c r="TEO99" s="167"/>
      <c r="TEP99" s="167"/>
      <c r="TEQ99" s="167"/>
      <c r="TER99" s="167"/>
      <c r="TES99" s="167"/>
      <c r="TET99" s="167"/>
      <c r="TEU99" s="167"/>
      <c r="TEV99" s="167"/>
      <c r="TEW99" s="167"/>
      <c r="TEX99" s="167"/>
      <c r="TEY99" s="167"/>
      <c r="TEZ99" s="167"/>
      <c r="TFA99" s="167"/>
      <c r="TFB99" s="167"/>
      <c r="TFC99" s="167"/>
      <c r="TFD99" s="167"/>
      <c r="TFE99" s="167"/>
      <c r="TFF99" s="167"/>
      <c r="TFG99" s="167"/>
      <c r="TFH99" s="167"/>
      <c r="TFI99" s="167"/>
      <c r="TFJ99" s="167"/>
      <c r="TFK99" s="167"/>
      <c r="TFL99" s="167"/>
      <c r="TFM99" s="167"/>
      <c r="TFN99" s="167"/>
      <c r="TFO99" s="167"/>
      <c r="TFP99" s="167"/>
      <c r="TFQ99" s="167"/>
      <c r="TFR99" s="167"/>
      <c r="TFS99" s="167"/>
      <c r="TFT99" s="167"/>
      <c r="TFU99" s="167"/>
      <c r="TFV99" s="167"/>
      <c r="TFW99" s="167"/>
      <c r="TFX99" s="167"/>
      <c r="TFY99" s="167"/>
      <c r="TFZ99" s="167"/>
      <c r="TGA99" s="167"/>
      <c r="TGB99" s="167"/>
      <c r="TGC99" s="167"/>
      <c r="TGD99" s="167"/>
      <c r="TGE99" s="167"/>
      <c r="TGF99" s="167"/>
      <c r="TGG99" s="167"/>
      <c r="TGH99" s="167"/>
      <c r="TGI99" s="167"/>
      <c r="TGJ99" s="167"/>
      <c r="TGK99" s="167"/>
      <c r="TGL99" s="167"/>
      <c r="TGM99" s="167"/>
      <c r="TGN99" s="167"/>
      <c r="TGO99" s="167"/>
      <c r="TGP99" s="167"/>
      <c r="TGQ99" s="167"/>
      <c r="TGR99" s="167"/>
      <c r="TGS99" s="167"/>
      <c r="TGT99" s="167"/>
      <c r="TGU99" s="167"/>
      <c r="TGV99" s="167"/>
      <c r="TGW99" s="167"/>
      <c r="TGX99" s="167"/>
      <c r="TGY99" s="167"/>
      <c r="TGZ99" s="167"/>
      <c r="THA99" s="167"/>
      <c r="THB99" s="167"/>
      <c r="THC99" s="167"/>
      <c r="THD99" s="167"/>
      <c r="THE99" s="167"/>
      <c r="THF99" s="167"/>
      <c r="THG99" s="167"/>
      <c r="THH99" s="167"/>
      <c r="THI99" s="167"/>
      <c r="THJ99" s="167"/>
      <c r="THK99" s="167"/>
      <c r="THL99" s="167"/>
      <c r="THM99" s="167"/>
      <c r="THN99" s="167"/>
      <c r="THO99" s="167"/>
      <c r="THP99" s="167"/>
      <c r="THQ99" s="167"/>
      <c r="THR99" s="167"/>
      <c r="THS99" s="167"/>
      <c r="THT99" s="167"/>
      <c r="THU99" s="167"/>
      <c r="THV99" s="167"/>
      <c r="THW99" s="167"/>
      <c r="THX99" s="167"/>
      <c r="THY99" s="167"/>
      <c r="THZ99" s="167"/>
      <c r="TIA99" s="167"/>
      <c r="TIB99" s="167"/>
      <c r="TIC99" s="167"/>
      <c r="TID99" s="167"/>
      <c r="TIE99" s="167"/>
      <c r="TIF99" s="167"/>
      <c r="TIG99" s="167"/>
      <c r="TIH99" s="167"/>
      <c r="TII99" s="167"/>
      <c r="TIJ99" s="167"/>
      <c r="TIK99" s="167"/>
      <c r="TIL99" s="167"/>
      <c r="TIM99" s="167"/>
      <c r="TIN99" s="167"/>
      <c r="TIO99" s="167"/>
      <c r="TIP99" s="167"/>
      <c r="TIQ99" s="167"/>
      <c r="TIR99" s="167"/>
      <c r="TIS99" s="167"/>
      <c r="TIT99" s="167"/>
      <c r="TIU99" s="167"/>
      <c r="TIV99" s="167"/>
      <c r="TIW99" s="167"/>
      <c r="TIX99" s="167"/>
      <c r="TIY99" s="167"/>
      <c r="TIZ99" s="167"/>
      <c r="TJA99" s="167"/>
      <c r="TJB99" s="167"/>
      <c r="TJC99" s="167"/>
      <c r="TJD99" s="167"/>
      <c r="TJE99" s="167"/>
      <c r="TJF99" s="167"/>
      <c r="TJG99" s="167"/>
      <c r="TJH99" s="167"/>
      <c r="TJI99" s="167"/>
      <c r="TJJ99" s="167"/>
      <c r="TJK99" s="167"/>
      <c r="TJL99" s="167"/>
      <c r="TJM99" s="167"/>
      <c r="TJN99" s="167"/>
      <c r="TJO99" s="167"/>
      <c r="TJP99" s="167"/>
      <c r="TJQ99" s="167"/>
      <c r="TJR99" s="167"/>
      <c r="TJS99" s="167"/>
      <c r="TJT99" s="167"/>
      <c r="TJU99" s="167"/>
      <c r="TJV99" s="167"/>
      <c r="TJW99" s="167"/>
      <c r="TJX99" s="167"/>
      <c r="TJY99" s="167"/>
      <c r="TJZ99" s="167"/>
      <c r="TKA99" s="167"/>
      <c r="TKB99" s="167"/>
      <c r="TKC99" s="167"/>
      <c r="TKD99" s="167"/>
      <c r="TKE99" s="167"/>
      <c r="TKF99" s="167"/>
      <c r="TKG99" s="167"/>
      <c r="TKH99" s="167"/>
      <c r="TKI99" s="167"/>
      <c r="TKJ99" s="167"/>
      <c r="TKK99" s="167"/>
      <c r="TKL99" s="167"/>
      <c r="TKM99" s="167"/>
      <c r="TKN99" s="167"/>
      <c r="TKO99" s="167"/>
      <c r="TKP99" s="167"/>
      <c r="TKQ99" s="167"/>
      <c r="TKR99" s="167"/>
      <c r="TKS99" s="167"/>
      <c r="TKT99" s="167"/>
      <c r="TKU99" s="167"/>
      <c r="TKV99" s="167"/>
      <c r="TKW99" s="167"/>
      <c r="TKX99" s="167"/>
      <c r="TKY99" s="167"/>
      <c r="TKZ99" s="167"/>
      <c r="TLA99" s="167"/>
      <c r="TLB99" s="167"/>
      <c r="TLC99" s="167"/>
      <c r="TLD99" s="167"/>
      <c r="TLE99" s="167"/>
      <c r="TLF99" s="167"/>
      <c r="TLG99" s="167"/>
      <c r="TLH99" s="167"/>
      <c r="TLI99" s="167"/>
      <c r="TLJ99" s="167"/>
      <c r="TLK99" s="167"/>
      <c r="TLL99" s="167"/>
      <c r="TLM99" s="167"/>
      <c r="TLN99" s="167"/>
      <c r="TLO99" s="167"/>
      <c r="TLP99" s="167"/>
      <c r="TLQ99" s="167"/>
      <c r="TLR99" s="167"/>
      <c r="TLS99" s="167"/>
      <c r="TLT99" s="167"/>
      <c r="TLU99" s="167"/>
      <c r="TLV99" s="167"/>
      <c r="TLW99" s="167"/>
      <c r="TLX99" s="167"/>
      <c r="TLY99" s="167"/>
      <c r="TLZ99" s="167"/>
      <c r="TMA99" s="167"/>
      <c r="TMB99" s="167"/>
      <c r="TMC99" s="167"/>
      <c r="TMD99" s="167"/>
      <c r="TME99" s="167"/>
      <c r="TMF99" s="167"/>
      <c r="TMG99" s="167"/>
      <c r="TMH99" s="167"/>
      <c r="TMI99" s="167"/>
      <c r="TMJ99" s="167"/>
      <c r="TMK99" s="167"/>
      <c r="TML99" s="167"/>
      <c r="TMM99" s="167"/>
      <c r="TMN99" s="167"/>
      <c r="TMO99" s="167"/>
      <c r="TMP99" s="167"/>
      <c r="TMQ99" s="167"/>
      <c r="TMR99" s="167"/>
      <c r="TMS99" s="167"/>
      <c r="TMT99" s="167"/>
      <c r="TMU99" s="167"/>
      <c r="TMV99" s="167"/>
      <c r="TMW99" s="167"/>
      <c r="TMX99" s="167"/>
      <c r="TMY99" s="167"/>
      <c r="TMZ99" s="167"/>
      <c r="TNA99" s="167"/>
      <c r="TNB99" s="167"/>
      <c r="TNC99" s="167"/>
      <c r="TND99" s="167"/>
      <c r="TNE99" s="167"/>
      <c r="TNF99" s="167"/>
      <c r="TNG99" s="167"/>
      <c r="TNH99" s="167"/>
      <c r="TNI99" s="167"/>
      <c r="TNJ99" s="167"/>
      <c r="TNK99" s="167"/>
      <c r="TNL99" s="167"/>
      <c r="TNM99" s="167"/>
      <c r="TNN99" s="167"/>
      <c r="TNO99" s="167"/>
      <c r="TNP99" s="167"/>
      <c r="TNQ99" s="167"/>
      <c r="TNR99" s="167"/>
      <c r="TNS99" s="167"/>
      <c r="TNT99" s="167"/>
      <c r="TNU99" s="167"/>
      <c r="TNV99" s="167"/>
      <c r="TNW99" s="167"/>
      <c r="TNX99" s="167"/>
      <c r="TNY99" s="167"/>
      <c r="TNZ99" s="167"/>
      <c r="TOA99" s="167"/>
      <c r="TOB99" s="167"/>
      <c r="TOC99" s="167"/>
      <c r="TOD99" s="167"/>
      <c r="TOE99" s="167"/>
      <c r="TOF99" s="167"/>
      <c r="TOG99" s="167"/>
      <c r="TOH99" s="167"/>
      <c r="TOI99" s="167"/>
      <c r="TOJ99" s="167"/>
      <c r="TOK99" s="167"/>
      <c r="TOL99" s="167"/>
      <c r="TOM99" s="167"/>
      <c r="TON99" s="167"/>
      <c r="TOO99" s="167"/>
      <c r="TOP99" s="167"/>
      <c r="TOQ99" s="167"/>
      <c r="TOR99" s="167"/>
      <c r="TOS99" s="167"/>
      <c r="TOT99" s="167"/>
      <c r="TOU99" s="167"/>
      <c r="TOV99" s="167"/>
      <c r="TOW99" s="167"/>
      <c r="TOX99" s="167"/>
      <c r="TOY99" s="167"/>
      <c r="TOZ99" s="167"/>
      <c r="TPA99" s="167"/>
      <c r="TPB99" s="167"/>
      <c r="TPC99" s="167"/>
      <c r="TPD99" s="167"/>
      <c r="TPE99" s="167"/>
      <c r="TPF99" s="167"/>
      <c r="TPG99" s="167"/>
      <c r="TPH99" s="167"/>
      <c r="TPI99" s="167"/>
      <c r="TPJ99" s="167"/>
      <c r="TPK99" s="167"/>
      <c r="TPL99" s="167"/>
      <c r="TPM99" s="167"/>
      <c r="TPN99" s="167"/>
      <c r="TPO99" s="167"/>
      <c r="TPP99" s="167"/>
      <c r="TPQ99" s="167"/>
      <c r="TPR99" s="167"/>
      <c r="TPS99" s="167"/>
      <c r="TPT99" s="167"/>
      <c r="TPU99" s="167"/>
      <c r="TPV99" s="167"/>
      <c r="TPW99" s="167"/>
      <c r="TPX99" s="167"/>
      <c r="TPY99" s="167"/>
      <c r="TPZ99" s="167"/>
      <c r="TQA99" s="167"/>
      <c r="TQB99" s="167"/>
      <c r="TQC99" s="167"/>
      <c r="TQD99" s="167"/>
      <c r="TQE99" s="167"/>
      <c r="TQF99" s="167"/>
      <c r="TQG99" s="167"/>
      <c r="TQH99" s="167"/>
      <c r="TQI99" s="167"/>
      <c r="TQJ99" s="167"/>
      <c r="TQK99" s="167"/>
      <c r="TQL99" s="167"/>
      <c r="TQM99" s="167"/>
      <c r="TQN99" s="167"/>
      <c r="TQO99" s="167"/>
      <c r="TQP99" s="167"/>
      <c r="TQQ99" s="167"/>
      <c r="TQR99" s="167"/>
      <c r="TQS99" s="167"/>
      <c r="TQT99" s="167"/>
      <c r="TQU99" s="167"/>
      <c r="TQV99" s="167"/>
      <c r="TQW99" s="167"/>
      <c r="TQX99" s="167"/>
      <c r="TQY99" s="167"/>
      <c r="TQZ99" s="167"/>
      <c r="TRA99" s="167"/>
      <c r="TRB99" s="167"/>
      <c r="TRC99" s="167"/>
      <c r="TRD99" s="167"/>
      <c r="TRE99" s="167"/>
      <c r="TRF99" s="167"/>
      <c r="TRG99" s="167"/>
      <c r="TRH99" s="167"/>
      <c r="TRI99" s="167"/>
      <c r="TRJ99" s="167"/>
      <c r="TRK99" s="167"/>
      <c r="TRL99" s="167"/>
      <c r="TRM99" s="167"/>
      <c r="TRN99" s="167"/>
      <c r="TRO99" s="167"/>
      <c r="TRP99" s="167"/>
      <c r="TRQ99" s="167"/>
      <c r="TRR99" s="167"/>
      <c r="TRS99" s="167"/>
      <c r="TRT99" s="167"/>
      <c r="TRU99" s="167"/>
      <c r="TRV99" s="167"/>
      <c r="TRW99" s="167"/>
      <c r="TRX99" s="167"/>
      <c r="TRY99" s="167"/>
      <c r="TRZ99" s="167"/>
      <c r="TSA99" s="167"/>
      <c r="TSB99" s="167"/>
      <c r="TSC99" s="167"/>
      <c r="TSD99" s="167"/>
      <c r="TSE99" s="167"/>
      <c r="TSF99" s="167"/>
      <c r="TSG99" s="167"/>
      <c r="TSH99" s="167"/>
      <c r="TSI99" s="167"/>
      <c r="TSJ99" s="167"/>
      <c r="TSK99" s="167"/>
      <c r="TSL99" s="167"/>
      <c r="TSM99" s="167"/>
      <c r="TSN99" s="167"/>
      <c r="TSO99" s="167"/>
      <c r="TSP99" s="167"/>
      <c r="TSQ99" s="167"/>
      <c r="TSR99" s="167"/>
      <c r="TSS99" s="167"/>
      <c r="TST99" s="167"/>
      <c r="TSU99" s="167"/>
      <c r="TSV99" s="167"/>
      <c r="TSW99" s="167"/>
      <c r="TSX99" s="167"/>
      <c r="TSY99" s="167"/>
      <c r="TSZ99" s="167"/>
      <c r="TTA99" s="167"/>
      <c r="TTB99" s="167"/>
      <c r="TTC99" s="167"/>
      <c r="TTD99" s="167"/>
      <c r="TTE99" s="167"/>
      <c r="TTF99" s="167"/>
      <c r="TTG99" s="167"/>
      <c r="TTH99" s="167"/>
      <c r="TTI99" s="167"/>
      <c r="TTJ99" s="167"/>
      <c r="TTK99" s="167"/>
      <c r="TTL99" s="167"/>
      <c r="TTM99" s="167"/>
      <c r="TTN99" s="167"/>
      <c r="TTO99" s="167"/>
      <c r="TTP99" s="167"/>
      <c r="TTQ99" s="167"/>
      <c r="TTR99" s="167"/>
      <c r="TTS99" s="167"/>
      <c r="TTT99" s="167"/>
      <c r="TTU99" s="167"/>
      <c r="TTV99" s="167"/>
      <c r="TTW99" s="167"/>
      <c r="TTX99" s="167"/>
      <c r="TTY99" s="167"/>
      <c r="TTZ99" s="167"/>
      <c r="TUA99" s="167"/>
      <c r="TUB99" s="167"/>
      <c r="TUC99" s="167"/>
      <c r="TUD99" s="167"/>
      <c r="TUE99" s="167"/>
      <c r="TUF99" s="167"/>
      <c r="TUG99" s="167"/>
      <c r="TUH99" s="167"/>
      <c r="TUI99" s="167"/>
      <c r="TUJ99" s="167"/>
      <c r="TUK99" s="167"/>
      <c r="TUL99" s="167"/>
      <c r="TUM99" s="167"/>
      <c r="TUN99" s="167"/>
      <c r="TUO99" s="167"/>
      <c r="TUP99" s="167"/>
      <c r="TUQ99" s="167"/>
      <c r="TUR99" s="167"/>
      <c r="TUS99" s="167"/>
      <c r="TUT99" s="167"/>
      <c r="TUU99" s="167"/>
      <c r="TUV99" s="167"/>
      <c r="TUW99" s="167"/>
      <c r="TUX99" s="167"/>
      <c r="TUY99" s="167"/>
      <c r="TUZ99" s="167"/>
      <c r="TVA99" s="167"/>
      <c r="TVB99" s="167"/>
      <c r="TVC99" s="167"/>
      <c r="TVD99" s="167"/>
      <c r="TVE99" s="167"/>
      <c r="TVF99" s="167"/>
      <c r="TVG99" s="167"/>
      <c r="TVH99" s="167"/>
      <c r="TVI99" s="167"/>
      <c r="TVJ99" s="167"/>
      <c r="TVK99" s="167"/>
      <c r="TVL99" s="167"/>
      <c r="TVM99" s="167"/>
      <c r="TVN99" s="167"/>
      <c r="TVO99" s="167"/>
      <c r="TVP99" s="167"/>
      <c r="TVQ99" s="167"/>
      <c r="TVR99" s="167"/>
      <c r="TVS99" s="167"/>
      <c r="TVT99" s="167"/>
      <c r="TVU99" s="167"/>
      <c r="TVV99" s="167"/>
      <c r="TVW99" s="167"/>
      <c r="TVX99" s="167"/>
      <c r="TVY99" s="167"/>
      <c r="TVZ99" s="167"/>
      <c r="TWA99" s="167"/>
      <c r="TWB99" s="167"/>
      <c r="TWC99" s="167"/>
      <c r="TWD99" s="167"/>
      <c r="TWE99" s="167"/>
      <c r="TWF99" s="167"/>
      <c r="TWG99" s="167"/>
      <c r="TWH99" s="167"/>
      <c r="TWI99" s="167"/>
      <c r="TWJ99" s="167"/>
      <c r="TWK99" s="167"/>
      <c r="TWL99" s="167"/>
      <c r="TWM99" s="167"/>
      <c r="TWN99" s="167"/>
      <c r="TWO99" s="167"/>
      <c r="TWP99" s="167"/>
      <c r="TWQ99" s="167"/>
      <c r="TWR99" s="167"/>
      <c r="TWS99" s="167"/>
      <c r="TWT99" s="167"/>
      <c r="TWU99" s="167"/>
      <c r="TWV99" s="167"/>
      <c r="TWW99" s="167"/>
      <c r="TWX99" s="167"/>
      <c r="TWY99" s="167"/>
      <c r="TWZ99" s="167"/>
      <c r="TXA99" s="167"/>
      <c r="TXB99" s="167"/>
      <c r="TXC99" s="167"/>
      <c r="TXD99" s="167"/>
      <c r="TXE99" s="167"/>
      <c r="TXF99" s="167"/>
      <c r="TXG99" s="167"/>
      <c r="TXH99" s="167"/>
      <c r="TXI99" s="167"/>
      <c r="TXJ99" s="167"/>
      <c r="TXK99" s="167"/>
      <c r="TXL99" s="167"/>
      <c r="TXM99" s="167"/>
      <c r="TXN99" s="167"/>
      <c r="TXO99" s="167"/>
      <c r="TXP99" s="167"/>
      <c r="TXQ99" s="167"/>
      <c r="TXR99" s="167"/>
      <c r="TXS99" s="167"/>
      <c r="TXT99" s="167"/>
      <c r="TXU99" s="167"/>
      <c r="TXV99" s="167"/>
      <c r="TXW99" s="167"/>
      <c r="TXX99" s="167"/>
      <c r="TXY99" s="167"/>
      <c r="TXZ99" s="167"/>
      <c r="TYA99" s="167"/>
      <c r="TYB99" s="167"/>
      <c r="TYC99" s="167"/>
      <c r="TYD99" s="167"/>
      <c r="TYE99" s="167"/>
      <c r="TYF99" s="167"/>
      <c r="TYG99" s="167"/>
      <c r="TYH99" s="167"/>
      <c r="TYI99" s="167"/>
      <c r="TYJ99" s="167"/>
      <c r="TYK99" s="167"/>
      <c r="TYL99" s="167"/>
      <c r="TYM99" s="167"/>
      <c r="TYN99" s="167"/>
      <c r="TYO99" s="167"/>
      <c r="TYP99" s="167"/>
      <c r="TYQ99" s="167"/>
      <c r="TYR99" s="167"/>
      <c r="TYS99" s="167"/>
      <c r="TYT99" s="167"/>
      <c r="TYU99" s="167"/>
      <c r="TYV99" s="167"/>
      <c r="TYW99" s="167"/>
      <c r="TYX99" s="167"/>
      <c r="TYY99" s="167"/>
      <c r="TYZ99" s="167"/>
      <c r="TZA99" s="167"/>
      <c r="TZB99" s="167"/>
      <c r="TZC99" s="167"/>
      <c r="TZD99" s="167"/>
      <c r="TZE99" s="167"/>
      <c r="TZF99" s="167"/>
      <c r="TZG99" s="167"/>
      <c r="TZH99" s="167"/>
      <c r="TZI99" s="167"/>
      <c r="TZJ99" s="167"/>
      <c r="TZK99" s="167"/>
      <c r="TZL99" s="167"/>
      <c r="TZM99" s="167"/>
      <c r="TZN99" s="167"/>
      <c r="TZO99" s="167"/>
      <c r="TZP99" s="167"/>
      <c r="TZQ99" s="167"/>
      <c r="TZR99" s="167"/>
      <c r="TZS99" s="167"/>
      <c r="TZT99" s="167"/>
      <c r="TZU99" s="167"/>
      <c r="TZV99" s="167"/>
      <c r="TZW99" s="167"/>
      <c r="TZX99" s="167"/>
      <c r="TZY99" s="167"/>
      <c r="TZZ99" s="167"/>
      <c r="UAA99" s="167"/>
      <c r="UAB99" s="167"/>
      <c r="UAC99" s="167"/>
      <c r="UAD99" s="167"/>
      <c r="UAE99" s="167"/>
      <c r="UAF99" s="167"/>
      <c r="UAG99" s="167"/>
      <c r="UAH99" s="167"/>
      <c r="UAI99" s="167"/>
      <c r="UAJ99" s="167"/>
      <c r="UAK99" s="167"/>
      <c r="UAL99" s="167"/>
      <c r="UAM99" s="167"/>
      <c r="UAN99" s="167"/>
      <c r="UAO99" s="167"/>
      <c r="UAP99" s="167"/>
      <c r="UAQ99" s="167"/>
      <c r="UAR99" s="167"/>
      <c r="UAS99" s="167"/>
      <c r="UAT99" s="167"/>
      <c r="UAU99" s="167"/>
      <c r="UAV99" s="167"/>
      <c r="UAW99" s="167"/>
      <c r="UAX99" s="167"/>
      <c r="UAY99" s="167"/>
      <c r="UAZ99" s="167"/>
      <c r="UBA99" s="167"/>
      <c r="UBB99" s="167"/>
      <c r="UBC99" s="167"/>
      <c r="UBD99" s="167"/>
      <c r="UBE99" s="167"/>
      <c r="UBF99" s="167"/>
      <c r="UBG99" s="167"/>
      <c r="UBH99" s="167"/>
      <c r="UBI99" s="167"/>
      <c r="UBJ99" s="167"/>
      <c r="UBK99" s="167"/>
      <c r="UBL99" s="167"/>
      <c r="UBM99" s="167"/>
      <c r="UBN99" s="167"/>
      <c r="UBO99" s="167"/>
      <c r="UBP99" s="167"/>
      <c r="UBQ99" s="167"/>
      <c r="UBR99" s="167"/>
      <c r="UBS99" s="167"/>
      <c r="UBT99" s="167"/>
      <c r="UBU99" s="167"/>
      <c r="UBV99" s="167"/>
      <c r="UBW99" s="167"/>
      <c r="UBX99" s="167"/>
      <c r="UBY99" s="167"/>
      <c r="UBZ99" s="167"/>
      <c r="UCA99" s="167"/>
      <c r="UCB99" s="167"/>
      <c r="UCC99" s="167"/>
      <c r="UCD99" s="167"/>
      <c r="UCE99" s="167"/>
      <c r="UCF99" s="167"/>
      <c r="UCG99" s="167"/>
      <c r="UCH99" s="167"/>
      <c r="UCI99" s="167"/>
      <c r="UCJ99" s="167"/>
      <c r="UCK99" s="167"/>
      <c r="UCL99" s="167"/>
      <c r="UCM99" s="167"/>
      <c r="UCN99" s="167"/>
      <c r="UCO99" s="167"/>
      <c r="UCP99" s="167"/>
      <c r="UCQ99" s="167"/>
      <c r="UCR99" s="167"/>
      <c r="UCS99" s="167"/>
      <c r="UCT99" s="167"/>
      <c r="UCU99" s="167"/>
      <c r="UCV99" s="167"/>
      <c r="UCW99" s="167"/>
      <c r="UCX99" s="167"/>
      <c r="UCY99" s="167"/>
      <c r="UCZ99" s="167"/>
      <c r="UDA99" s="167"/>
      <c r="UDB99" s="167"/>
      <c r="UDC99" s="167"/>
      <c r="UDD99" s="167"/>
      <c r="UDE99" s="167"/>
      <c r="UDF99" s="167"/>
      <c r="UDG99" s="167"/>
      <c r="UDH99" s="167"/>
      <c r="UDI99" s="167"/>
      <c r="UDJ99" s="167"/>
      <c r="UDK99" s="167"/>
      <c r="UDL99" s="167"/>
      <c r="UDM99" s="167"/>
      <c r="UDN99" s="167"/>
      <c r="UDO99" s="167"/>
      <c r="UDP99" s="167"/>
      <c r="UDQ99" s="167"/>
      <c r="UDR99" s="167"/>
      <c r="UDS99" s="167"/>
      <c r="UDT99" s="167"/>
      <c r="UDU99" s="167"/>
      <c r="UDV99" s="167"/>
      <c r="UDW99" s="167"/>
      <c r="UDX99" s="167"/>
      <c r="UDY99" s="167"/>
      <c r="UDZ99" s="167"/>
      <c r="UEA99" s="167"/>
      <c r="UEB99" s="167"/>
      <c r="UEC99" s="167"/>
      <c r="UED99" s="167"/>
      <c r="UEE99" s="167"/>
      <c r="UEF99" s="167"/>
      <c r="UEG99" s="167"/>
      <c r="UEH99" s="167"/>
      <c r="UEI99" s="167"/>
      <c r="UEJ99" s="167"/>
      <c r="UEK99" s="167"/>
      <c r="UEL99" s="167"/>
      <c r="UEM99" s="167"/>
      <c r="UEN99" s="167"/>
      <c r="UEO99" s="167"/>
      <c r="UEP99" s="167"/>
      <c r="UEQ99" s="167"/>
      <c r="UER99" s="167"/>
      <c r="UES99" s="167"/>
      <c r="UET99" s="167"/>
      <c r="UEU99" s="167"/>
      <c r="UEV99" s="167"/>
      <c r="UEW99" s="167"/>
      <c r="UEX99" s="167"/>
      <c r="UEY99" s="167"/>
      <c r="UEZ99" s="167"/>
      <c r="UFA99" s="167"/>
      <c r="UFB99" s="167"/>
      <c r="UFC99" s="167"/>
      <c r="UFD99" s="167"/>
      <c r="UFE99" s="167"/>
      <c r="UFF99" s="167"/>
      <c r="UFG99" s="167"/>
      <c r="UFH99" s="167"/>
      <c r="UFI99" s="167"/>
      <c r="UFJ99" s="167"/>
      <c r="UFK99" s="167"/>
      <c r="UFL99" s="167"/>
      <c r="UFM99" s="167"/>
      <c r="UFN99" s="167"/>
      <c r="UFO99" s="167"/>
      <c r="UFP99" s="167"/>
      <c r="UFQ99" s="167"/>
      <c r="UFR99" s="167"/>
      <c r="UFS99" s="167"/>
      <c r="UFT99" s="167"/>
      <c r="UFU99" s="167"/>
      <c r="UFV99" s="167"/>
      <c r="UFW99" s="167"/>
      <c r="UFX99" s="167"/>
      <c r="UFY99" s="167"/>
      <c r="UFZ99" s="167"/>
      <c r="UGA99" s="167"/>
      <c r="UGB99" s="167"/>
      <c r="UGC99" s="167"/>
      <c r="UGD99" s="167"/>
      <c r="UGE99" s="167"/>
      <c r="UGF99" s="167"/>
      <c r="UGG99" s="167"/>
      <c r="UGH99" s="167"/>
      <c r="UGI99" s="167"/>
      <c r="UGJ99" s="167"/>
      <c r="UGK99" s="167"/>
      <c r="UGL99" s="167"/>
      <c r="UGM99" s="167"/>
      <c r="UGN99" s="167"/>
      <c r="UGO99" s="167"/>
      <c r="UGP99" s="167"/>
      <c r="UGQ99" s="167"/>
      <c r="UGR99" s="167"/>
      <c r="UGS99" s="167"/>
      <c r="UGT99" s="167"/>
      <c r="UGU99" s="167"/>
      <c r="UGV99" s="167"/>
      <c r="UGW99" s="167"/>
      <c r="UGX99" s="167"/>
      <c r="UGY99" s="167"/>
      <c r="UGZ99" s="167"/>
      <c r="UHA99" s="167"/>
      <c r="UHB99" s="167"/>
      <c r="UHC99" s="167"/>
      <c r="UHD99" s="167"/>
      <c r="UHE99" s="167"/>
      <c r="UHF99" s="167"/>
      <c r="UHG99" s="167"/>
      <c r="UHH99" s="167"/>
      <c r="UHI99" s="167"/>
      <c r="UHJ99" s="167"/>
      <c r="UHK99" s="167"/>
      <c r="UHL99" s="167"/>
      <c r="UHM99" s="167"/>
      <c r="UHN99" s="167"/>
      <c r="UHO99" s="167"/>
      <c r="UHP99" s="167"/>
      <c r="UHQ99" s="167"/>
      <c r="UHR99" s="167"/>
      <c r="UHS99" s="167"/>
      <c r="UHT99" s="167"/>
      <c r="UHU99" s="167"/>
      <c r="UHV99" s="167"/>
      <c r="UHW99" s="167"/>
      <c r="UHX99" s="167"/>
      <c r="UHY99" s="167"/>
      <c r="UHZ99" s="167"/>
      <c r="UIA99" s="167"/>
      <c r="UIB99" s="167"/>
      <c r="UIC99" s="167"/>
      <c r="UID99" s="167"/>
      <c r="UIE99" s="167"/>
      <c r="UIF99" s="167"/>
      <c r="UIG99" s="167"/>
      <c r="UIH99" s="167"/>
      <c r="UII99" s="167"/>
      <c r="UIJ99" s="167"/>
      <c r="UIK99" s="167"/>
      <c r="UIL99" s="167"/>
      <c r="UIM99" s="167"/>
      <c r="UIN99" s="167"/>
      <c r="UIO99" s="167"/>
      <c r="UIP99" s="167"/>
      <c r="UIQ99" s="167"/>
      <c r="UIR99" s="167"/>
      <c r="UIS99" s="167"/>
      <c r="UIT99" s="167"/>
      <c r="UIU99" s="167"/>
      <c r="UIV99" s="167"/>
      <c r="UIW99" s="167"/>
      <c r="UIX99" s="167"/>
      <c r="UIY99" s="167"/>
      <c r="UIZ99" s="167"/>
      <c r="UJA99" s="167"/>
      <c r="UJB99" s="167"/>
      <c r="UJC99" s="167"/>
      <c r="UJD99" s="167"/>
      <c r="UJE99" s="167"/>
      <c r="UJF99" s="167"/>
      <c r="UJG99" s="167"/>
      <c r="UJH99" s="167"/>
      <c r="UJI99" s="167"/>
      <c r="UJJ99" s="167"/>
      <c r="UJK99" s="167"/>
      <c r="UJL99" s="167"/>
      <c r="UJM99" s="167"/>
      <c r="UJN99" s="167"/>
      <c r="UJO99" s="167"/>
      <c r="UJP99" s="167"/>
      <c r="UJQ99" s="167"/>
      <c r="UJR99" s="167"/>
      <c r="UJS99" s="167"/>
      <c r="UJT99" s="167"/>
      <c r="UJU99" s="167"/>
      <c r="UJV99" s="167"/>
      <c r="UJW99" s="167"/>
      <c r="UJX99" s="167"/>
      <c r="UJY99" s="167"/>
      <c r="UJZ99" s="167"/>
      <c r="UKA99" s="167"/>
      <c r="UKB99" s="167"/>
      <c r="UKC99" s="167"/>
      <c r="UKD99" s="167"/>
      <c r="UKE99" s="167"/>
      <c r="UKF99" s="167"/>
      <c r="UKG99" s="167"/>
      <c r="UKH99" s="167"/>
      <c r="UKI99" s="167"/>
      <c r="UKJ99" s="167"/>
      <c r="UKK99" s="167"/>
      <c r="UKL99" s="167"/>
      <c r="UKM99" s="167"/>
      <c r="UKN99" s="167"/>
      <c r="UKO99" s="167"/>
      <c r="UKP99" s="167"/>
      <c r="UKQ99" s="167"/>
      <c r="UKR99" s="167"/>
      <c r="UKS99" s="167"/>
      <c r="UKT99" s="167"/>
      <c r="UKU99" s="167"/>
      <c r="UKV99" s="167"/>
      <c r="UKW99" s="167"/>
      <c r="UKX99" s="167"/>
      <c r="UKY99" s="167"/>
      <c r="UKZ99" s="167"/>
      <c r="ULA99" s="167"/>
      <c r="ULB99" s="167"/>
      <c r="ULC99" s="167"/>
      <c r="ULD99" s="167"/>
      <c r="ULE99" s="167"/>
      <c r="ULF99" s="167"/>
      <c r="ULG99" s="167"/>
      <c r="ULH99" s="167"/>
      <c r="ULI99" s="167"/>
      <c r="ULJ99" s="167"/>
      <c r="ULK99" s="167"/>
      <c r="ULL99" s="167"/>
      <c r="ULM99" s="167"/>
      <c r="ULN99" s="167"/>
      <c r="ULO99" s="167"/>
      <c r="ULP99" s="167"/>
      <c r="ULQ99" s="167"/>
      <c r="ULR99" s="167"/>
      <c r="ULS99" s="167"/>
      <c r="ULT99" s="167"/>
      <c r="ULU99" s="167"/>
      <c r="ULV99" s="167"/>
      <c r="ULW99" s="167"/>
      <c r="ULX99" s="167"/>
      <c r="ULY99" s="167"/>
      <c r="ULZ99" s="167"/>
      <c r="UMA99" s="167"/>
      <c r="UMB99" s="167"/>
      <c r="UMC99" s="167"/>
      <c r="UMD99" s="167"/>
      <c r="UME99" s="167"/>
      <c r="UMF99" s="167"/>
      <c r="UMG99" s="167"/>
      <c r="UMH99" s="167"/>
      <c r="UMI99" s="167"/>
      <c r="UMJ99" s="167"/>
      <c r="UMK99" s="167"/>
      <c r="UML99" s="167"/>
      <c r="UMM99" s="167"/>
      <c r="UMN99" s="167"/>
      <c r="UMO99" s="167"/>
      <c r="UMP99" s="167"/>
      <c r="UMQ99" s="167"/>
      <c r="UMR99" s="167"/>
      <c r="UMS99" s="167"/>
      <c r="UMT99" s="167"/>
      <c r="UMU99" s="167"/>
      <c r="UMV99" s="167"/>
      <c r="UMW99" s="167"/>
      <c r="UMX99" s="167"/>
      <c r="UMY99" s="167"/>
      <c r="UMZ99" s="167"/>
      <c r="UNA99" s="167"/>
      <c r="UNB99" s="167"/>
      <c r="UNC99" s="167"/>
      <c r="UND99" s="167"/>
      <c r="UNE99" s="167"/>
      <c r="UNF99" s="167"/>
      <c r="UNG99" s="167"/>
      <c r="UNH99" s="167"/>
      <c r="UNI99" s="167"/>
      <c r="UNJ99" s="167"/>
      <c r="UNK99" s="167"/>
      <c r="UNL99" s="167"/>
      <c r="UNM99" s="167"/>
      <c r="UNN99" s="167"/>
      <c r="UNO99" s="167"/>
      <c r="UNP99" s="167"/>
      <c r="UNQ99" s="167"/>
      <c r="UNR99" s="167"/>
      <c r="UNS99" s="167"/>
      <c r="UNT99" s="167"/>
      <c r="UNU99" s="167"/>
      <c r="UNV99" s="167"/>
      <c r="UNW99" s="167"/>
      <c r="UNX99" s="167"/>
      <c r="UNY99" s="167"/>
      <c r="UNZ99" s="167"/>
      <c r="UOA99" s="167"/>
      <c r="UOB99" s="167"/>
      <c r="UOC99" s="167"/>
      <c r="UOD99" s="167"/>
      <c r="UOE99" s="167"/>
      <c r="UOF99" s="167"/>
      <c r="UOG99" s="167"/>
      <c r="UOH99" s="167"/>
      <c r="UOI99" s="167"/>
      <c r="UOJ99" s="167"/>
      <c r="UOK99" s="167"/>
      <c r="UOL99" s="167"/>
      <c r="UOM99" s="167"/>
      <c r="UON99" s="167"/>
      <c r="UOO99" s="167"/>
      <c r="UOP99" s="167"/>
      <c r="UOQ99" s="167"/>
      <c r="UOR99" s="167"/>
      <c r="UOS99" s="167"/>
      <c r="UOT99" s="167"/>
      <c r="UOU99" s="167"/>
      <c r="UOV99" s="167"/>
      <c r="UOW99" s="167"/>
      <c r="UOX99" s="167"/>
      <c r="UOY99" s="167"/>
      <c r="UOZ99" s="167"/>
      <c r="UPA99" s="167"/>
      <c r="UPB99" s="167"/>
      <c r="UPC99" s="167"/>
      <c r="UPD99" s="167"/>
      <c r="UPE99" s="167"/>
      <c r="UPF99" s="167"/>
      <c r="UPG99" s="167"/>
      <c r="UPH99" s="167"/>
      <c r="UPI99" s="167"/>
      <c r="UPJ99" s="167"/>
      <c r="UPK99" s="167"/>
      <c r="UPL99" s="167"/>
      <c r="UPM99" s="167"/>
      <c r="UPN99" s="167"/>
      <c r="UPO99" s="167"/>
      <c r="UPP99" s="167"/>
      <c r="UPQ99" s="167"/>
      <c r="UPR99" s="167"/>
      <c r="UPS99" s="167"/>
      <c r="UPT99" s="167"/>
      <c r="UPU99" s="167"/>
      <c r="UPV99" s="167"/>
      <c r="UPW99" s="167"/>
      <c r="UPX99" s="167"/>
      <c r="UPY99" s="167"/>
      <c r="UPZ99" s="167"/>
      <c r="UQA99" s="167"/>
      <c r="UQB99" s="167"/>
      <c r="UQC99" s="167"/>
      <c r="UQD99" s="167"/>
      <c r="UQE99" s="167"/>
      <c r="UQF99" s="167"/>
      <c r="UQG99" s="167"/>
      <c r="UQH99" s="167"/>
      <c r="UQI99" s="167"/>
      <c r="UQJ99" s="167"/>
      <c r="UQK99" s="167"/>
      <c r="UQL99" s="167"/>
      <c r="UQM99" s="167"/>
      <c r="UQN99" s="167"/>
      <c r="UQO99" s="167"/>
      <c r="UQP99" s="167"/>
      <c r="UQQ99" s="167"/>
      <c r="UQR99" s="167"/>
      <c r="UQS99" s="167"/>
      <c r="UQT99" s="167"/>
      <c r="UQU99" s="167"/>
      <c r="UQV99" s="167"/>
      <c r="UQW99" s="167"/>
      <c r="UQX99" s="167"/>
      <c r="UQY99" s="167"/>
      <c r="UQZ99" s="167"/>
      <c r="URA99" s="167"/>
      <c r="URB99" s="167"/>
      <c r="URC99" s="167"/>
      <c r="URD99" s="167"/>
      <c r="URE99" s="167"/>
      <c r="URF99" s="167"/>
      <c r="URG99" s="167"/>
      <c r="URH99" s="167"/>
      <c r="URI99" s="167"/>
      <c r="URJ99" s="167"/>
      <c r="URK99" s="167"/>
      <c r="URL99" s="167"/>
      <c r="URM99" s="167"/>
      <c r="URN99" s="167"/>
      <c r="URO99" s="167"/>
      <c r="URP99" s="167"/>
      <c r="URQ99" s="167"/>
      <c r="URR99" s="167"/>
      <c r="URS99" s="167"/>
      <c r="URT99" s="167"/>
      <c r="URU99" s="167"/>
      <c r="URV99" s="167"/>
      <c r="URW99" s="167"/>
      <c r="URX99" s="167"/>
      <c r="URY99" s="167"/>
      <c r="URZ99" s="167"/>
      <c r="USA99" s="167"/>
      <c r="USB99" s="167"/>
      <c r="USC99" s="167"/>
      <c r="USD99" s="167"/>
      <c r="USE99" s="167"/>
      <c r="USF99" s="167"/>
      <c r="USG99" s="167"/>
      <c r="USH99" s="167"/>
      <c r="USI99" s="167"/>
      <c r="USJ99" s="167"/>
      <c r="USK99" s="167"/>
      <c r="USL99" s="167"/>
      <c r="USM99" s="167"/>
      <c r="USN99" s="167"/>
      <c r="USO99" s="167"/>
      <c r="USP99" s="167"/>
      <c r="USQ99" s="167"/>
      <c r="USR99" s="167"/>
      <c r="USS99" s="167"/>
      <c r="UST99" s="167"/>
      <c r="USU99" s="167"/>
      <c r="USV99" s="167"/>
      <c r="USW99" s="167"/>
      <c r="USX99" s="167"/>
      <c r="USY99" s="167"/>
      <c r="USZ99" s="167"/>
      <c r="UTA99" s="167"/>
      <c r="UTB99" s="167"/>
      <c r="UTC99" s="167"/>
      <c r="UTD99" s="167"/>
      <c r="UTE99" s="167"/>
      <c r="UTF99" s="167"/>
      <c r="UTG99" s="167"/>
      <c r="UTH99" s="167"/>
      <c r="UTI99" s="167"/>
      <c r="UTJ99" s="167"/>
      <c r="UTK99" s="167"/>
      <c r="UTL99" s="167"/>
      <c r="UTM99" s="167"/>
      <c r="UTN99" s="167"/>
      <c r="UTO99" s="167"/>
      <c r="UTP99" s="167"/>
      <c r="UTQ99" s="167"/>
      <c r="UTR99" s="167"/>
      <c r="UTS99" s="167"/>
      <c r="UTT99" s="167"/>
      <c r="UTU99" s="167"/>
      <c r="UTV99" s="167"/>
      <c r="UTW99" s="167"/>
      <c r="UTX99" s="167"/>
      <c r="UTY99" s="167"/>
      <c r="UTZ99" s="167"/>
      <c r="UUA99" s="167"/>
      <c r="UUB99" s="167"/>
      <c r="UUC99" s="167"/>
      <c r="UUD99" s="167"/>
      <c r="UUE99" s="167"/>
      <c r="UUF99" s="167"/>
      <c r="UUG99" s="167"/>
      <c r="UUH99" s="167"/>
      <c r="UUI99" s="167"/>
      <c r="UUJ99" s="167"/>
      <c r="UUK99" s="167"/>
      <c r="UUL99" s="167"/>
      <c r="UUM99" s="167"/>
      <c r="UUN99" s="167"/>
      <c r="UUO99" s="167"/>
      <c r="UUP99" s="167"/>
      <c r="UUQ99" s="167"/>
      <c r="UUR99" s="167"/>
      <c r="UUS99" s="167"/>
      <c r="UUT99" s="167"/>
      <c r="UUU99" s="167"/>
      <c r="UUV99" s="167"/>
      <c r="UUW99" s="167"/>
      <c r="UUX99" s="167"/>
      <c r="UUY99" s="167"/>
      <c r="UUZ99" s="167"/>
      <c r="UVA99" s="167"/>
      <c r="UVB99" s="167"/>
      <c r="UVC99" s="167"/>
      <c r="UVD99" s="167"/>
      <c r="UVE99" s="167"/>
      <c r="UVF99" s="167"/>
      <c r="UVG99" s="167"/>
      <c r="UVH99" s="167"/>
      <c r="UVI99" s="167"/>
      <c r="UVJ99" s="167"/>
      <c r="UVK99" s="167"/>
      <c r="UVL99" s="167"/>
      <c r="UVM99" s="167"/>
      <c r="UVN99" s="167"/>
      <c r="UVO99" s="167"/>
      <c r="UVP99" s="167"/>
      <c r="UVQ99" s="167"/>
      <c r="UVR99" s="167"/>
      <c r="UVS99" s="167"/>
      <c r="UVT99" s="167"/>
      <c r="UVU99" s="167"/>
      <c r="UVV99" s="167"/>
      <c r="UVW99" s="167"/>
      <c r="UVX99" s="167"/>
      <c r="UVY99" s="167"/>
      <c r="UVZ99" s="167"/>
      <c r="UWA99" s="167"/>
      <c r="UWB99" s="167"/>
      <c r="UWC99" s="167"/>
      <c r="UWD99" s="167"/>
      <c r="UWE99" s="167"/>
      <c r="UWF99" s="167"/>
      <c r="UWG99" s="167"/>
      <c r="UWH99" s="167"/>
      <c r="UWI99" s="167"/>
      <c r="UWJ99" s="167"/>
      <c r="UWK99" s="167"/>
      <c r="UWL99" s="167"/>
      <c r="UWM99" s="167"/>
      <c r="UWN99" s="167"/>
      <c r="UWO99" s="167"/>
      <c r="UWP99" s="167"/>
      <c r="UWQ99" s="167"/>
      <c r="UWR99" s="167"/>
      <c r="UWS99" s="167"/>
      <c r="UWT99" s="167"/>
      <c r="UWU99" s="167"/>
      <c r="UWV99" s="167"/>
      <c r="UWW99" s="167"/>
      <c r="UWX99" s="167"/>
      <c r="UWY99" s="167"/>
      <c r="UWZ99" s="167"/>
      <c r="UXA99" s="167"/>
      <c r="UXB99" s="167"/>
      <c r="UXC99" s="167"/>
      <c r="UXD99" s="167"/>
      <c r="UXE99" s="167"/>
      <c r="UXF99" s="167"/>
      <c r="UXG99" s="167"/>
      <c r="UXH99" s="167"/>
      <c r="UXI99" s="167"/>
      <c r="UXJ99" s="167"/>
      <c r="UXK99" s="167"/>
      <c r="UXL99" s="167"/>
      <c r="UXM99" s="167"/>
      <c r="UXN99" s="167"/>
      <c r="UXO99" s="167"/>
      <c r="UXP99" s="167"/>
      <c r="UXQ99" s="167"/>
      <c r="UXR99" s="167"/>
      <c r="UXS99" s="167"/>
      <c r="UXT99" s="167"/>
      <c r="UXU99" s="167"/>
      <c r="UXV99" s="167"/>
      <c r="UXW99" s="167"/>
      <c r="UXX99" s="167"/>
      <c r="UXY99" s="167"/>
      <c r="UXZ99" s="167"/>
      <c r="UYA99" s="167"/>
      <c r="UYB99" s="167"/>
      <c r="UYC99" s="167"/>
      <c r="UYD99" s="167"/>
      <c r="UYE99" s="167"/>
      <c r="UYF99" s="167"/>
      <c r="UYG99" s="167"/>
      <c r="UYH99" s="167"/>
      <c r="UYI99" s="167"/>
      <c r="UYJ99" s="167"/>
      <c r="UYK99" s="167"/>
      <c r="UYL99" s="167"/>
      <c r="UYM99" s="167"/>
      <c r="UYN99" s="167"/>
      <c r="UYO99" s="167"/>
      <c r="UYP99" s="167"/>
      <c r="UYQ99" s="167"/>
      <c r="UYR99" s="167"/>
      <c r="UYS99" s="167"/>
      <c r="UYT99" s="167"/>
      <c r="UYU99" s="167"/>
      <c r="UYV99" s="167"/>
      <c r="UYW99" s="167"/>
      <c r="UYX99" s="167"/>
      <c r="UYY99" s="167"/>
      <c r="UYZ99" s="167"/>
      <c r="UZA99" s="167"/>
      <c r="UZB99" s="167"/>
      <c r="UZC99" s="167"/>
      <c r="UZD99" s="167"/>
      <c r="UZE99" s="167"/>
      <c r="UZF99" s="167"/>
      <c r="UZG99" s="167"/>
      <c r="UZH99" s="167"/>
      <c r="UZI99" s="167"/>
      <c r="UZJ99" s="167"/>
      <c r="UZK99" s="167"/>
      <c r="UZL99" s="167"/>
      <c r="UZM99" s="167"/>
      <c r="UZN99" s="167"/>
      <c r="UZO99" s="167"/>
      <c r="UZP99" s="167"/>
      <c r="UZQ99" s="167"/>
      <c r="UZR99" s="167"/>
      <c r="UZS99" s="167"/>
      <c r="UZT99" s="167"/>
      <c r="UZU99" s="167"/>
      <c r="UZV99" s="167"/>
      <c r="UZW99" s="167"/>
      <c r="UZX99" s="167"/>
      <c r="UZY99" s="167"/>
      <c r="UZZ99" s="167"/>
      <c r="VAA99" s="167"/>
      <c r="VAB99" s="167"/>
      <c r="VAC99" s="167"/>
      <c r="VAD99" s="167"/>
      <c r="VAE99" s="167"/>
      <c r="VAF99" s="167"/>
      <c r="VAG99" s="167"/>
      <c r="VAH99" s="167"/>
      <c r="VAI99" s="167"/>
      <c r="VAJ99" s="167"/>
      <c r="VAK99" s="167"/>
      <c r="VAL99" s="167"/>
      <c r="VAM99" s="167"/>
      <c r="VAN99" s="167"/>
      <c r="VAO99" s="167"/>
      <c r="VAP99" s="167"/>
      <c r="VAQ99" s="167"/>
      <c r="VAR99" s="167"/>
      <c r="VAS99" s="167"/>
      <c r="VAT99" s="167"/>
      <c r="VAU99" s="167"/>
      <c r="VAV99" s="167"/>
      <c r="VAW99" s="167"/>
      <c r="VAX99" s="167"/>
      <c r="VAY99" s="167"/>
      <c r="VAZ99" s="167"/>
      <c r="VBA99" s="167"/>
      <c r="VBB99" s="167"/>
      <c r="VBC99" s="167"/>
      <c r="VBD99" s="167"/>
      <c r="VBE99" s="167"/>
      <c r="VBF99" s="167"/>
      <c r="VBG99" s="167"/>
      <c r="VBH99" s="167"/>
      <c r="VBI99" s="167"/>
      <c r="VBJ99" s="167"/>
      <c r="VBK99" s="167"/>
      <c r="VBL99" s="167"/>
      <c r="VBM99" s="167"/>
      <c r="VBN99" s="167"/>
      <c r="VBO99" s="167"/>
      <c r="VBP99" s="167"/>
      <c r="VBQ99" s="167"/>
      <c r="VBR99" s="167"/>
      <c r="VBS99" s="167"/>
      <c r="VBT99" s="167"/>
      <c r="VBU99" s="167"/>
      <c r="VBV99" s="167"/>
      <c r="VBW99" s="167"/>
      <c r="VBX99" s="167"/>
      <c r="VBY99" s="167"/>
      <c r="VBZ99" s="167"/>
      <c r="VCA99" s="167"/>
      <c r="VCB99" s="167"/>
      <c r="VCC99" s="167"/>
      <c r="VCD99" s="167"/>
      <c r="VCE99" s="167"/>
      <c r="VCF99" s="167"/>
      <c r="VCG99" s="167"/>
      <c r="VCH99" s="167"/>
      <c r="VCI99" s="167"/>
      <c r="VCJ99" s="167"/>
      <c r="VCK99" s="167"/>
      <c r="VCL99" s="167"/>
      <c r="VCM99" s="167"/>
      <c r="VCN99" s="167"/>
      <c r="VCO99" s="167"/>
      <c r="VCP99" s="167"/>
      <c r="VCQ99" s="167"/>
      <c r="VCR99" s="167"/>
      <c r="VCS99" s="167"/>
      <c r="VCT99" s="167"/>
      <c r="VCU99" s="167"/>
      <c r="VCV99" s="167"/>
      <c r="VCW99" s="167"/>
      <c r="VCX99" s="167"/>
      <c r="VCY99" s="167"/>
      <c r="VCZ99" s="167"/>
      <c r="VDA99" s="167"/>
      <c r="VDB99" s="167"/>
      <c r="VDC99" s="167"/>
      <c r="VDD99" s="167"/>
      <c r="VDE99" s="167"/>
      <c r="VDF99" s="167"/>
      <c r="VDG99" s="167"/>
      <c r="VDH99" s="167"/>
      <c r="VDI99" s="167"/>
      <c r="VDJ99" s="167"/>
      <c r="VDK99" s="167"/>
      <c r="VDL99" s="167"/>
      <c r="VDM99" s="167"/>
      <c r="VDN99" s="167"/>
      <c r="VDO99" s="167"/>
      <c r="VDP99" s="167"/>
      <c r="VDQ99" s="167"/>
      <c r="VDR99" s="167"/>
      <c r="VDS99" s="167"/>
      <c r="VDT99" s="167"/>
      <c r="VDU99" s="167"/>
      <c r="VDV99" s="167"/>
      <c r="VDW99" s="167"/>
      <c r="VDX99" s="167"/>
      <c r="VDY99" s="167"/>
      <c r="VDZ99" s="167"/>
      <c r="VEA99" s="167"/>
      <c r="VEB99" s="167"/>
      <c r="VEC99" s="167"/>
      <c r="VED99" s="167"/>
      <c r="VEE99" s="167"/>
      <c r="VEF99" s="167"/>
      <c r="VEG99" s="167"/>
      <c r="VEH99" s="167"/>
      <c r="VEI99" s="167"/>
      <c r="VEJ99" s="167"/>
      <c r="VEK99" s="167"/>
      <c r="VEL99" s="167"/>
      <c r="VEM99" s="167"/>
      <c r="VEN99" s="167"/>
      <c r="VEO99" s="167"/>
      <c r="VEP99" s="167"/>
      <c r="VEQ99" s="167"/>
      <c r="VER99" s="167"/>
      <c r="VES99" s="167"/>
      <c r="VET99" s="167"/>
      <c r="VEU99" s="167"/>
      <c r="VEV99" s="167"/>
      <c r="VEW99" s="167"/>
      <c r="VEX99" s="167"/>
      <c r="VEY99" s="167"/>
      <c r="VEZ99" s="167"/>
      <c r="VFA99" s="167"/>
      <c r="VFB99" s="167"/>
      <c r="VFC99" s="167"/>
      <c r="VFD99" s="167"/>
      <c r="VFE99" s="167"/>
      <c r="VFF99" s="167"/>
      <c r="VFG99" s="167"/>
      <c r="VFH99" s="167"/>
      <c r="VFI99" s="167"/>
      <c r="VFJ99" s="167"/>
      <c r="VFK99" s="167"/>
      <c r="VFL99" s="167"/>
      <c r="VFM99" s="167"/>
      <c r="VFN99" s="167"/>
      <c r="VFO99" s="167"/>
      <c r="VFP99" s="167"/>
      <c r="VFQ99" s="167"/>
      <c r="VFR99" s="167"/>
      <c r="VFS99" s="167"/>
      <c r="VFT99" s="167"/>
      <c r="VFU99" s="167"/>
      <c r="VFV99" s="167"/>
      <c r="VFW99" s="167"/>
      <c r="VFX99" s="167"/>
      <c r="VFY99" s="167"/>
      <c r="VFZ99" s="167"/>
      <c r="VGA99" s="167"/>
      <c r="VGB99" s="167"/>
      <c r="VGC99" s="167"/>
      <c r="VGD99" s="167"/>
      <c r="VGE99" s="167"/>
      <c r="VGF99" s="167"/>
      <c r="VGG99" s="167"/>
      <c r="VGH99" s="167"/>
      <c r="VGI99" s="167"/>
      <c r="VGJ99" s="167"/>
      <c r="VGK99" s="167"/>
      <c r="VGL99" s="167"/>
      <c r="VGM99" s="167"/>
      <c r="VGN99" s="167"/>
      <c r="VGO99" s="167"/>
      <c r="VGP99" s="167"/>
      <c r="VGQ99" s="167"/>
      <c r="VGR99" s="167"/>
      <c r="VGS99" s="167"/>
      <c r="VGT99" s="167"/>
      <c r="VGU99" s="167"/>
      <c r="VGV99" s="167"/>
      <c r="VGW99" s="167"/>
      <c r="VGX99" s="167"/>
      <c r="VGY99" s="167"/>
      <c r="VGZ99" s="167"/>
      <c r="VHA99" s="167"/>
      <c r="VHB99" s="167"/>
      <c r="VHC99" s="167"/>
      <c r="VHD99" s="167"/>
      <c r="VHE99" s="167"/>
      <c r="VHF99" s="167"/>
      <c r="VHG99" s="167"/>
      <c r="VHH99" s="167"/>
      <c r="VHI99" s="167"/>
      <c r="VHJ99" s="167"/>
      <c r="VHK99" s="167"/>
      <c r="VHL99" s="167"/>
      <c r="VHM99" s="167"/>
      <c r="VHN99" s="167"/>
      <c r="VHO99" s="167"/>
      <c r="VHP99" s="167"/>
      <c r="VHQ99" s="167"/>
      <c r="VHR99" s="167"/>
      <c r="VHS99" s="167"/>
      <c r="VHT99" s="167"/>
      <c r="VHU99" s="167"/>
      <c r="VHV99" s="167"/>
      <c r="VHW99" s="167"/>
      <c r="VHX99" s="167"/>
      <c r="VHY99" s="167"/>
      <c r="VHZ99" s="167"/>
      <c r="VIA99" s="167"/>
      <c r="VIB99" s="167"/>
      <c r="VIC99" s="167"/>
      <c r="VID99" s="167"/>
      <c r="VIE99" s="167"/>
      <c r="VIF99" s="167"/>
      <c r="VIG99" s="167"/>
      <c r="VIH99" s="167"/>
      <c r="VII99" s="167"/>
      <c r="VIJ99" s="167"/>
      <c r="VIK99" s="167"/>
      <c r="VIL99" s="167"/>
      <c r="VIM99" s="167"/>
      <c r="VIN99" s="167"/>
      <c r="VIO99" s="167"/>
      <c r="VIP99" s="167"/>
      <c r="VIQ99" s="167"/>
      <c r="VIR99" s="167"/>
      <c r="VIS99" s="167"/>
      <c r="VIT99" s="167"/>
      <c r="VIU99" s="167"/>
      <c r="VIV99" s="167"/>
      <c r="VIW99" s="167"/>
      <c r="VIX99" s="167"/>
      <c r="VIY99" s="167"/>
      <c r="VIZ99" s="167"/>
      <c r="VJA99" s="167"/>
      <c r="VJB99" s="167"/>
      <c r="VJC99" s="167"/>
      <c r="VJD99" s="167"/>
      <c r="VJE99" s="167"/>
      <c r="VJF99" s="167"/>
      <c r="VJG99" s="167"/>
      <c r="VJH99" s="167"/>
      <c r="VJI99" s="167"/>
      <c r="VJJ99" s="167"/>
      <c r="VJK99" s="167"/>
      <c r="VJL99" s="167"/>
      <c r="VJM99" s="167"/>
      <c r="VJN99" s="167"/>
      <c r="VJO99" s="167"/>
      <c r="VJP99" s="167"/>
      <c r="VJQ99" s="167"/>
      <c r="VJR99" s="167"/>
      <c r="VJS99" s="167"/>
      <c r="VJT99" s="167"/>
      <c r="VJU99" s="167"/>
      <c r="VJV99" s="167"/>
      <c r="VJW99" s="167"/>
      <c r="VJX99" s="167"/>
      <c r="VJY99" s="167"/>
      <c r="VJZ99" s="167"/>
      <c r="VKA99" s="167"/>
      <c r="VKB99" s="167"/>
      <c r="VKC99" s="167"/>
      <c r="VKD99" s="167"/>
      <c r="VKE99" s="167"/>
      <c r="VKF99" s="167"/>
      <c r="VKG99" s="167"/>
      <c r="VKH99" s="167"/>
      <c r="VKI99" s="167"/>
      <c r="VKJ99" s="167"/>
      <c r="VKK99" s="167"/>
      <c r="VKL99" s="167"/>
      <c r="VKM99" s="167"/>
      <c r="VKN99" s="167"/>
      <c r="VKO99" s="167"/>
      <c r="VKP99" s="167"/>
      <c r="VKQ99" s="167"/>
      <c r="VKR99" s="167"/>
      <c r="VKS99" s="167"/>
      <c r="VKT99" s="167"/>
      <c r="VKU99" s="167"/>
      <c r="VKV99" s="167"/>
      <c r="VKW99" s="167"/>
      <c r="VKX99" s="167"/>
      <c r="VKY99" s="167"/>
      <c r="VKZ99" s="167"/>
      <c r="VLA99" s="167"/>
      <c r="VLB99" s="167"/>
      <c r="VLC99" s="167"/>
      <c r="VLD99" s="167"/>
      <c r="VLE99" s="167"/>
      <c r="VLF99" s="167"/>
      <c r="VLG99" s="167"/>
      <c r="VLH99" s="167"/>
      <c r="VLI99" s="167"/>
      <c r="VLJ99" s="167"/>
      <c r="VLK99" s="167"/>
      <c r="VLL99" s="167"/>
      <c r="VLM99" s="167"/>
      <c r="VLN99" s="167"/>
      <c r="VLO99" s="167"/>
      <c r="VLP99" s="167"/>
      <c r="VLQ99" s="167"/>
      <c r="VLR99" s="167"/>
      <c r="VLS99" s="167"/>
      <c r="VLT99" s="167"/>
      <c r="VLU99" s="167"/>
      <c r="VLV99" s="167"/>
      <c r="VLW99" s="167"/>
      <c r="VLX99" s="167"/>
      <c r="VLY99" s="167"/>
      <c r="VLZ99" s="167"/>
      <c r="VMA99" s="167"/>
      <c r="VMB99" s="167"/>
      <c r="VMC99" s="167"/>
      <c r="VMD99" s="167"/>
      <c r="VME99" s="167"/>
      <c r="VMF99" s="167"/>
      <c r="VMG99" s="167"/>
      <c r="VMH99" s="167"/>
      <c r="VMI99" s="167"/>
      <c r="VMJ99" s="167"/>
      <c r="VMK99" s="167"/>
      <c r="VML99" s="167"/>
      <c r="VMM99" s="167"/>
      <c r="VMN99" s="167"/>
      <c r="VMO99" s="167"/>
      <c r="VMP99" s="167"/>
      <c r="VMQ99" s="167"/>
      <c r="VMR99" s="167"/>
      <c r="VMS99" s="167"/>
      <c r="VMT99" s="167"/>
      <c r="VMU99" s="167"/>
      <c r="VMV99" s="167"/>
      <c r="VMW99" s="167"/>
      <c r="VMX99" s="167"/>
      <c r="VMY99" s="167"/>
      <c r="VMZ99" s="167"/>
      <c r="VNA99" s="167"/>
      <c r="VNB99" s="167"/>
      <c r="VNC99" s="167"/>
      <c r="VND99" s="167"/>
      <c r="VNE99" s="167"/>
      <c r="VNF99" s="167"/>
      <c r="VNG99" s="167"/>
      <c r="VNH99" s="167"/>
      <c r="VNI99" s="167"/>
      <c r="VNJ99" s="167"/>
      <c r="VNK99" s="167"/>
      <c r="VNL99" s="167"/>
      <c r="VNM99" s="167"/>
      <c r="VNN99" s="167"/>
      <c r="VNO99" s="167"/>
      <c r="VNP99" s="167"/>
      <c r="VNQ99" s="167"/>
      <c r="VNR99" s="167"/>
      <c r="VNS99" s="167"/>
      <c r="VNT99" s="167"/>
      <c r="VNU99" s="167"/>
      <c r="VNV99" s="167"/>
      <c r="VNW99" s="167"/>
      <c r="VNX99" s="167"/>
      <c r="VNY99" s="167"/>
      <c r="VNZ99" s="167"/>
      <c r="VOA99" s="167"/>
      <c r="VOB99" s="167"/>
      <c r="VOC99" s="167"/>
      <c r="VOD99" s="167"/>
      <c r="VOE99" s="167"/>
      <c r="VOF99" s="167"/>
      <c r="VOG99" s="167"/>
      <c r="VOH99" s="167"/>
      <c r="VOI99" s="167"/>
      <c r="VOJ99" s="167"/>
      <c r="VOK99" s="167"/>
      <c r="VOL99" s="167"/>
      <c r="VOM99" s="167"/>
      <c r="VON99" s="167"/>
      <c r="VOO99" s="167"/>
      <c r="VOP99" s="167"/>
      <c r="VOQ99" s="167"/>
      <c r="VOR99" s="167"/>
      <c r="VOS99" s="167"/>
      <c r="VOT99" s="167"/>
      <c r="VOU99" s="167"/>
      <c r="VOV99" s="167"/>
      <c r="VOW99" s="167"/>
      <c r="VOX99" s="167"/>
      <c r="VOY99" s="167"/>
      <c r="VOZ99" s="167"/>
      <c r="VPA99" s="167"/>
      <c r="VPB99" s="167"/>
      <c r="VPC99" s="167"/>
      <c r="VPD99" s="167"/>
      <c r="VPE99" s="167"/>
      <c r="VPF99" s="167"/>
      <c r="VPG99" s="167"/>
      <c r="VPH99" s="167"/>
      <c r="VPI99" s="167"/>
      <c r="VPJ99" s="167"/>
      <c r="VPK99" s="167"/>
      <c r="VPL99" s="167"/>
      <c r="VPM99" s="167"/>
      <c r="VPN99" s="167"/>
      <c r="VPO99" s="167"/>
      <c r="VPP99" s="167"/>
      <c r="VPQ99" s="167"/>
      <c r="VPR99" s="167"/>
      <c r="VPS99" s="167"/>
      <c r="VPT99" s="167"/>
      <c r="VPU99" s="167"/>
      <c r="VPV99" s="167"/>
      <c r="VPW99" s="167"/>
      <c r="VPX99" s="167"/>
      <c r="VPY99" s="167"/>
      <c r="VPZ99" s="167"/>
      <c r="VQA99" s="167"/>
      <c r="VQB99" s="167"/>
      <c r="VQC99" s="167"/>
      <c r="VQD99" s="167"/>
      <c r="VQE99" s="167"/>
      <c r="VQF99" s="167"/>
      <c r="VQG99" s="167"/>
      <c r="VQH99" s="167"/>
      <c r="VQI99" s="167"/>
      <c r="VQJ99" s="167"/>
      <c r="VQK99" s="167"/>
      <c r="VQL99" s="167"/>
      <c r="VQM99" s="167"/>
      <c r="VQN99" s="167"/>
      <c r="VQO99" s="167"/>
      <c r="VQP99" s="167"/>
      <c r="VQQ99" s="167"/>
      <c r="VQR99" s="167"/>
      <c r="VQS99" s="167"/>
      <c r="VQT99" s="167"/>
      <c r="VQU99" s="167"/>
      <c r="VQV99" s="167"/>
      <c r="VQW99" s="167"/>
      <c r="VQX99" s="167"/>
      <c r="VQY99" s="167"/>
      <c r="VQZ99" s="167"/>
      <c r="VRA99" s="167"/>
      <c r="VRB99" s="167"/>
      <c r="VRC99" s="167"/>
      <c r="VRD99" s="167"/>
      <c r="VRE99" s="167"/>
      <c r="VRF99" s="167"/>
      <c r="VRG99" s="167"/>
      <c r="VRH99" s="167"/>
      <c r="VRI99" s="167"/>
      <c r="VRJ99" s="167"/>
      <c r="VRK99" s="167"/>
      <c r="VRL99" s="167"/>
      <c r="VRM99" s="167"/>
      <c r="VRN99" s="167"/>
      <c r="VRO99" s="167"/>
      <c r="VRP99" s="167"/>
      <c r="VRQ99" s="167"/>
      <c r="VRR99" s="167"/>
      <c r="VRS99" s="167"/>
      <c r="VRT99" s="167"/>
      <c r="VRU99" s="167"/>
      <c r="VRV99" s="167"/>
      <c r="VRW99" s="167"/>
      <c r="VRX99" s="167"/>
      <c r="VRY99" s="167"/>
      <c r="VRZ99" s="167"/>
      <c r="VSA99" s="167"/>
      <c r="VSB99" s="167"/>
      <c r="VSC99" s="167"/>
      <c r="VSD99" s="167"/>
      <c r="VSE99" s="167"/>
      <c r="VSF99" s="167"/>
      <c r="VSG99" s="167"/>
      <c r="VSH99" s="167"/>
      <c r="VSI99" s="167"/>
      <c r="VSJ99" s="167"/>
      <c r="VSK99" s="167"/>
      <c r="VSL99" s="167"/>
      <c r="VSM99" s="167"/>
      <c r="VSN99" s="167"/>
      <c r="VSO99" s="167"/>
      <c r="VSP99" s="167"/>
      <c r="VSQ99" s="167"/>
      <c r="VSR99" s="167"/>
      <c r="VSS99" s="167"/>
      <c r="VST99" s="167"/>
      <c r="VSU99" s="167"/>
      <c r="VSV99" s="167"/>
      <c r="VSW99" s="167"/>
      <c r="VSX99" s="167"/>
      <c r="VSY99" s="167"/>
      <c r="VSZ99" s="167"/>
      <c r="VTA99" s="167"/>
      <c r="VTB99" s="167"/>
      <c r="VTC99" s="167"/>
      <c r="VTD99" s="167"/>
      <c r="VTE99" s="167"/>
      <c r="VTF99" s="167"/>
      <c r="VTG99" s="167"/>
      <c r="VTH99" s="167"/>
      <c r="VTI99" s="167"/>
      <c r="VTJ99" s="167"/>
      <c r="VTK99" s="167"/>
      <c r="VTL99" s="167"/>
      <c r="VTM99" s="167"/>
      <c r="VTN99" s="167"/>
      <c r="VTO99" s="167"/>
      <c r="VTP99" s="167"/>
      <c r="VTQ99" s="167"/>
      <c r="VTR99" s="167"/>
      <c r="VTS99" s="167"/>
      <c r="VTT99" s="167"/>
      <c r="VTU99" s="167"/>
      <c r="VTV99" s="167"/>
      <c r="VTW99" s="167"/>
      <c r="VTX99" s="167"/>
      <c r="VTY99" s="167"/>
      <c r="VTZ99" s="167"/>
      <c r="VUA99" s="167"/>
      <c r="VUB99" s="167"/>
      <c r="VUC99" s="167"/>
      <c r="VUD99" s="167"/>
      <c r="VUE99" s="167"/>
      <c r="VUF99" s="167"/>
      <c r="VUG99" s="167"/>
      <c r="VUH99" s="167"/>
      <c r="VUI99" s="167"/>
      <c r="VUJ99" s="167"/>
      <c r="VUK99" s="167"/>
      <c r="VUL99" s="167"/>
      <c r="VUM99" s="167"/>
      <c r="VUN99" s="167"/>
      <c r="VUO99" s="167"/>
      <c r="VUP99" s="167"/>
      <c r="VUQ99" s="167"/>
      <c r="VUR99" s="167"/>
      <c r="VUS99" s="167"/>
      <c r="VUT99" s="167"/>
      <c r="VUU99" s="167"/>
      <c r="VUV99" s="167"/>
      <c r="VUW99" s="167"/>
      <c r="VUX99" s="167"/>
      <c r="VUY99" s="167"/>
      <c r="VUZ99" s="167"/>
      <c r="VVA99" s="167"/>
      <c r="VVB99" s="167"/>
      <c r="VVC99" s="167"/>
      <c r="VVD99" s="167"/>
      <c r="VVE99" s="167"/>
      <c r="VVF99" s="167"/>
      <c r="VVG99" s="167"/>
      <c r="VVH99" s="167"/>
      <c r="VVI99" s="167"/>
      <c r="VVJ99" s="167"/>
      <c r="VVK99" s="167"/>
      <c r="VVL99" s="167"/>
      <c r="VVM99" s="167"/>
      <c r="VVN99" s="167"/>
      <c r="VVO99" s="167"/>
      <c r="VVP99" s="167"/>
      <c r="VVQ99" s="167"/>
      <c r="VVR99" s="167"/>
      <c r="VVS99" s="167"/>
      <c r="VVT99" s="167"/>
      <c r="VVU99" s="167"/>
      <c r="VVV99" s="167"/>
      <c r="VVW99" s="167"/>
      <c r="VVX99" s="167"/>
      <c r="VVY99" s="167"/>
      <c r="VVZ99" s="167"/>
      <c r="VWA99" s="167"/>
      <c r="VWB99" s="167"/>
      <c r="VWC99" s="167"/>
      <c r="VWD99" s="167"/>
      <c r="VWE99" s="167"/>
      <c r="VWF99" s="167"/>
      <c r="VWG99" s="167"/>
      <c r="VWH99" s="167"/>
      <c r="VWI99" s="167"/>
      <c r="VWJ99" s="167"/>
      <c r="VWK99" s="167"/>
      <c r="VWL99" s="167"/>
      <c r="VWM99" s="167"/>
      <c r="VWN99" s="167"/>
      <c r="VWO99" s="167"/>
      <c r="VWP99" s="167"/>
      <c r="VWQ99" s="167"/>
      <c r="VWR99" s="167"/>
      <c r="VWS99" s="167"/>
      <c r="VWT99" s="167"/>
      <c r="VWU99" s="167"/>
      <c r="VWV99" s="167"/>
      <c r="VWW99" s="167"/>
      <c r="VWX99" s="167"/>
      <c r="VWY99" s="167"/>
      <c r="VWZ99" s="167"/>
      <c r="VXA99" s="167"/>
      <c r="VXB99" s="167"/>
      <c r="VXC99" s="167"/>
      <c r="VXD99" s="167"/>
      <c r="VXE99" s="167"/>
      <c r="VXF99" s="167"/>
      <c r="VXG99" s="167"/>
      <c r="VXH99" s="167"/>
      <c r="VXI99" s="167"/>
      <c r="VXJ99" s="167"/>
      <c r="VXK99" s="167"/>
      <c r="VXL99" s="167"/>
      <c r="VXM99" s="167"/>
      <c r="VXN99" s="167"/>
      <c r="VXO99" s="167"/>
      <c r="VXP99" s="167"/>
      <c r="VXQ99" s="167"/>
      <c r="VXR99" s="167"/>
      <c r="VXS99" s="167"/>
      <c r="VXT99" s="167"/>
      <c r="VXU99" s="167"/>
      <c r="VXV99" s="167"/>
      <c r="VXW99" s="167"/>
      <c r="VXX99" s="167"/>
      <c r="VXY99" s="167"/>
      <c r="VXZ99" s="167"/>
      <c r="VYA99" s="167"/>
      <c r="VYB99" s="167"/>
      <c r="VYC99" s="167"/>
      <c r="VYD99" s="167"/>
      <c r="VYE99" s="167"/>
      <c r="VYF99" s="167"/>
      <c r="VYG99" s="167"/>
      <c r="VYH99" s="167"/>
      <c r="VYI99" s="167"/>
      <c r="VYJ99" s="167"/>
      <c r="VYK99" s="167"/>
      <c r="VYL99" s="167"/>
      <c r="VYM99" s="167"/>
      <c r="VYN99" s="167"/>
      <c r="VYO99" s="167"/>
      <c r="VYP99" s="167"/>
      <c r="VYQ99" s="167"/>
      <c r="VYR99" s="167"/>
      <c r="VYS99" s="167"/>
      <c r="VYT99" s="167"/>
      <c r="VYU99" s="167"/>
      <c r="VYV99" s="167"/>
      <c r="VYW99" s="167"/>
      <c r="VYX99" s="167"/>
      <c r="VYY99" s="167"/>
      <c r="VYZ99" s="167"/>
      <c r="VZA99" s="167"/>
      <c r="VZB99" s="167"/>
      <c r="VZC99" s="167"/>
      <c r="VZD99" s="167"/>
      <c r="VZE99" s="167"/>
      <c r="VZF99" s="167"/>
      <c r="VZG99" s="167"/>
      <c r="VZH99" s="167"/>
      <c r="VZI99" s="167"/>
      <c r="VZJ99" s="167"/>
      <c r="VZK99" s="167"/>
      <c r="VZL99" s="167"/>
      <c r="VZM99" s="167"/>
      <c r="VZN99" s="167"/>
      <c r="VZO99" s="167"/>
      <c r="VZP99" s="167"/>
      <c r="VZQ99" s="167"/>
      <c r="VZR99" s="167"/>
      <c r="VZS99" s="167"/>
      <c r="VZT99" s="167"/>
      <c r="VZU99" s="167"/>
      <c r="VZV99" s="167"/>
      <c r="VZW99" s="167"/>
      <c r="VZX99" s="167"/>
      <c r="VZY99" s="167"/>
      <c r="VZZ99" s="167"/>
      <c r="WAA99" s="167"/>
      <c r="WAB99" s="167"/>
      <c r="WAC99" s="167"/>
      <c r="WAD99" s="167"/>
      <c r="WAE99" s="167"/>
      <c r="WAF99" s="167"/>
      <c r="WAG99" s="167"/>
      <c r="WAH99" s="167"/>
      <c r="WAI99" s="167"/>
      <c r="WAJ99" s="167"/>
      <c r="WAK99" s="167"/>
      <c r="WAL99" s="167"/>
      <c r="WAM99" s="167"/>
      <c r="WAN99" s="167"/>
      <c r="WAO99" s="167"/>
      <c r="WAP99" s="167"/>
      <c r="WAQ99" s="167"/>
      <c r="WAR99" s="167"/>
      <c r="WAS99" s="167"/>
      <c r="WAT99" s="167"/>
      <c r="WAU99" s="167"/>
      <c r="WAV99" s="167"/>
      <c r="WAW99" s="167"/>
      <c r="WAX99" s="167"/>
      <c r="WAY99" s="167"/>
      <c r="WAZ99" s="167"/>
      <c r="WBA99" s="167"/>
      <c r="WBB99" s="167"/>
      <c r="WBC99" s="167"/>
      <c r="WBD99" s="167"/>
      <c r="WBE99" s="167"/>
      <c r="WBF99" s="167"/>
      <c r="WBG99" s="167"/>
      <c r="WBH99" s="167"/>
      <c r="WBI99" s="167"/>
      <c r="WBJ99" s="167"/>
      <c r="WBK99" s="167"/>
      <c r="WBL99" s="167"/>
      <c r="WBM99" s="167"/>
      <c r="WBN99" s="167"/>
      <c r="WBO99" s="167"/>
      <c r="WBP99" s="167"/>
      <c r="WBQ99" s="167"/>
      <c r="WBR99" s="167"/>
      <c r="WBS99" s="167"/>
      <c r="WBT99" s="167"/>
      <c r="WBU99" s="167"/>
      <c r="WBV99" s="167"/>
      <c r="WBW99" s="167"/>
      <c r="WBX99" s="167"/>
      <c r="WBY99" s="167"/>
      <c r="WBZ99" s="167"/>
      <c r="WCA99" s="167"/>
      <c r="WCB99" s="167"/>
      <c r="WCC99" s="167"/>
      <c r="WCD99" s="167"/>
      <c r="WCE99" s="167"/>
      <c r="WCF99" s="167"/>
      <c r="WCG99" s="167"/>
      <c r="WCH99" s="167"/>
      <c r="WCI99" s="167"/>
      <c r="WCJ99" s="167"/>
      <c r="WCK99" s="167"/>
      <c r="WCL99" s="167"/>
      <c r="WCM99" s="167"/>
      <c r="WCN99" s="167"/>
      <c r="WCO99" s="167"/>
      <c r="WCP99" s="167"/>
      <c r="WCQ99" s="167"/>
      <c r="WCR99" s="167"/>
      <c r="WCS99" s="167"/>
      <c r="WCT99" s="167"/>
      <c r="WCU99" s="167"/>
      <c r="WCV99" s="167"/>
      <c r="WCW99" s="167"/>
      <c r="WCX99" s="167"/>
      <c r="WCY99" s="167"/>
      <c r="WCZ99" s="167"/>
      <c r="WDA99" s="167"/>
      <c r="WDB99" s="167"/>
      <c r="WDC99" s="167"/>
      <c r="WDD99" s="167"/>
      <c r="WDE99" s="167"/>
      <c r="WDF99" s="167"/>
      <c r="WDG99" s="167"/>
      <c r="WDH99" s="167"/>
      <c r="WDI99" s="167"/>
      <c r="WDJ99" s="167"/>
      <c r="WDK99" s="167"/>
      <c r="WDL99" s="167"/>
      <c r="WDM99" s="167"/>
      <c r="WDN99" s="167"/>
      <c r="WDO99" s="167"/>
      <c r="WDP99" s="167"/>
      <c r="WDQ99" s="167"/>
      <c r="WDR99" s="167"/>
      <c r="WDS99" s="167"/>
      <c r="WDT99" s="167"/>
      <c r="WDU99" s="167"/>
      <c r="WDV99" s="167"/>
      <c r="WDW99" s="167"/>
      <c r="WDX99" s="167"/>
      <c r="WDY99" s="167"/>
      <c r="WDZ99" s="167"/>
      <c r="WEA99" s="167"/>
      <c r="WEB99" s="167"/>
      <c r="WEC99" s="167"/>
      <c r="WED99" s="167"/>
      <c r="WEE99" s="167"/>
      <c r="WEF99" s="167"/>
      <c r="WEG99" s="167"/>
      <c r="WEH99" s="167"/>
      <c r="WEI99" s="167"/>
      <c r="WEJ99" s="167"/>
      <c r="WEK99" s="167"/>
      <c r="WEL99" s="167"/>
      <c r="WEM99" s="167"/>
      <c r="WEN99" s="167"/>
      <c r="WEO99" s="167"/>
      <c r="WEP99" s="167"/>
      <c r="WEQ99" s="167"/>
      <c r="WER99" s="167"/>
      <c r="WES99" s="167"/>
      <c r="WET99" s="167"/>
      <c r="WEU99" s="167"/>
      <c r="WEV99" s="167"/>
      <c r="WEW99" s="167"/>
      <c r="WEX99" s="167"/>
      <c r="WEY99" s="167"/>
      <c r="WEZ99" s="167"/>
      <c r="WFA99" s="167"/>
      <c r="WFB99" s="167"/>
      <c r="WFC99" s="167"/>
      <c r="WFD99" s="167"/>
      <c r="WFE99" s="167"/>
      <c r="WFF99" s="167"/>
      <c r="WFG99" s="167"/>
      <c r="WFH99" s="167"/>
      <c r="WFI99" s="167"/>
      <c r="WFJ99" s="167"/>
      <c r="WFK99" s="167"/>
      <c r="WFL99" s="167"/>
      <c r="WFM99" s="167"/>
      <c r="WFN99" s="167"/>
      <c r="WFO99" s="167"/>
      <c r="WFP99" s="167"/>
      <c r="WFQ99" s="167"/>
      <c r="WFR99" s="167"/>
      <c r="WFS99" s="167"/>
      <c r="WFT99" s="167"/>
      <c r="WFU99" s="167"/>
      <c r="WFV99" s="167"/>
      <c r="WFW99" s="167"/>
      <c r="WFX99" s="167"/>
      <c r="WFY99" s="167"/>
      <c r="WFZ99" s="167"/>
      <c r="WGA99" s="167"/>
      <c r="WGB99" s="167"/>
      <c r="WGC99" s="167"/>
      <c r="WGD99" s="167"/>
      <c r="WGE99" s="167"/>
      <c r="WGF99" s="167"/>
      <c r="WGG99" s="167"/>
      <c r="WGH99" s="167"/>
      <c r="WGI99" s="167"/>
      <c r="WGJ99" s="167"/>
      <c r="WGK99" s="167"/>
      <c r="WGL99" s="167"/>
      <c r="WGM99" s="167"/>
      <c r="WGN99" s="167"/>
      <c r="WGO99" s="167"/>
      <c r="WGP99" s="167"/>
      <c r="WGQ99" s="167"/>
      <c r="WGR99" s="167"/>
      <c r="WGS99" s="167"/>
      <c r="WGT99" s="167"/>
      <c r="WGU99" s="167"/>
      <c r="WGV99" s="167"/>
      <c r="WGW99" s="167"/>
      <c r="WGX99" s="167"/>
      <c r="WGY99" s="167"/>
      <c r="WGZ99" s="167"/>
      <c r="WHA99" s="167"/>
      <c r="WHB99" s="167"/>
      <c r="WHC99" s="167"/>
      <c r="WHD99" s="167"/>
      <c r="WHE99" s="167"/>
      <c r="WHF99" s="167"/>
      <c r="WHG99" s="167"/>
      <c r="WHH99" s="167"/>
      <c r="WHI99" s="167"/>
      <c r="WHJ99" s="167"/>
      <c r="WHK99" s="167"/>
      <c r="WHL99" s="167"/>
      <c r="WHM99" s="167"/>
      <c r="WHN99" s="167"/>
      <c r="WHO99" s="167"/>
      <c r="WHP99" s="167"/>
      <c r="WHQ99" s="167"/>
      <c r="WHR99" s="167"/>
      <c r="WHS99" s="167"/>
      <c r="WHT99" s="167"/>
      <c r="WHU99" s="167"/>
      <c r="WHV99" s="167"/>
      <c r="WHW99" s="167"/>
      <c r="WHX99" s="167"/>
      <c r="WHY99" s="167"/>
      <c r="WHZ99" s="167"/>
      <c r="WIA99" s="167"/>
      <c r="WIB99" s="167"/>
      <c r="WIC99" s="167"/>
      <c r="WID99" s="167"/>
      <c r="WIE99" s="167"/>
      <c r="WIF99" s="167"/>
      <c r="WIG99" s="167"/>
      <c r="WIH99" s="167"/>
      <c r="WII99" s="167"/>
      <c r="WIJ99" s="167"/>
      <c r="WIK99" s="167"/>
      <c r="WIL99" s="167"/>
      <c r="WIM99" s="167"/>
      <c r="WIN99" s="167"/>
      <c r="WIO99" s="167"/>
      <c r="WIP99" s="167"/>
      <c r="WIQ99" s="167"/>
      <c r="WIR99" s="167"/>
      <c r="WIS99" s="167"/>
      <c r="WIT99" s="167"/>
      <c r="WIU99" s="167"/>
      <c r="WIV99" s="167"/>
      <c r="WIW99" s="167"/>
      <c r="WIX99" s="167"/>
      <c r="WIY99" s="167"/>
      <c r="WIZ99" s="167"/>
      <c r="WJA99" s="167"/>
      <c r="WJB99" s="167"/>
      <c r="WJC99" s="167"/>
      <c r="WJD99" s="167"/>
      <c r="WJE99" s="167"/>
      <c r="WJF99" s="167"/>
      <c r="WJG99" s="167"/>
      <c r="WJH99" s="167"/>
      <c r="WJI99" s="167"/>
      <c r="WJJ99" s="167"/>
      <c r="WJK99" s="167"/>
      <c r="WJL99" s="167"/>
      <c r="WJM99" s="167"/>
      <c r="WJN99" s="167"/>
      <c r="WJO99" s="167"/>
      <c r="WJP99" s="167"/>
      <c r="WJQ99" s="167"/>
      <c r="WJR99" s="167"/>
      <c r="WJS99" s="167"/>
      <c r="WJT99" s="167"/>
      <c r="WJU99" s="167"/>
      <c r="WJV99" s="167"/>
      <c r="WJW99" s="167"/>
      <c r="WJX99" s="167"/>
      <c r="WJY99" s="167"/>
      <c r="WJZ99" s="167"/>
      <c r="WKA99" s="167"/>
      <c r="WKB99" s="167"/>
      <c r="WKC99" s="167"/>
      <c r="WKD99" s="167"/>
      <c r="WKE99" s="167"/>
      <c r="WKF99" s="167"/>
      <c r="WKG99" s="167"/>
      <c r="WKH99" s="167"/>
      <c r="WKI99" s="167"/>
      <c r="WKJ99" s="167"/>
      <c r="WKK99" s="167"/>
      <c r="WKL99" s="167"/>
      <c r="WKM99" s="167"/>
      <c r="WKN99" s="167"/>
      <c r="WKO99" s="167"/>
      <c r="WKP99" s="167"/>
      <c r="WKQ99" s="167"/>
      <c r="WKR99" s="167"/>
      <c r="WKS99" s="167"/>
      <c r="WKT99" s="167"/>
      <c r="WKU99" s="167"/>
      <c r="WKV99" s="167"/>
      <c r="WKW99" s="167"/>
      <c r="WKX99" s="167"/>
      <c r="WKY99" s="167"/>
      <c r="WKZ99" s="167"/>
      <c r="WLA99" s="167"/>
      <c r="WLB99" s="167"/>
      <c r="WLC99" s="167"/>
      <c r="WLD99" s="167"/>
      <c r="WLE99" s="167"/>
      <c r="WLF99" s="167"/>
      <c r="WLG99" s="167"/>
      <c r="WLH99" s="167"/>
      <c r="WLI99" s="167"/>
      <c r="WLJ99" s="167"/>
      <c r="WLK99" s="167"/>
      <c r="WLL99" s="167"/>
      <c r="WLM99" s="167"/>
      <c r="WLN99" s="167"/>
      <c r="WLO99" s="167"/>
      <c r="WLP99" s="167"/>
      <c r="WLQ99" s="167"/>
      <c r="WLR99" s="167"/>
      <c r="WLS99" s="167"/>
      <c r="WLT99" s="167"/>
      <c r="WLU99" s="167"/>
      <c r="WLV99" s="167"/>
      <c r="WLW99" s="167"/>
      <c r="WLX99" s="167"/>
      <c r="WLY99" s="167"/>
      <c r="WLZ99" s="167"/>
      <c r="WMA99" s="167"/>
      <c r="WMB99" s="167"/>
      <c r="WMC99" s="167"/>
      <c r="WMD99" s="167"/>
      <c r="WME99" s="167"/>
      <c r="WMF99" s="167"/>
      <c r="WMG99" s="167"/>
      <c r="WMH99" s="167"/>
      <c r="WMI99" s="167"/>
      <c r="WMJ99" s="167"/>
      <c r="WMK99" s="167"/>
      <c r="WML99" s="167"/>
      <c r="WMM99" s="167"/>
      <c r="WMN99" s="167"/>
      <c r="WMO99" s="167"/>
      <c r="WMP99" s="167"/>
      <c r="WMQ99" s="167"/>
      <c r="WMR99" s="167"/>
      <c r="WMS99" s="167"/>
      <c r="WMT99" s="167"/>
      <c r="WMU99" s="167"/>
      <c r="WMV99" s="167"/>
      <c r="WMW99" s="167"/>
      <c r="WMX99" s="167"/>
      <c r="WMY99" s="167"/>
      <c r="WMZ99" s="167"/>
      <c r="WNA99" s="167"/>
      <c r="WNB99" s="167"/>
      <c r="WNC99" s="167"/>
      <c r="WND99" s="167"/>
      <c r="WNE99" s="167"/>
      <c r="WNF99" s="167"/>
      <c r="WNG99" s="167"/>
      <c r="WNH99" s="167"/>
      <c r="WNI99" s="167"/>
      <c r="WNJ99" s="167"/>
      <c r="WNK99" s="167"/>
      <c r="WNL99" s="167"/>
      <c r="WNM99" s="167"/>
      <c r="WNN99" s="167"/>
      <c r="WNO99" s="167"/>
      <c r="WNP99" s="167"/>
      <c r="WNQ99" s="167"/>
      <c r="WNR99" s="167"/>
      <c r="WNS99" s="167"/>
      <c r="WNT99" s="167"/>
      <c r="WNU99" s="167"/>
      <c r="WNV99" s="167"/>
      <c r="WNW99" s="167"/>
      <c r="WNX99" s="167"/>
      <c r="WNY99" s="167"/>
      <c r="WNZ99" s="167"/>
      <c r="WOA99" s="167"/>
      <c r="WOB99" s="167"/>
      <c r="WOC99" s="167"/>
      <c r="WOD99" s="167"/>
      <c r="WOE99" s="167"/>
      <c r="WOF99" s="167"/>
      <c r="WOG99" s="167"/>
      <c r="WOH99" s="167"/>
      <c r="WOI99" s="167"/>
      <c r="WOJ99" s="167"/>
      <c r="WOK99" s="167"/>
      <c r="WOL99" s="167"/>
      <c r="WOM99" s="167"/>
      <c r="WON99" s="167"/>
      <c r="WOO99" s="167"/>
      <c r="WOP99" s="167"/>
      <c r="WOQ99" s="167"/>
      <c r="WOR99" s="167"/>
      <c r="WOS99" s="167"/>
      <c r="WOT99" s="167"/>
      <c r="WOU99" s="167"/>
      <c r="WOV99" s="167"/>
      <c r="WOW99" s="167"/>
      <c r="WOX99" s="167"/>
      <c r="WOY99" s="167"/>
      <c r="WOZ99" s="167"/>
      <c r="WPA99" s="167"/>
      <c r="WPB99" s="167"/>
      <c r="WPC99" s="167"/>
      <c r="WPD99" s="167"/>
      <c r="WPE99" s="167"/>
      <c r="WPF99" s="167"/>
      <c r="WPG99" s="167"/>
      <c r="WPH99" s="167"/>
      <c r="WPI99" s="167"/>
      <c r="WPJ99" s="167"/>
      <c r="WPK99" s="167"/>
      <c r="WPL99" s="167"/>
      <c r="WPM99" s="167"/>
      <c r="WPN99" s="167"/>
      <c r="WPO99" s="167"/>
      <c r="WPP99" s="167"/>
      <c r="WPQ99" s="167"/>
      <c r="WPR99" s="167"/>
      <c r="WPS99" s="167"/>
      <c r="WPT99" s="167"/>
      <c r="WPU99" s="167"/>
      <c r="WPV99" s="167"/>
      <c r="WPW99" s="167"/>
      <c r="WPX99" s="167"/>
      <c r="WPY99" s="167"/>
      <c r="WPZ99" s="167"/>
      <c r="WQA99" s="167"/>
      <c r="WQB99" s="167"/>
      <c r="WQC99" s="167"/>
      <c r="WQD99" s="167"/>
      <c r="WQE99" s="167"/>
      <c r="WQF99" s="167"/>
      <c r="WQG99" s="167"/>
      <c r="WQH99" s="167"/>
      <c r="WQI99" s="167"/>
      <c r="WQJ99" s="167"/>
      <c r="WQK99" s="167"/>
      <c r="WQL99" s="167"/>
      <c r="WQM99" s="167"/>
      <c r="WQN99" s="167"/>
      <c r="WQO99" s="167"/>
      <c r="WQP99" s="167"/>
      <c r="WQQ99" s="167"/>
      <c r="WQR99" s="167"/>
      <c r="WQS99" s="167"/>
      <c r="WQT99" s="167"/>
      <c r="WQU99" s="167"/>
      <c r="WQV99" s="167"/>
      <c r="WQW99" s="167"/>
      <c r="WQX99" s="167"/>
      <c r="WQY99" s="167"/>
      <c r="WQZ99" s="167"/>
      <c r="WRA99" s="167"/>
      <c r="WRB99" s="167"/>
      <c r="WRC99" s="167"/>
      <c r="WRD99" s="167"/>
      <c r="WRE99" s="167"/>
      <c r="WRF99" s="167"/>
      <c r="WRG99" s="167"/>
      <c r="WRH99" s="167"/>
      <c r="WRI99" s="167"/>
      <c r="WRJ99" s="167"/>
      <c r="WRK99" s="167"/>
      <c r="WRL99" s="167"/>
      <c r="WRM99" s="167"/>
      <c r="WRN99" s="167"/>
      <c r="WRO99" s="167"/>
      <c r="WRP99" s="167"/>
      <c r="WRQ99" s="167"/>
      <c r="WRR99" s="167"/>
      <c r="WRS99" s="167"/>
      <c r="WRT99" s="167"/>
      <c r="WRU99" s="167"/>
      <c r="WRV99" s="167"/>
      <c r="WRW99" s="167"/>
      <c r="WRX99" s="167"/>
      <c r="WRY99" s="167"/>
      <c r="WRZ99" s="167"/>
      <c r="WSA99" s="167"/>
      <c r="WSB99" s="167"/>
      <c r="WSC99" s="167"/>
      <c r="WSD99" s="167"/>
      <c r="WSE99" s="167"/>
      <c r="WSF99" s="167"/>
      <c r="WSG99" s="167"/>
      <c r="WSH99" s="167"/>
      <c r="WSI99" s="167"/>
      <c r="WSJ99" s="167"/>
      <c r="WSK99" s="167"/>
      <c r="WSL99" s="167"/>
      <c r="WSM99" s="167"/>
      <c r="WSN99" s="167"/>
      <c r="WSO99" s="167"/>
      <c r="WSP99" s="167"/>
      <c r="WSQ99" s="167"/>
      <c r="WSR99" s="167"/>
      <c r="WSS99" s="167"/>
      <c r="WST99" s="167"/>
      <c r="WSU99" s="167"/>
      <c r="WSV99" s="167"/>
      <c r="WSW99" s="167"/>
      <c r="WSX99" s="167"/>
      <c r="WSY99" s="167"/>
      <c r="WSZ99" s="167"/>
      <c r="WTA99" s="167"/>
      <c r="WTB99" s="167"/>
      <c r="WTC99" s="167"/>
      <c r="WTD99" s="167"/>
      <c r="WTE99" s="167"/>
      <c r="WTF99" s="167"/>
      <c r="WTG99" s="167"/>
      <c r="WTH99" s="167"/>
      <c r="WTI99" s="167"/>
      <c r="WTJ99" s="167"/>
      <c r="WTK99" s="167"/>
      <c r="WTL99" s="167"/>
      <c r="WTM99" s="167"/>
      <c r="WTN99" s="167"/>
      <c r="WTO99" s="167"/>
      <c r="WTP99" s="167"/>
      <c r="WTQ99" s="167"/>
      <c r="WTR99" s="167"/>
      <c r="WTS99" s="167"/>
      <c r="WTT99" s="167"/>
      <c r="WTU99" s="167"/>
      <c r="WTV99" s="167"/>
      <c r="WTW99" s="167"/>
      <c r="WTX99" s="167"/>
      <c r="WTY99" s="167"/>
      <c r="WTZ99" s="167"/>
      <c r="WUA99" s="167"/>
      <c r="WUB99" s="167"/>
      <c r="WUC99" s="167"/>
      <c r="WUD99" s="167"/>
      <c r="WUE99" s="167"/>
      <c r="WUF99" s="167"/>
      <c r="WUG99" s="167"/>
      <c r="WUH99" s="167"/>
      <c r="WUI99" s="167"/>
      <c r="WUJ99" s="167"/>
      <c r="WUK99" s="167"/>
      <c r="WUL99" s="167"/>
      <c r="WUM99" s="167"/>
      <c r="WUN99" s="167"/>
      <c r="WUO99" s="167"/>
      <c r="WUP99" s="167"/>
      <c r="WUQ99" s="167"/>
      <c r="WUR99" s="167"/>
      <c r="WUS99" s="167"/>
      <c r="WUT99" s="167"/>
      <c r="WUU99" s="167"/>
      <c r="WUV99" s="167"/>
      <c r="WUW99" s="167"/>
      <c r="WUX99" s="167"/>
      <c r="WUY99" s="167"/>
      <c r="WUZ99" s="167"/>
      <c r="WVA99" s="167"/>
      <c r="WVB99" s="167"/>
      <c r="WVC99" s="167"/>
      <c r="WVD99" s="167"/>
      <c r="WVE99" s="167"/>
      <c r="WVF99" s="167"/>
      <c r="WVG99" s="167"/>
      <c r="WVH99" s="167"/>
      <c r="WVI99" s="167"/>
      <c r="WVJ99" s="167"/>
      <c r="WVK99" s="167"/>
      <c r="WVL99" s="167"/>
      <c r="WVM99" s="167"/>
      <c r="WVN99" s="167"/>
      <c r="WVO99" s="167"/>
      <c r="WVP99" s="167"/>
      <c r="WVQ99" s="167"/>
      <c r="WVR99" s="167"/>
      <c r="WVS99" s="167"/>
      <c r="WVT99" s="167"/>
      <c r="WVU99" s="167"/>
      <c r="WVV99" s="167"/>
      <c r="WVW99" s="167"/>
      <c r="WVX99" s="167"/>
      <c r="WVY99" s="167"/>
      <c r="WVZ99" s="167"/>
      <c r="WWA99" s="167"/>
      <c r="WWB99" s="167"/>
      <c r="WWC99" s="167"/>
      <c r="WWD99" s="167"/>
      <c r="WWE99" s="167"/>
      <c r="WWF99" s="167"/>
      <c r="WWG99" s="167"/>
      <c r="WWH99" s="167"/>
      <c r="WWI99" s="167"/>
      <c r="WWJ99" s="167"/>
      <c r="WWK99" s="167"/>
      <c r="WWL99" s="167"/>
      <c r="WWM99" s="167"/>
      <c r="WWN99" s="167"/>
      <c r="WWO99" s="167"/>
      <c r="WWP99" s="167"/>
      <c r="WWQ99" s="167"/>
      <c r="WWR99" s="167"/>
      <c r="WWS99" s="167"/>
      <c r="WWT99" s="167"/>
      <c r="WWU99" s="167"/>
      <c r="WWV99" s="167"/>
      <c r="WWW99" s="167"/>
      <c r="WWX99" s="167"/>
      <c r="WWY99" s="167"/>
      <c r="WWZ99" s="167"/>
      <c r="WXA99" s="167"/>
      <c r="WXB99" s="167"/>
      <c r="WXC99" s="167"/>
      <c r="WXD99" s="167"/>
      <c r="WXE99" s="167"/>
      <c r="WXF99" s="167"/>
      <c r="WXG99" s="167"/>
      <c r="WXH99" s="167"/>
      <c r="WXI99" s="167"/>
      <c r="WXJ99" s="167"/>
      <c r="WXK99" s="167"/>
      <c r="WXL99" s="167"/>
      <c r="WXM99" s="167"/>
      <c r="WXN99" s="167"/>
      <c r="WXO99" s="167"/>
      <c r="WXP99" s="167"/>
      <c r="WXQ99" s="167"/>
      <c r="WXR99" s="167"/>
      <c r="WXS99" s="167"/>
      <c r="WXT99" s="167"/>
      <c r="WXU99" s="167"/>
      <c r="WXV99" s="167"/>
      <c r="WXW99" s="167"/>
      <c r="WXX99" s="167"/>
      <c r="WXY99" s="167"/>
      <c r="WXZ99" s="167"/>
      <c r="WYA99" s="167"/>
      <c r="WYB99" s="167"/>
      <c r="WYC99" s="167"/>
      <c r="WYD99" s="167"/>
      <c r="WYE99" s="167"/>
      <c r="WYF99" s="167"/>
      <c r="WYG99" s="167"/>
      <c r="WYH99" s="167"/>
      <c r="WYI99" s="167"/>
      <c r="WYJ99" s="167"/>
      <c r="WYK99" s="167"/>
      <c r="WYL99" s="167"/>
      <c r="WYM99" s="167"/>
      <c r="WYN99" s="167"/>
      <c r="WYO99" s="167"/>
      <c r="WYP99" s="167"/>
      <c r="WYQ99" s="167"/>
      <c r="WYR99" s="167"/>
      <c r="WYS99" s="167"/>
      <c r="WYT99" s="167"/>
      <c r="WYU99" s="167"/>
      <c r="WYV99" s="167"/>
      <c r="WYW99" s="167"/>
      <c r="WYX99" s="167"/>
      <c r="WYY99" s="167"/>
      <c r="WYZ99" s="167"/>
      <c r="WZA99" s="167"/>
      <c r="WZB99" s="167"/>
      <c r="WZC99" s="167"/>
      <c r="WZD99" s="167"/>
      <c r="WZE99" s="167"/>
      <c r="WZF99" s="167"/>
      <c r="WZG99" s="167"/>
      <c r="WZH99" s="167"/>
      <c r="WZI99" s="167"/>
      <c r="WZJ99" s="167"/>
      <c r="WZK99" s="167"/>
      <c r="WZL99" s="167"/>
      <c r="WZM99" s="167"/>
      <c r="WZN99" s="167"/>
      <c r="WZO99" s="167"/>
      <c r="WZP99" s="167"/>
      <c r="WZQ99" s="167"/>
      <c r="WZR99" s="167"/>
      <c r="WZS99" s="167"/>
      <c r="WZT99" s="167"/>
      <c r="WZU99" s="167"/>
      <c r="WZV99" s="167"/>
      <c r="WZW99" s="167"/>
      <c r="WZX99" s="167"/>
      <c r="WZY99" s="167"/>
      <c r="WZZ99" s="167"/>
      <c r="XAA99" s="167"/>
      <c r="XAB99" s="167"/>
      <c r="XAC99" s="167"/>
      <c r="XAD99" s="167"/>
      <c r="XAE99" s="167"/>
      <c r="XAF99" s="167"/>
      <c r="XAG99" s="167"/>
      <c r="XAH99" s="167"/>
      <c r="XAI99" s="167"/>
      <c r="XAJ99" s="167"/>
      <c r="XAK99" s="167"/>
      <c r="XAL99" s="167"/>
      <c r="XAM99" s="167"/>
      <c r="XAN99" s="167"/>
      <c r="XAO99" s="167"/>
      <c r="XAP99" s="167"/>
      <c r="XAQ99" s="167"/>
      <c r="XAR99" s="167"/>
      <c r="XAS99" s="167"/>
      <c r="XAT99" s="167"/>
      <c r="XAU99" s="167"/>
      <c r="XAV99" s="167"/>
      <c r="XAW99" s="167"/>
      <c r="XAX99" s="167"/>
      <c r="XAY99" s="167"/>
      <c r="XAZ99" s="167"/>
      <c r="XBA99" s="167"/>
      <c r="XBB99" s="167"/>
      <c r="XBC99" s="167"/>
      <c r="XBD99" s="167"/>
      <c r="XBE99" s="167"/>
      <c r="XBF99" s="167"/>
      <c r="XBG99" s="167"/>
      <c r="XBH99" s="167"/>
      <c r="XBI99" s="167"/>
      <c r="XBJ99" s="167"/>
      <c r="XBK99" s="167"/>
      <c r="XBL99" s="167"/>
      <c r="XBM99" s="167"/>
      <c r="XBN99" s="167"/>
      <c r="XBO99" s="167"/>
      <c r="XBP99" s="167"/>
      <c r="XBQ99" s="167"/>
      <c r="XBR99" s="167"/>
      <c r="XBS99" s="167"/>
      <c r="XBT99" s="167"/>
      <c r="XBU99" s="167"/>
      <c r="XBV99" s="167"/>
      <c r="XBW99" s="167"/>
      <c r="XBX99" s="167"/>
      <c r="XBY99" s="167"/>
      <c r="XBZ99" s="167"/>
      <c r="XCA99" s="167"/>
      <c r="XCB99" s="167"/>
      <c r="XCC99" s="167"/>
      <c r="XCD99" s="167"/>
      <c r="XCE99" s="167"/>
      <c r="XCF99" s="167"/>
      <c r="XCG99" s="167"/>
      <c r="XCH99" s="167"/>
      <c r="XCI99" s="167"/>
      <c r="XCJ99" s="167"/>
      <c r="XCK99" s="167"/>
      <c r="XCL99" s="167"/>
      <c r="XCM99" s="167"/>
      <c r="XCN99" s="167"/>
      <c r="XCO99" s="167"/>
      <c r="XCP99" s="167"/>
      <c r="XCQ99" s="167"/>
      <c r="XCR99" s="167"/>
      <c r="XCS99" s="167"/>
      <c r="XCT99" s="167"/>
      <c r="XCU99" s="167"/>
      <c r="XCV99" s="167"/>
      <c r="XCW99" s="167"/>
      <c r="XCX99" s="167"/>
      <c r="XCY99" s="167"/>
      <c r="XCZ99" s="167"/>
      <c r="XDA99" s="167"/>
      <c r="XDB99" s="167"/>
      <c r="XDC99" s="167"/>
      <c r="XDD99" s="167"/>
      <c r="XDE99" s="167"/>
      <c r="XDF99" s="167"/>
      <c r="XDG99" s="167"/>
      <c r="XDH99" s="167"/>
      <c r="XDI99" s="167"/>
      <c r="XDJ99" s="167"/>
      <c r="XDK99" s="167"/>
      <c r="XDL99" s="167"/>
      <c r="XDM99" s="167"/>
      <c r="XDN99" s="167"/>
      <c r="XDO99" s="167"/>
      <c r="XDP99" s="167"/>
      <c r="XDQ99" s="167"/>
      <c r="XDR99" s="167"/>
      <c r="XDS99" s="167"/>
      <c r="XDT99" s="167"/>
      <c r="XDU99" s="167"/>
      <c r="XDV99" s="167"/>
      <c r="XDW99" s="167"/>
      <c r="XDX99" s="167"/>
      <c r="XDY99" s="167"/>
      <c r="XDZ99" s="167"/>
      <c r="XEA99" s="167"/>
      <c r="XEB99" s="167"/>
      <c r="XEC99" s="167"/>
      <c r="XED99" s="167"/>
      <c r="XEE99" s="167"/>
      <c r="XEF99" s="167"/>
      <c r="XEG99" s="167"/>
      <c r="XEH99" s="167"/>
      <c r="XEI99" s="167"/>
      <c r="XEJ99" s="167"/>
      <c r="XEK99" s="167"/>
      <c r="XEL99" s="167"/>
      <c r="XEM99" s="167"/>
      <c r="XEN99" s="167"/>
      <c r="XEO99" s="167"/>
      <c r="XEP99" s="167"/>
      <c r="XEQ99" s="167"/>
      <c r="XER99" s="167"/>
      <c r="XES99" s="167"/>
      <c r="XET99" s="167"/>
      <c r="XEU99" s="167"/>
      <c r="XEV99" s="167"/>
      <c r="XEW99" s="167"/>
      <c r="XEX99" s="167"/>
      <c r="XEY99" s="167"/>
      <c r="XEZ99" s="167"/>
      <c r="XFA99" s="167"/>
      <c r="XFB99" s="167"/>
      <c r="XFC99" s="167"/>
    </row>
    <row r="100" spans="1:16383">
      <c r="A100" s="111"/>
      <c r="B100" s="93" t="s">
        <v>8</v>
      </c>
      <c r="C100" s="100" t="s">
        <v>150</v>
      </c>
      <c r="D100" s="136"/>
      <c r="E100" s="136"/>
      <c r="F100" s="136"/>
      <c r="G100" s="136"/>
      <c r="H100" s="101"/>
      <c r="I100" s="151">
        <v>0.01</v>
      </c>
      <c r="J100" s="160">
        <f>TRUNC((I117*I100),2)</f>
        <v>36.659999999999997</v>
      </c>
      <c r="K100" s="111"/>
      <c r="L100" s="152" t="s">
        <v>151</v>
      </c>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c r="CT100" s="167"/>
      <c r="CU100" s="167"/>
      <c r="CV100" s="167"/>
      <c r="CW100" s="167"/>
      <c r="CX100" s="167"/>
      <c r="CY100" s="167"/>
      <c r="CZ100" s="167"/>
      <c r="DA100" s="167"/>
      <c r="DB100" s="167"/>
      <c r="DC100" s="167"/>
      <c r="DD100" s="167"/>
      <c r="DE100" s="167"/>
      <c r="DF100" s="167"/>
      <c r="DG100" s="167"/>
      <c r="DH100" s="167"/>
      <c r="DI100" s="167"/>
      <c r="DJ100" s="167"/>
      <c r="DK100" s="167"/>
      <c r="DL100" s="167"/>
      <c r="DM100" s="167"/>
      <c r="DN100" s="167"/>
      <c r="DO100" s="167"/>
      <c r="DP100" s="167"/>
      <c r="DQ100" s="167"/>
      <c r="DR100" s="167"/>
      <c r="DS100" s="167"/>
      <c r="DT100" s="167"/>
      <c r="DU100" s="167"/>
      <c r="DV100" s="167"/>
      <c r="DW100" s="167"/>
      <c r="DX100" s="167"/>
      <c r="DY100" s="167"/>
      <c r="DZ100" s="167"/>
      <c r="EA100" s="167"/>
      <c r="EB100" s="167"/>
      <c r="EC100" s="167"/>
      <c r="ED100" s="167"/>
      <c r="EE100" s="167"/>
      <c r="EF100" s="167"/>
      <c r="EG100" s="167"/>
      <c r="EH100" s="167"/>
      <c r="EI100" s="167"/>
      <c r="EJ100" s="167"/>
      <c r="EK100" s="167"/>
      <c r="EL100" s="167"/>
      <c r="EM100" s="167"/>
      <c r="EN100" s="167"/>
      <c r="EO100" s="167"/>
      <c r="EP100" s="167"/>
      <c r="EQ100" s="167"/>
      <c r="ER100" s="167"/>
      <c r="ES100" s="167"/>
      <c r="ET100" s="167"/>
      <c r="EU100" s="167"/>
      <c r="EV100" s="167"/>
      <c r="EW100" s="167"/>
      <c r="EX100" s="167"/>
      <c r="EY100" s="167"/>
      <c r="EZ100" s="167"/>
      <c r="FA100" s="167"/>
      <c r="FB100" s="167"/>
      <c r="FC100" s="167"/>
      <c r="FD100" s="167"/>
      <c r="FE100" s="167"/>
      <c r="FF100" s="167"/>
      <c r="FG100" s="167"/>
      <c r="FH100" s="167"/>
      <c r="FI100" s="167"/>
      <c r="FJ100" s="167"/>
      <c r="FK100" s="167"/>
      <c r="FL100" s="167"/>
      <c r="FM100" s="167"/>
      <c r="FN100" s="167"/>
      <c r="FO100" s="167"/>
      <c r="FP100" s="167"/>
      <c r="FQ100" s="167"/>
      <c r="FR100" s="167"/>
      <c r="FS100" s="167"/>
      <c r="FT100" s="167"/>
      <c r="FU100" s="167"/>
      <c r="FV100" s="167"/>
      <c r="FW100" s="167"/>
      <c r="FX100" s="167"/>
      <c r="FY100" s="167"/>
      <c r="FZ100" s="167"/>
      <c r="GA100" s="167"/>
      <c r="GB100" s="167"/>
      <c r="GC100" s="167"/>
      <c r="GD100" s="167"/>
      <c r="GE100" s="167"/>
      <c r="GF100" s="167"/>
      <c r="GG100" s="167"/>
      <c r="GH100" s="167"/>
      <c r="GI100" s="167"/>
      <c r="GJ100" s="167"/>
      <c r="GK100" s="167"/>
      <c r="GL100" s="167"/>
      <c r="GM100" s="167"/>
      <c r="GN100" s="167"/>
      <c r="GO100" s="167"/>
      <c r="GP100" s="167"/>
      <c r="GQ100" s="167"/>
      <c r="GR100" s="167"/>
      <c r="GS100" s="167"/>
      <c r="GT100" s="167"/>
      <c r="GU100" s="167"/>
      <c r="GV100" s="167"/>
      <c r="GW100" s="167"/>
      <c r="GX100" s="167"/>
      <c r="GY100" s="167"/>
      <c r="GZ100" s="167"/>
      <c r="HA100" s="167"/>
      <c r="HB100" s="167"/>
      <c r="HC100" s="167"/>
      <c r="HD100" s="167"/>
      <c r="HE100" s="167"/>
      <c r="HF100" s="167"/>
      <c r="HG100" s="167"/>
      <c r="HH100" s="167"/>
      <c r="HI100" s="167"/>
      <c r="HJ100" s="167"/>
      <c r="HK100" s="167"/>
      <c r="HL100" s="167"/>
      <c r="HM100" s="167"/>
      <c r="HN100" s="167"/>
      <c r="HO100" s="167"/>
      <c r="HP100" s="167"/>
      <c r="HQ100" s="167"/>
      <c r="HR100" s="167"/>
      <c r="HS100" s="167"/>
      <c r="HT100" s="167"/>
      <c r="HU100" s="167"/>
      <c r="HV100" s="167"/>
      <c r="HW100" s="167"/>
      <c r="HX100" s="167"/>
      <c r="HY100" s="167"/>
      <c r="HZ100" s="167"/>
      <c r="IA100" s="167"/>
      <c r="IB100" s="167"/>
      <c r="IC100" s="167"/>
      <c r="ID100" s="167"/>
      <c r="IE100" s="167"/>
      <c r="IF100" s="167"/>
      <c r="IG100" s="167"/>
      <c r="IH100" s="167"/>
      <c r="II100" s="167"/>
      <c r="IJ100" s="167"/>
      <c r="IK100" s="167"/>
      <c r="IL100" s="167"/>
      <c r="IM100" s="167"/>
      <c r="IN100" s="167"/>
      <c r="IO100" s="167"/>
      <c r="IP100" s="167"/>
      <c r="IQ100" s="167"/>
      <c r="IR100" s="167"/>
      <c r="IS100" s="167"/>
      <c r="IT100" s="167"/>
      <c r="IU100" s="167"/>
      <c r="IV100" s="167"/>
      <c r="IW100" s="167"/>
      <c r="IX100" s="167"/>
      <c r="IY100" s="167"/>
      <c r="IZ100" s="167"/>
      <c r="JA100" s="167"/>
      <c r="JB100" s="167"/>
      <c r="JC100" s="167"/>
      <c r="JD100" s="167"/>
      <c r="JE100" s="167"/>
      <c r="JF100" s="167"/>
      <c r="JG100" s="167"/>
      <c r="JH100" s="167"/>
      <c r="JI100" s="167"/>
      <c r="JJ100" s="167"/>
      <c r="JK100" s="167"/>
      <c r="JL100" s="167"/>
      <c r="JM100" s="167"/>
      <c r="JN100" s="167"/>
      <c r="JO100" s="167"/>
      <c r="JP100" s="167"/>
      <c r="JQ100" s="167"/>
      <c r="JR100" s="167"/>
      <c r="JS100" s="167"/>
      <c r="JT100" s="167"/>
      <c r="JU100" s="167"/>
      <c r="JV100" s="167"/>
      <c r="JW100" s="167"/>
      <c r="JX100" s="167"/>
      <c r="JY100" s="167"/>
      <c r="JZ100" s="167"/>
      <c r="KA100" s="167"/>
      <c r="KB100" s="167"/>
      <c r="KC100" s="167"/>
      <c r="KD100" s="167"/>
      <c r="KE100" s="167"/>
      <c r="KF100" s="167"/>
      <c r="KG100" s="167"/>
      <c r="KH100" s="167"/>
      <c r="KI100" s="167"/>
      <c r="KJ100" s="167"/>
      <c r="KK100" s="167"/>
      <c r="KL100" s="167"/>
      <c r="KM100" s="167"/>
      <c r="KN100" s="167"/>
      <c r="KO100" s="167"/>
      <c r="KP100" s="167"/>
      <c r="KQ100" s="167"/>
      <c r="KR100" s="167"/>
      <c r="KS100" s="167"/>
      <c r="KT100" s="167"/>
      <c r="KU100" s="167"/>
      <c r="KV100" s="167"/>
      <c r="KW100" s="167"/>
      <c r="KX100" s="167"/>
      <c r="KY100" s="167"/>
      <c r="KZ100" s="167"/>
      <c r="LA100" s="167"/>
      <c r="LB100" s="167"/>
      <c r="LC100" s="167"/>
      <c r="LD100" s="167"/>
      <c r="LE100" s="167"/>
      <c r="LF100" s="167"/>
      <c r="LG100" s="167"/>
      <c r="LH100" s="167"/>
      <c r="LI100" s="167"/>
      <c r="LJ100" s="167"/>
      <c r="LK100" s="167"/>
      <c r="LL100" s="167"/>
      <c r="LM100" s="167"/>
      <c r="LN100" s="167"/>
      <c r="LO100" s="167"/>
      <c r="LP100" s="167"/>
      <c r="LQ100" s="167"/>
      <c r="LR100" s="167"/>
      <c r="LS100" s="167"/>
      <c r="LT100" s="167"/>
      <c r="LU100" s="167"/>
      <c r="LV100" s="167"/>
      <c r="LW100" s="167"/>
      <c r="LX100" s="167"/>
      <c r="LY100" s="167"/>
      <c r="LZ100" s="167"/>
      <c r="MA100" s="167"/>
      <c r="MB100" s="167"/>
      <c r="MC100" s="167"/>
      <c r="MD100" s="167"/>
      <c r="ME100" s="167"/>
      <c r="MF100" s="167"/>
      <c r="MG100" s="167"/>
      <c r="MH100" s="167"/>
      <c r="MI100" s="167"/>
      <c r="MJ100" s="167"/>
      <c r="MK100" s="167"/>
      <c r="ML100" s="167"/>
      <c r="MM100" s="167"/>
      <c r="MN100" s="167"/>
      <c r="MO100" s="167"/>
      <c r="MP100" s="167"/>
      <c r="MQ100" s="167"/>
      <c r="MR100" s="167"/>
      <c r="MS100" s="167"/>
      <c r="MT100" s="167"/>
      <c r="MU100" s="167"/>
      <c r="MV100" s="167"/>
      <c r="MW100" s="167"/>
      <c r="MX100" s="167"/>
      <c r="MY100" s="167"/>
      <c r="MZ100" s="167"/>
      <c r="NA100" s="167"/>
      <c r="NB100" s="167"/>
      <c r="NC100" s="167"/>
      <c r="ND100" s="167"/>
      <c r="NE100" s="167"/>
      <c r="NF100" s="167"/>
      <c r="NG100" s="167"/>
      <c r="NH100" s="167"/>
      <c r="NI100" s="167"/>
      <c r="NJ100" s="167"/>
      <c r="NK100" s="167"/>
      <c r="NL100" s="167"/>
      <c r="NM100" s="167"/>
      <c r="NN100" s="167"/>
      <c r="NO100" s="167"/>
      <c r="NP100" s="167"/>
      <c r="NQ100" s="167"/>
      <c r="NR100" s="167"/>
      <c r="NS100" s="167"/>
      <c r="NT100" s="167"/>
      <c r="NU100" s="167"/>
      <c r="NV100" s="167"/>
      <c r="NW100" s="167"/>
      <c r="NX100" s="167"/>
      <c r="NY100" s="167"/>
      <c r="NZ100" s="167"/>
      <c r="OA100" s="167"/>
      <c r="OB100" s="167"/>
      <c r="OC100" s="167"/>
      <c r="OD100" s="167"/>
      <c r="OE100" s="167"/>
      <c r="OF100" s="167"/>
      <c r="OG100" s="167"/>
      <c r="OH100" s="167"/>
      <c r="OI100" s="167"/>
      <c r="OJ100" s="167"/>
      <c r="OK100" s="167"/>
      <c r="OL100" s="167"/>
      <c r="OM100" s="167"/>
      <c r="ON100" s="167"/>
      <c r="OO100" s="167"/>
      <c r="OP100" s="167"/>
      <c r="OQ100" s="167"/>
      <c r="OR100" s="167"/>
      <c r="OS100" s="167"/>
      <c r="OT100" s="167"/>
      <c r="OU100" s="167"/>
      <c r="OV100" s="167"/>
      <c r="OW100" s="167"/>
      <c r="OX100" s="167"/>
      <c r="OY100" s="167"/>
      <c r="OZ100" s="167"/>
      <c r="PA100" s="167"/>
      <c r="PB100" s="167"/>
      <c r="PC100" s="167"/>
      <c r="PD100" s="167"/>
      <c r="PE100" s="167"/>
      <c r="PF100" s="167"/>
      <c r="PG100" s="167"/>
      <c r="PH100" s="167"/>
      <c r="PI100" s="167"/>
      <c r="PJ100" s="167"/>
      <c r="PK100" s="167"/>
      <c r="PL100" s="167"/>
      <c r="PM100" s="167"/>
      <c r="PN100" s="167"/>
      <c r="PO100" s="167"/>
      <c r="PP100" s="167"/>
      <c r="PQ100" s="167"/>
      <c r="PR100" s="167"/>
      <c r="PS100" s="167"/>
      <c r="PT100" s="167"/>
      <c r="PU100" s="167"/>
      <c r="PV100" s="167"/>
      <c r="PW100" s="167"/>
      <c r="PX100" s="167"/>
      <c r="PY100" s="167"/>
      <c r="PZ100" s="167"/>
      <c r="QA100" s="167"/>
      <c r="QB100" s="167"/>
      <c r="QC100" s="167"/>
      <c r="QD100" s="167"/>
      <c r="QE100" s="167"/>
      <c r="QF100" s="167"/>
      <c r="QG100" s="167"/>
      <c r="QH100" s="167"/>
      <c r="QI100" s="167"/>
      <c r="QJ100" s="167"/>
      <c r="QK100" s="167"/>
      <c r="QL100" s="167"/>
      <c r="QM100" s="167"/>
      <c r="QN100" s="167"/>
      <c r="QO100" s="167"/>
      <c r="QP100" s="167"/>
      <c r="QQ100" s="167"/>
      <c r="QR100" s="167"/>
      <c r="QS100" s="167"/>
      <c r="QT100" s="167"/>
      <c r="QU100" s="167"/>
      <c r="QV100" s="167"/>
      <c r="QW100" s="167"/>
      <c r="QX100" s="167"/>
      <c r="QY100" s="167"/>
      <c r="QZ100" s="167"/>
      <c r="RA100" s="167"/>
      <c r="RB100" s="167"/>
      <c r="RC100" s="167"/>
      <c r="RD100" s="167"/>
      <c r="RE100" s="167"/>
      <c r="RF100" s="167"/>
      <c r="RG100" s="167"/>
      <c r="RH100" s="167"/>
      <c r="RI100" s="167"/>
      <c r="RJ100" s="167"/>
      <c r="RK100" s="167"/>
      <c r="RL100" s="167"/>
      <c r="RM100" s="167"/>
      <c r="RN100" s="167"/>
      <c r="RO100" s="167"/>
      <c r="RP100" s="167"/>
      <c r="RQ100" s="167"/>
      <c r="RR100" s="167"/>
      <c r="RS100" s="167"/>
      <c r="RT100" s="167"/>
      <c r="RU100" s="167"/>
      <c r="RV100" s="167"/>
      <c r="RW100" s="167"/>
      <c r="RX100" s="167"/>
      <c r="RY100" s="167"/>
      <c r="RZ100" s="167"/>
      <c r="SA100" s="167"/>
      <c r="SB100" s="167"/>
      <c r="SC100" s="167"/>
      <c r="SD100" s="167"/>
      <c r="SE100" s="167"/>
      <c r="SF100" s="167"/>
      <c r="SG100" s="167"/>
      <c r="SH100" s="167"/>
      <c r="SI100" s="167"/>
      <c r="SJ100" s="167"/>
      <c r="SK100" s="167"/>
      <c r="SL100" s="167"/>
      <c r="SM100" s="167"/>
      <c r="SN100" s="167"/>
      <c r="SO100" s="167"/>
      <c r="SP100" s="167"/>
      <c r="SQ100" s="167"/>
      <c r="SR100" s="167"/>
      <c r="SS100" s="167"/>
      <c r="ST100" s="167"/>
      <c r="SU100" s="167"/>
      <c r="SV100" s="167"/>
      <c r="SW100" s="167"/>
      <c r="SX100" s="167"/>
      <c r="SY100" s="167"/>
      <c r="SZ100" s="167"/>
      <c r="TA100" s="167"/>
      <c r="TB100" s="167"/>
      <c r="TC100" s="167"/>
      <c r="TD100" s="167"/>
      <c r="TE100" s="167"/>
      <c r="TF100" s="167"/>
      <c r="TG100" s="167"/>
      <c r="TH100" s="167"/>
      <c r="TI100" s="167"/>
      <c r="TJ100" s="167"/>
      <c r="TK100" s="167"/>
      <c r="TL100" s="167"/>
      <c r="TM100" s="167"/>
      <c r="TN100" s="167"/>
      <c r="TO100" s="167"/>
      <c r="TP100" s="167"/>
      <c r="TQ100" s="167"/>
      <c r="TR100" s="167"/>
      <c r="TS100" s="167"/>
      <c r="TT100" s="167"/>
      <c r="TU100" s="167"/>
      <c r="TV100" s="167"/>
      <c r="TW100" s="167"/>
      <c r="TX100" s="167"/>
      <c r="TY100" s="167"/>
      <c r="TZ100" s="167"/>
      <c r="UA100" s="167"/>
      <c r="UB100" s="167"/>
      <c r="UC100" s="167"/>
      <c r="UD100" s="167"/>
      <c r="UE100" s="167"/>
      <c r="UF100" s="167"/>
      <c r="UG100" s="167"/>
      <c r="UH100" s="167"/>
      <c r="UI100" s="167"/>
      <c r="UJ100" s="167"/>
      <c r="UK100" s="167"/>
      <c r="UL100" s="167"/>
      <c r="UM100" s="167"/>
      <c r="UN100" s="167"/>
      <c r="UO100" s="167"/>
      <c r="UP100" s="167"/>
      <c r="UQ100" s="167"/>
      <c r="UR100" s="167"/>
      <c r="US100" s="167"/>
      <c r="UT100" s="167"/>
      <c r="UU100" s="167"/>
      <c r="UV100" s="167"/>
      <c r="UW100" s="167"/>
      <c r="UX100" s="167"/>
      <c r="UY100" s="167"/>
      <c r="UZ100" s="167"/>
      <c r="VA100" s="167"/>
      <c r="VB100" s="167"/>
      <c r="VC100" s="167"/>
      <c r="VD100" s="167"/>
      <c r="VE100" s="167"/>
      <c r="VF100" s="167"/>
      <c r="VG100" s="167"/>
      <c r="VH100" s="167"/>
      <c r="VI100" s="167"/>
      <c r="VJ100" s="167"/>
      <c r="VK100" s="167"/>
      <c r="VL100" s="167"/>
      <c r="VM100" s="167"/>
      <c r="VN100" s="167"/>
      <c r="VO100" s="167"/>
      <c r="VP100" s="167"/>
      <c r="VQ100" s="167"/>
      <c r="VR100" s="167"/>
      <c r="VS100" s="167"/>
      <c r="VT100" s="167"/>
      <c r="VU100" s="167"/>
      <c r="VV100" s="167"/>
      <c r="VW100" s="167"/>
      <c r="VX100" s="167"/>
      <c r="VY100" s="167"/>
      <c r="VZ100" s="167"/>
      <c r="WA100" s="167"/>
      <c r="WB100" s="167"/>
      <c r="WC100" s="167"/>
      <c r="WD100" s="167"/>
      <c r="WE100" s="167"/>
      <c r="WF100" s="167"/>
      <c r="WG100" s="167"/>
      <c r="WH100" s="167"/>
      <c r="WI100" s="167"/>
      <c r="WJ100" s="167"/>
      <c r="WK100" s="167"/>
      <c r="WL100" s="167"/>
      <c r="WM100" s="167"/>
      <c r="WN100" s="167"/>
      <c r="WO100" s="167"/>
      <c r="WP100" s="167"/>
      <c r="WQ100" s="167"/>
      <c r="WR100" s="167"/>
      <c r="WS100" s="167"/>
      <c r="WT100" s="167"/>
      <c r="WU100" s="167"/>
      <c r="WV100" s="167"/>
      <c r="WW100" s="167"/>
      <c r="WX100" s="167"/>
      <c r="WY100" s="167"/>
      <c r="WZ100" s="167"/>
      <c r="XA100" s="167"/>
      <c r="XB100" s="167"/>
      <c r="XC100" s="167"/>
      <c r="XD100" s="167"/>
      <c r="XE100" s="167"/>
      <c r="XF100" s="167"/>
      <c r="XG100" s="167"/>
      <c r="XH100" s="167"/>
      <c r="XI100" s="167"/>
      <c r="XJ100" s="167"/>
      <c r="XK100" s="167"/>
      <c r="XL100" s="167"/>
      <c r="XM100" s="167"/>
      <c r="XN100" s="167"/>
      <c r="XO100" s="167"/>
      <c r="XP100" s="167"/>
      <c r="XQ100" s="167"/>
      <c r="XR100" s="167"/>
      <c r="XS100" s="167"/>
      <c r="XT100" s="167"/>
      <c r="XU100" s="167"/>
      <c r="XV100" s="167"/>
      <c r="XW100" s="167"/>
      <c r="XX100" s="167"/>
      <c r="XY100" s="167"/>
      <c r="XZ100" s="167"/>
      <c r="YA100" s="167"/>
      <c r="YB100" s="167"/>
      <c r="YC100" s="167"/>
      <c r="YD100" s="167"/>
      <c r="YE100" s="167"/>
      <c r="YF100" s="167"/>
      <c r="YG100" s="167"/>
      <c r="YH100" s="167"/>
      <c r="YI100" s="167"/>
      <c r="YJ100" s="167"/>
      <c r="YK100" s="167"/>
      <c r="YL100" s="167"/>
      <c r="YM100" s="167"/>
      <c r="YN100" s="167"/>
      <c r="YO100" s="167"/>
      <c r="YP100" s="167"/>
      <c r="YQ100" s="167"/>
      <c r="YR100" s="167"/>
      <c r="YS100" s="167"/>
      <c r="YT100" s="167"/>
      <c r="YU100" s="167"/>
      <c r="YV100" s="167"/>
      <c r="YW100" s="167"/>
      <c r="YX100" s="167"/>
      <c r="YY100" s="167"/>
      <c r="YZ100" s="167"/>
      <c r="ZA100" s="167"/>
      <c r="ZB100" s="167"/>
      <c r="ZC100" s="167"/>
      <c r="ZD100" s="167"/>
      <c r="ZE100" s="167"/>
      <c r="ZF100" s="167"/>
      <c r="ZG100" s="167"/>
      <c r="ZH100" s="167"/>
      <c r="ZI100" s="167"/>
      <c r="ZJ100" s="167"/>
      <c r="ZK100" s="167"/>
      <c r="ZL100" s="167"/>
      <c r="ZM100" s="167"/>
      <c r="ZN100" s="167"/>
      <c r="ZO100" s="167"/>
      <c r="ZP100" s="167"/>
      <c r="ZQ100" s="167"/>
      <c r="ZR100" s="167"/>
      <c r="ZS100" s="167"/>
      <c r="ZT100" s="167"/>
      <c r="ZU100" s="167"/>
      <c r="ZV100" s="167"/>
      <c r="ZW100" s="167"/>
      <c r="ZX100" s="167"/>
      <c r="ZY100" s="167"/>
      <c r="ZZ100" s="167"/>
      <c r="AAA100" s="167"/>
      <c r="AAB100" s="167"/>
      <c r="AAC100" s="167"/>
      <c r="AAD100" s="167"/>
      <c r="AAE100" s="167"/>
      <c r="AAF100" s="167"/>
      <c r="AAG100" s="167"/>
      <c r="AAH100" s="167"/>
      <c r="AAI100" s="167"/>
      <c r="AAJ100" s="167"/>
      <c r="AAK100" s="167"/>
      <c r="AAL100" s="167"/>
      <c r="AAM100" s="167"/>
      <c r="AAN100" s="167"/>
      <c r="AAO100" s="167"/>
      <c r="AAP100" s="167"/>
      <c r="AAQ100" s="167"/>
      <c r="AAR100" s="167"/>
      <c r="AAS100" s="167"/>
      <c r="AAT100" s="167"/>
      <c r="AAU100" s="167"/>
      <c r="AAV100" s="167"/>
      <c r="AAW100" s="167"/>
      <c r="AAX100" s="167"/>
      <c r="AAY100" s="167"/>
      <c r="AAZ100" s="167"/>
      <c r="ABA100" s="167"/>
      <c r="ABB100" s="167"/>
      <c r="ABC100" s="167"/>
      <c r="ABD100" s="167"/>
      <c r="ABE100" s="167"/>
      <c r="ABF100" s="167"/>
      <c r="ABG100" s="167"/>
      <c r="ABH100" s="167"/>
      <c r="ABI100" s="167"/>
      <c r="ABJ100" s="167"/>
      <c r="ABK100" s="167"/>
      <c r="ABL100" s="167"/>
      <c r="ABM100" s="167"/>
      <c r="ABN100" s="167"/>
      <c r="ABO100" s="167"/>
      <c r="ABP100" s="167"/>
      <c r="ABQ100" s="167"/>
      <c r="ABR100" s="167"/>
      <c r="ABS100" s="167"/>
      <c r="ABT100" s="167"/>
      <c r="ABU100" s="167"/>
      <c r="ABV100" s="167"/>
      <c r="ABW100" s="167"/>
      <c r="ABX100" s="167"/>
      <c r="ABY100" s="167"/>
      <c r="ABZ100" s="167"/>
      <c r="ACA100" s="167"/>
      <c r="ACB100" s="167"/>
      <c r="ACC100" s="167"/>
      <c r="ACD100" s="167"/>
      <c r="ACE100" s="167"/>
      <c r="ACF100" s="167"/>
      <c r="ACG100" s="167"/>
      <c r="ACH100" s="167"/>
      <c r="ACI100" s="167"/>
      <c r="ACJ100" s="167"/>
      <c r="ACK100" s="167"/>
      <c r="ACL100" s="167"/>
      <c r="ACM100" s="167"/>
      <c r="ACN100" s="167"/>
      <c r="ACO100" s="167"/>
      <c r="ACP100" s="167"/>
      <c r="ACQ100" s="167"/>
      <c r="ACR100" s="167"/>
      <c r="ACS100" s="167"/>
      <c r="ACT100" s="167"/>
      <c r="ACU100" s="167"/>
      <c r="ACV100" s="167"/>
      <c r="ACW100" s="167"/>
      <c r="ACX100" s="167"/>
      <c r="ACY100" s="167"/>
      <c r="ACZ100" s="167"/>
      <c r="ADA100" s="167"/>
      <c r="ADB100" s="167"/>
      <c r="ADC100" s="167"/>
      <c r="ADD100" s="167"/>
      <c r="ADE100" s="167"/>
      <c r="ADF100" s="167"/>
      <c r="ADG100" s="167"/>
      <c r="ADH100" s="167"/>
      <c r="ADI100" s="167"/>
      <c r="ADJ100" s="167"/>
      <c r="ADK100" s="167"/>
      <c r="ADL100" s="167"/>
      <c r="ADM100" s="167"/>
      <c r="ADN100" s="167"/>
      <c r="ADO100" s="167"/>
      <c r="ADP100" s="167"/>
      <c r="ADQ100" s="167"/>
      <c r="ADR100" s="167"/>
      <c r="ADS100" s="167"/>
      <c r="ADT100" s="167"/>
      <c r="ADU100" s="167"/>
      <c r="ADV100" s="167"/>
      <c r="ADW100" s="167"/>
      <c r="ADX100" s="167"/>
      <c r="ADY100" s="167"/>
      <c r="ADZ100" s="167"/>
      <c r="AEA100" s="167"/>
      <c r="AEB100" s="167"/>
      <c r="AEC100" s="167"/>
      <c r="AED100" s="167"/>
      <c r="AEE100" s="167"/>
      <c r="AEF100" s="167"/>
      <c r="AEG100" s="167"/>
      <c r="AEH100" s="167"/>
      <c r="AEI100" s="167"/>
      <c r="AEJ100" s="167"/>
      <c r="AEK100" s="167"/>
      <c r="AEL100" s="167"/>
      <c r="AEM100" s="167"/>
      <c r="AEN100" s="167"/>
      <c r="AEO100" s="167"/>
      <c r="AEP100" s="167"/>
      <c r="AEQ100" s="167"/>
      <c r="AER100" s="167"/>
      <c r="AES100" s="167"/>
      <c r="AET100" s="167"/>
      <c r="AEU100" s="167"/>
      <c r="AEV100" s="167"/>
      <c r="AEW100" s="167"/>
      <c r="AEX100" s="167"/>
      <c r="AEY100" s="167"/>
      <c r="AEZ100" s="167"/>
      <c r="AFA100" s="167"/>
      <c r="AFB100" s="167"/>
      <c r="AFC100" s="167"/>
      <c r="AFD100" s="167"/>
      <c r="AFE100" s="167"/>
      <c r="AFF100" s="167"/>
      <c r="AFG100" s="167"/>
      <c r="AFH100" s="167"/>
      <c r="AFI100" s="167"/>
      <c r="AFJ100" s="167"/>
      <c r="AFK100" s="167"/>
      <c r="AFL100" s="167"/>
      <c r="AFM100" s="167"/>
      <c r="AFN100" s="167"/>
      <c r="AFO100" s="167"/>
      <c r="AFP100" s="167"/>
      <c r="AFQ100" s="167"/>
      <c r="AFR100" s="167"/>
      <c r="AFS100" s="167"/>
      <c r="AFT100" s="167"/>
      <c r="AFU100" s="167"/>
      <c r="AFV100" s="167"/>
      <c r="AFW100" s="167"/>
      <c r="AFX100" s="167"/>
      <c r="AFY100" s="167"/>
      <c r="AFZ100" s="167"/>
      <c r="AGA100" s="167"/>
      <c r="AGB100" s="167"/>
      <c r="AGC100" s="167"/>
      <c r="AGD100" s="167"/>
      <c r="AGE100" s="167"/>
      <c r="AGF100" s="167"/>
      <c r="AGG100" s="167"/>
      <c r="AGH100" s="167"/>
      <c r="AGI100" s="167"/>
      <c r="AGJ100" s="167"/>
      <c r="AGK100" s="167"/>
      <c r="AGL100" s="167"/>
      <c r="AGM100" s="167"/>
      <c r="AGN100" s="167"/>
      <c r="AGO100" s="167"/>
      <c r="AGP100" s="167"/>
      <c r="AGQ100" s="167"/>
      <c r="AGR100" s="167"/>
      <c r="AGS100" s="167"/>
      <c r="AGT100" s="167"/>
      <c r="AGU100" s="167"/>
      <c r="AGV100" s="167"/>
      <c r="AGW100" s="167"/>
      <c r="AGX100" s="167"/>
      <c r="AGY100" s="167"/>
      <c r="AGZ100" s="167"/>
      <c r="AHA100" s="167"/>
      <c r="AHB100" s="167"/>
      <c r="AHC100" s="167"/>
      <c r="AHD100" s="167"/>
      <c r="AHE100" s="167"/>
      <c r="AHF100" s="167"/>
      <c r="AHG100" s="167"/>
      <c r="AHH100" s="167"/>
      <c r="AHI100" s="167"/>
      <c r="AHJ100" s="167"/>
      <c r="AHK100" s="167"/>
      <c r="AHL100" s="167"/>
      <c r="AHM100" s="167"/>
      <c r="AHN100" s="167"/>
      <c r="AHO100" s="167"/>
      <c r="AHP100" s="167"/>
      <c r="AHQ100" s="167"/>
      <c r="AHR100" s="167"/>
      <c r="AHS100" s="167"/>
      <c r="AHT100" s="167"/>
      <c r="AHU100" s="167"/>
      <c r="AHV100" s="167"/>
      <c r="AHW100" s="167"/>
      <c r="AHX100" s="167"/>
      <c r="AHY100" s="167"/>
      <c r="AHZ100" s="167"/>
      <c r="AIA100" s="167"/>
      <c r="AIB100" s="167"/>
      <c r="AIC100" s="167"/>
      <c r="AID100" s="167"/>
      <c r="AIE100" s="167"/>
      <c r="AIF100" s="167"/>
      <c r="AIG100" s="167"/>
      <c r="AIH100" s="167"/>
      <c r="AII100" s="167"/>
      <c r="AIJ100" s="167"/>
      <c r="AIK100" s="167"/>
      <c r="AIL100" s="167"/>
      <c r="AIM100" s="167"/>
      <c r="AIN100" s="167"/>
      <c r="AIO100" s="167"/>
      <c r="AIP100" s="167"/>
      <c r="AIQ100" s="167"/>
      <c r="AIR100" s="167"/>
      <c r="AIS100" s="167"/>
      <c r="AIT100" s="167"/>
      <c r="AIU100" s="167"/>
      <c r="AIV100" s="167"/>
      <c r="AIW100" s="167"/>
      <c r="AIX100" s="167"/>
      <c r="AIY100" s="167"/>
      <c r="AIZ100" s="167"/>
      <c r="AJA100" s="167"/>
      <c r="AJB100" s="167"/>
      <c r="AJC100" s="167"/>
      <c r="AJD100" s="167"/>
      <c r="AJE100" s="167"/>
      <c r="AJF100" s="167"/>
      <c r="AJG100" s="167"/>
      <c r="AJH100" s="167"/>
      <c r="AJI100" s="167"/>
      <c r="AJJ100" s="167"/>
      <c r="AJK100" s="167"/>
      <c r="AJL100" s="167"/>
      <c r="AJM100" s="167"/>
      <c r="AJN100" s="167"/>
      <c r="AJO100" s="167"/>
      <c r="AJP100" s="167"/>
      <c r="AJQ100" s="167"/>
      <c r="AJR100" s="167"/>
      <c r="AJS100" s="167"/>
      <c r="AJT100" s="167"/>
      <c r="AJU100" s="167"/>
      <c r="AJV100" s="167"/>
      <c r="AJW100" s="167"/>
      <c r="AJX100" s="167"/>
      <c r="AJY100" s="167"/>
      <c r="AJZ100" s="167"/>
      <c r="AKA100" s="167"/>
      <c r="AKB100" s="167"/>
      <c r="AKC100" s="167"/>
      <c r="AKD100" s="167"/>
      <c r="AKE100" s="167"/>
      <c r="AKF100" s="167"/>
      <c r="AKG100" s="167"/>
      <c r="AKH100" s="167"/>
      <c r="AKI100" s="167"/>
      <c r="AKJ100" s="167"/>
      <c r="AKK100" s="167"/>
      <c r="AKL100" s="167"/>
      <c r="AKM100" s="167"/>
      <c r="AKN100" s="167"/>
      <c r="AKO100" s="167"/>
      <c r="AKP100" s="167"/>
      <c r="AKQ100" s="167"/>
      <c r="AKR100" s="167"/>
      <c r="AKS100" s="167"/>
      <c r="AKT100" s="167"/>
      <c r="AKU100" s="167"/>
      <c r="AKV100" s="167"/>
      <c r="AKW100" s="167"/>
      <c r="AKX100" s="167"/>
      <c r="AKY100" s="167"/>
      <c r="AKZ100" s="167"/>
      <c r="ALA100" s="167"/>
      <c r="ALB100" s="167"/>
      <c r="ALC100" s="167"/>
      <c r="ALD100" s="167"/>
      <c r="ALE100" s="167"/>
      <c r="ALF100" s="167"/>
      <c r="ALG100" s="167"/>
      <c r="ALH100" s="167"/>
      <c r="ALI100" s="167"/>
      <c r="ALJ100" s="167"/>
      <c r="ALK100" s="167"/>
      <c r="ALL100" s="167"/>
      <c r="ALM100" s="167"/>
      <c r="ALN100" s="167"/>
      <c r="ALO100" s="167"/>
      <c r="ALP100" s="167"/>
      <c r="ALQ100" s="167"/>
      <c r="ALR100" s="167"/>
      <c r="ALS100" s="167"/>
      <c r="ALT100" s="167"/>
      <c r="ALU100" s="167"/>
      <c r="ALV100" s="167"/>
      <c r="ALW100" s="167"/>
      <c r="ALX100" s="167"/>
      <c r="ALY100" s="167"/>
      <c r="ALZ100" s="167"/>
      <c r="AMA100" s="167"/>
      <c r="AMB100" s="167"/>
      <c r="AMC100" s="167"/>
      <c r="AMD100" s="167"/>
      <c r="AME100" s="167"/>
      <c r="AMF100" s="167"/>
      <c r="AMG100" s="167"/>
      <c r="AMH100" s="167"/>
      <c r="AMI100" s="167"/>
      <c r="AMJ100" s="167"/>
      <c r="AMK100" s="167"/>
      <c r="AML100" s="167"/>
      <c r="AMM100" s="167"/>
      <c r="AMN100" s="167"/>
      <c r="AMO100" s="167"/>
      <c r="AMP100" s="167"/>
      <c r="AMQ100" s="167"/>
      <c r="AMR100" s="167"/>
      <c r="AMS100" s="167"/>
      <c r="AMT100" s="167"/>
      <c r="AMU100" s="167"/>
      <c r="AMV100" s="167"/>
      <c r="AMW100" s="167"/>
      <c r="AMX100" s="167"/>
      <c r="AMY100" s="167"/>
      <c r="AMZ100" s="167"/>
      <c r="ANA100" s="167"/>
      <c r="ANB100" s="167"/>
      <c r="ANC100" s="167"/>
      <c r="AND100" s="167"/>
      <c r="ANE100" s="167"/>
      <c r="ANF100" s="167"/>
      <c r="ANG100" s="167"/>
      <c r="ANH100" s="167"/>
      <c r="ANI100" s="167"/>
      <c r="ANJ100" s="167"/>
      <c r="ANK100" s="167"/>
      <c r="ANL100" s="167"/>
      <c r="ANM100" s="167"/>
      <c r="ANN100" s="167"/>
      <c r="ANO100" s="167"/>
      <c r="ANP100" s="167"/>
      <c r="ANQ100" s="167"/>
      <c r="ANR100" s="167"/>
      <c r="ANS100" s="167"/>
      <c r="ANT100" s="167"/>
      <c r="ANU100" s="167"/>
      <c r="ANV100" s="167"/>
      <c r="ANW100" s="167"/>
      <c r="ANX100" s="167"/>
      <c r="ANY100" s="167"/>
      <c r="ANZ100" s="167"/>
      <c r="AOA100" s="167"/>
      <c r="AOB100" s="167"/>
      <c r="AOC100" s="167"/>
      <c r="AOD100" s="167"/>
      <c r="AOE100" s="167"/>
      <c r="AOF100" s="167"/>
      <c r="AOG100" s="167"/>
      <c r="AOH100" s="167"/>
      <c r="AOI100" s="167"/>
      <c r="AOJ100" s="167"/>
      <c r="AOK100" s="167"/>
      <c r="AOL100" s="167"/>
      <c r="AOM100" s="167"/>
      <c r="AON100" s="167"/>
      <c r="AOO100" s="167"/>
      <c r="AOP100" s="167"/>
      <c r="AOQ100" s="167"/>
      <c r="AOR100" s="167"/>
      <c r="AOS100" s="167"/>
      <c r="AOT100" s="167"/>
      <c r="AOU100" s="167"/>
      <c r="AOV100" s="167"/>
      <c r="AOW100" s="167"/>
      <c r="AOX100" s="167"/>
      <c r="AOY100" s="167"/>
      <c r="AOZ100" s="167"/>
      <c r="APA100" s="167"/>
      <c r="APB100" s="167"/>
      <c r="APC100" s="167"/>
      <c r="APD100" s="167"/>
      <c r="APE100" s="167"/>
      <c r="APF100" s="167"/>
      <c r="APG100" s="167"/>
      <c r="APH100" s="167"/>
      <c r="API100" s="167"/>
      <c r="APJ100" s="167"/>
      <c r="APK100" s="167"/>
      <c r="APL100" s="167"/>
      <c r="APM100" s="167"/>
      <c r="APN100" s="167"/>
      <c r="APO100" s="167"/>
      <c r="APP100" s="167"/>
      <c r="APQ100" s="167"/>
      <c r="APR100" s="167"/>
      <c r="APS100" s="167"/>
      <c r="APT100" s="167"/>
      <c r="APU100" s="167"/>
      <c r="APV100" s="167"/>
      <c r="APW100" s="167"/>
      <c r="APX100" s="167"/>
      <c r="APY100" s="167"/>
      <c r="APZ100" s="167"/>
      <c r="AQA100" s="167"/>
      <c r="AQB100" s="167"/>
      <c r="AQC100" s="167"/>
      <c r="AQD100" s="167"/>
      <c r="AQE100" s="167"/>
      <c r="AQF100" s="167"/>
      <c r="AQG100" s="167"/>
      <c r="AQH100" s="167"/>
      <c r="AQI100" s="167"/>
      <c r="AQJ100" s="167"/>
      <c r="AQK100" s="167"/>
      <c r="AQL100" s="167"/>
      <c r="AQM100" s="167"/>
      <c r="AQN100" s="167"/>
      <c r="AQO100" s="167"/>
      <c r="AQP100" s="167"/>
      <c r="AQQ100" s="167"/>
      <c r="AQR100" s="167"/>
      <c r="AQS100" s="167"/>
      <c r="AQT100" s="167"/>
      <c r="AQU100" s="167"/>
      <c r="AQV100" s="167"/>
      <c r="AQW100" s="167"/>
      <c r="AQX100" s="167"/>
      <c r="AQY100" s="167"/>
      <c r="AQZ100" s="167"/>
      <c r="ARA100" s="167"/>
      <c r="ARB100" s="167"/>
      <c r="ARC100" s="167"/>
      <c r="ARD100" s="167"/>
      <c r="ARE100" s="167"/>
      <c r="ARF100" s="167"/>
      <c r="ARG100" s="167"/>
      <c r="ARH100" s="167"/>
      <c r="ARI100" s="167"/>
      <c r="ARJ100" s="167"/>
      <c r="ARK100" s="167"/>
      <c r="ARL100" s="167"/>
      <c r="ARM100" s="167"/>
      <c r="ARN100" s="167"/>
      <c r="ARO100" s="167"/>
      <c r="ARP100" s="167"/>
      <c r="ARQ100" s="167"/>
      <c r="ARR100" s="167"/>
      <c r="ARS100" s="167"/>
      <c r="ART100" s="167"/>
      <c r="ARU100" s="167"/>
      <c r="ARV100" s="167"/>
      <c r="ARW100" s="167"/>
      <c r="ARX100" s="167"/>
      <c r="ARY100" s="167"/>
      <c r="ARZ100" s="167"/>
      <c r="ASA100" s="167"/>
      <c r="ASB100" s="167"/>
      <c r="ASC100" s="167"/>
      <c r="ASD100" s="167"/>
      <c r="ASE100" s="167"/>
      <c r="ASF100" s="167"/>
      <c r="ASG100" s="167"/>
      <c r="ASH100" s="167"/>
      <c r="ASI100" s="167"/>
      <c r="ASJ100" s="167"/>
      <c r="ASK100" s="167"/>
      <c r="ASL100" s="167"/>
      <c r="ASM100" s="167"/>
      <c r="ASN100" s="167"/>
      <c r="ASO100" s="167"/>
      <c r="ASP100" s="167"/>
      <c r="ASQ100" s="167"/>
      <c r="ASR100" s="167"/>
      <c r="ASS100" s="167"/>
      <c r="AST100" s="167"/>
      <c r="ASU100" s="167"/>
      <c r="ASV100" s="167"/>
      <c r="ASW100" s="167"/>
      <c r="ASX100" s="167"/>
      <c r="ASY100" s="167"/>
      <c r="ASZ100" s="167"/>
      <c r="ATA100" s="167"/>
      <c r="ATB100" s="167"/>
      <c r="ATC100" s="167"/>
      <c r="ATD100" s="167"/>
      <c r="ATE100" s="167"/>
      <c r="ATF100" s="167"/>
      <c r="ATG100" s="167"/>
      <c r="ATH100" s="167"/>
      <c r="ATI100" s="167"/>
      <c r="ATJ100" s="167"/>
      <c r="ATK100" s="167"/>
      <c r="ATL100" s="167"/>
      <c r="ATM100" s="167"/>
      <c r="ATN100" s="167"/>
      <c r="ATO100" s="167"/>
      <c r="ATP100" s="167"/>
      <c r="ATQ100" s="167"/>
      <c r="ATR100" s="167"/>
      <c r="ATS100" s="167"/>
      <c r="ATT100" s="167"/>
      <c r="ATU100" s="167"/>
      <c r="ATV100" s="167"/>
      <c r="ATW100" s="167"/>
      <c r="ATX100" s="167"/>
      <c r="ATY100" s="167"/>
      <c r="ATZ100" s="167"/>
      <c r="AUA100" s="167"/>
      <c r="AUB100" s="167"/>
      <c r="AUC100" s="167"/>
      <c r="AUD100" s="167"/>
      <c r="AUE100" s="167"/>
      <c r="AUF100" s="167"/>
      <c r="AUG100" s="167"/>
      <c r="AUH100" s="167"/>
      <c r="AUI100" s="167"/>
      <c r="AUJ100" s="167"/>
      <c r="AUK100" s="167"/>
      <c r="AUL100" s="167"/>
      <c r="AUM100" s="167"/>
      <c r="AUN100" s="167"/>
      <c r="AUO100" s="167"/>
      <c r="AUP100" s="167"/>
      <c r="AUQ100" s="167"/>
      <c r="AUR100" s="167"/>
      <c r="AUS100" s="167"/>
      <c r="AUT100" s="167"/>
      <c r="AUU100" s="167"/>
      <c r="AUV100" s="167"/>
      <c r="AUW100" s="167"/>
      <c r="AUX100" s="167"/>
      <c r="AUY100" s="167"/>
      <c r="AUZ100" s="167"/>
      <c r="AVA100" s="167"/>
      <c r="AVB100" s="167"/>
      <c r="AVC100" s="167"/>
      <c r="AVD100" s="167"/>
      <c r="AVE100" s="167"/>
      <c r="AVF100" s="167"/>
      <c r="AVG100" s="167"/>
      <c r="AVH100" s="167"/>
      <c r="AVI100" s="167"/>
      <c r="AVJ100" s="167"/>
      <c r="AVK100" s="167"/>
      <c r="AVL100" s="167"/>
      <c r="AVM100" s="167"/>
      <c r="AVN100" s="167"/>
      <c r="AVO100" s="167"/>
      <c r="AVP100" s="167"/>
      <c r="AVQ100" s="167"/>
      <c r="AVR100" s="167"/>
      <c r="AVS100" s="167"/>
      <c r="AVT100" s="167"/>
      <c r="AVU100" s="167"/>
      <c r="AVV100" s="167"/>
      <c r="AVW100" s="167"/>
      <c r="AVX100" s="167"/>
      <c r="AVY100" s="167"/>
      <c r="AVZ100" s="167"/>
      <c r="AWA100" s="167"/>
      <c r="AWB100" s="167"/>
      <c r="AWC100" s="167"/>
      <c r="AWD100" s="167"/>
      <c r="AWE100" s="167"/>
      <c r="AWF100" s="167"/>
      <c r="AWG100" s="167"/>
      <c r="AWH100" s="167"/>
      <c r="AWI100" s="167"/>
      <c r="AWJ100" s="167"/>
      <c r="AWK100" s="167"/>
      <c r="AWL100" s="167"/>
      <c r="AWM100" s="167"/>
      <c r="AWN100" s="167"/>
      <c r="AWO100" s="167"/>
      <c r="AWP100" s="167"/>
      <c r="AWQ100" s="167"/>
      <c r="AWR100" s="167"/>
      <c r="AWS100" s="167"/>
      <c r="AWT100" s="167"/>
      <c r="AWU100" s="167"/>
      <c r="AWV100" s="167"/>
      <c r="AWW100" s="167"/>
      <c r="AWX100" s="167"/>
      <c r="AWY100" s="167"/>
      <c r="AWZ100" s="167"/>
      <c r="AXA100" s="167"/>
      <c r="AXB100" s="167"/>
      <c r="AXC100" s="167"/>
      <c r="AXD100" s="167"/>
      <c r="AXE100" s="167"/>
      <c r="AXF100" s="167"/>
      <c r="AXG100" s="167"/>
      <c r="AXH100" s="167"/>
      <c r="AXI100" s="167"/>
      <c r="AXJ100" s="167"/>
      <c r="AXK100" s="167"/>
      <c r="AXL100" s="167"/>
      <c r="AXM100" s="167"/>
      <c r="AXN100" s="167"/>
      <c r="AXO100" s="167"/>
      <c r="AXP100" s="167"/>
      <c r="AXQ100" s="167"/>
      <c r="AXR100" s="167"/>
      <c r="AXS100" s="167"/>
      <c r="AXT100" s="167"/>
      <c r="AXU100" s="167"/>
      <c r="AXV100" s="167"/>
      <c r="AXW100" s="167"/>
      <c r="AXX100" s="167"/>
      <c r="AXY100" s="167"/>
      <c r="AXZ100" s="167"/>
      <c r="AYA100" s="167"/>
      <c r="AYB100" s="167"/>
      <c r="AYC100" s="167"/>
      <c r="AYD100" s="167"/>
      <c r="AYE100" s="167"/>
      <c r="AYF100" s="167"/>
      <c r="AYG100" s="167"/>
      <c r="AYH100" s="167"/>
      <c r="AYI100" s="167"/>
      <c r="AYJ100" s="167"/>
      <c r="AYK100" s="167"/>
      <c r="AYL100" s="167"/>
      <c r="AYM100" s="167"/>
      <c r="AYN100" s="167"/>
      <c r="AYO100" s="167"/>
      <c r="AYP100" s="167"/>
      <c r="AYQ100" s="167"/>
      <c r="AYR100" s="167"/>
      <c r="AYS100" s="167"/>
      <c r="AYT100" s="167"/>
      <c r="AYU100" s="167"/>
      <c r="AYV100" s="167"/>
      <c r="AYW100" s="167"/>
      <c r="AYX100" s="167"/>
      <c r="AYY100" s="167"/>
      <c r="AYZ100" s="167"/>
      <c r="AZA100" s="167"/>
      <c r="AZB100" s="167"/>
      <c r="AZC100" s="167"/>
      <c r="AZD100" s="167"/>
      <c r="AZE100" s="167"/>
      <c r="AZF100" s="167"/>
      <c r="AZG100" s="167"/>
      <c r="AZH100" s="167"/>
      <c r="AZI100" s="167"/>
      <c r="AZJ100" s="167"/>
      <c r="AZK100" s="167"/>
      <c r="AZL100" s="167"/>
      <c r="AZM100" s="167"/>
      <c r="AZN100" s="167"/>
      <c r="AZO100" s="167"/>
      <c r="AZP100" s="167"/>
      <c r="AZQ100" s="167"/>
      <c r="AZR100" s="167"/>
      <c r="AZS100" s="167"/>
      <c r="AZT100" s="167"/>
      <c r="AZU100" s="167"/>
      <c r="AZV100" s="167"/>
      <c r="AZW100" s="167"/>
      <c r="AZX100" s="167"/>
      <c r="AZY100" s="167"/>
      <c r="AZZ100" s="167"/>
      <c r="BAA100" s="167"/>
      <c r="BAB100" s="167"/>
      <c r="BAC100" s="167"/>
      <c r="BAD100" s="167"/>
      <c r="BAE100" s="167"/>
      <c r="BAF100" s="167"/>
      <c r="BAG100" s="167"/>
      <c r="BAH100" s="167"/>
      <c r="BAI100" s="167"/>
      <c r="BAJ100" s="167"/>
      <c r="BAK100" s="167"/>
      <c r="BAL100" s="167"/>
      <c r="BAM100" s="167"/>
      <c r="BAN100" s="167"/>
      <c r="BAO100" s="167"/>
      <c r="BAP100" s="167"/>
      <c r="BAQ100" s="167"/>
      <c r="BAR100" s="167"/>
      <c r="BAS100" s="167"/>
      <c r="BAT100" s="167"/>
      <c r="BAU100" s="167"/>
      <c r="BAV100" s="167"/>
      <c r="BAW100" s="167"/>
      <c r="BAX100" s="167"/>
      <c r="BAY100" s="167"/>
      <c r="BAZ100" s="167"/>
      <c r="BBA100" s="167"/>
      <c r="BBB100" s="167"/>
      <c r="BBC100" s="167"/>
      <c r="BBD100" s="167"/>
      <c r="BBE100" s="167"/>
      <c r="BBF100" s="167"/>
      <c r="BBG100" s="167"/>
      <c r="BBH100" s="167"/>
      <c r="BBI100" s="167"/>
      <c r="BBJ100" s="167"/>
      <c r="BBK100" s="167"/>
      <c r="BBL100" s="167"/>
      <c r="BBM100" s="167"/>
      <c r="BBN100" s="167"/>
      <c r="BBO100" s="167"/>
      <c r="BBP100" s="167"/>
      <c r="BBQ100" s="167"/>
      <c r="BBR100" s="167"/>
      <c r="BBS100" s="167"/>
      <c r="BBT100" s="167"/>
      <c r="BBU100" s="167"/>
      <c r="BBV100" s="167"/>
      <c r="BBW100" s="167"/>
      <c r="BBX100" s="167"/>
      <c r="BBY100" s="167"/>
      <c r="BBZ100" s="167"/>
      <c r="BCA100" s="167"/>
      <c r="BCB100" s="167"/>
      <c r="BCC100" s="167"/>
      <c r="BCD100" s="167"/>
      <c r="BCE100" s="167"/>
      <c r="BCF100" s="167"/>
      <c r="BCG100" s="167"/>
      <c r="BCH100" s="167"/>
      <c r="BCI100" s="167"/>
      <c r="BCJ100" s="167"/>
      <c r="BCK100" s="167"/>
      <c r="BCL100" s="167"/>
      <c r="BCM100" s="167"/>
      <c r="BCN100" s="167"/>
      <c r="BCO100" s="167"/>
      <c r="BCP100" s="167"/>
      <c r="BCQ100" s="167"/>
      <c r="BCR100" s="167"/>
      <c r="BCS100" s="167"/>
      <c r="BCT100" s="167"/>
      <c r="BCU100" s="167"/>
      <c r="BCV100" s="167"/>
      <c r="BCW100" s="167"/>
      <c r="BCX100" s="167"/>
      <c r="BCY100" s="167"/>
      <c r="BCZ100" s="167"/>
      <c r="BDA100" s="167"/>
      <c r="BDB100" s="167"/>
      <c r="BDC100" s="167"/>
      <c r="BDD100" s="167"/>
      <c r="BDE100" s="167"/>
      <c r="BDF100" s="167"/>
      <c r="BDG100" s="167"/>
      <c r="BDH100" s="167"/>
      <c r="BDI100" s="167"/>
      <c r="BDJ100" s="167"/>
      <c r="BDK100" s="167"/>
      <c r="BDL100" s="167"/>
      <c r="BDM100" s="167"/>
      <c r="BDN100" s="167"/>
      <c r="BDO100" s="167"/>
      <c r="BDP100" s="167"/>
      <c r="BDQ100" s="167"/>
      <c r="BDR100" s="167"/>
      <c r="BDS100" s="167"/>
      <c r="BDT100" s="167"/>
      <c r="BDU100" s="167"/>
      <c r="BDV100" s="167"/>
      <c r="BDW100" s="167"/>
      <c r="BDX100" s="167"/>
      <c r="BDY100" s="167"/>
      <c r="BDZ100" s="167"/>
      <c r="BEA100" s="167"/>
      <c r="BEB100" s="167"/>
      <c r="BEC100" s="167"/>
      <c r="BED100" s="167"/>
      <c r="BEE100" s="167"/>
      <c r="BEF100" s="167"/>
      <c r="BEG100" s="167"/>
      <c r="BEH100" s="167"/>
      <c r="BEI100" s="167"/>
      <c r="BEJ100" s="167"/>
      <c r="BEK100" s="167"/>
      <c r="BEL100" s="167"/>
      <c r="BEM100" s="167"/>
      <c r="BEN100" s="167"/>
      <c r="BEO100" s="167"/>
      <c r="BEP100" s="167"/>
      <c r="BEQ100" s="167"/>
      <c r="BER100" s="167"/>
      <c r="BES100" s="167"/>
      <c r="BET100" s="167"/>
      <c r="BEU100" s="167"/>
      <c r="BEV100" s="167"/>
      <c r="BEW100" s="167"/>
      <c r="BEX100" s="167"/>
      <c r="BEY100" s="167"/>
      <c r="BEZ100" s="167"/>
      <c r="BFA100" s="167"/>
      <c r="BFB100" s="167"/>
      <c r="BFC100" s="167"/>
      <c r="BFD100" s="167"/>
      <c r="BFE100" s="167"/>
      <c r="BFF100" s="167"/>
      <c r="BFG100" s="167"/>
      <c r="BFH100" s="167"/>
      <c r="BFI100" s="167"/>
      <c r="BFJ100" s="167"/>
      <c r="BFK100" s="167"/>
      <c r="BFL100" s="167"/>
      <c r="BFM100" s="167"/>
      <c r="BFN100" s="167"/>
      <c r="BFO100" s="167"/>
      <c r="BFP100" s="167"/>
      <c r="BFQ100" s="167"/>
      <c r="BFR100" s="167"/>
      <c r="BFS100" s="167"/>
      <c r="BFT100" s="167"/>
      <c r="BFU100" s="167"/>
      <c r="BFV100" s="167"/>
      <c r="BFW100" s="167"/>
      <c r="BFX100" s="167"/>
      <c r="BFY100" s="167"/>
      <c r="BFZ100" s="167"/>
      <c r="BGA100" s="167"/>
      <c r="BGB100" s="167"/>
      <c r="BGC100" s="167"/>
      <c r="BGD100" s="167"/>
      <c r="BGE100" s="167"/>
      <c r="BGF100" s="167"/>
      <c r="BGG100" s="167"/>
      <c r="BGH100" s="167"/>
      <c r="BGI100" s="167"/>
      <c r="BGJ100" s="167"/>
      <c r="BGK100" s="167"/>
      <c r="BGL100" s="167"/>
      <c r="BGM100" s="167"/>
      <c r="BGN100" s="167"/>
      <c r="BGO100" s="167"/>
      <c r="BGP100" s="167"/>
      <c r="BGQ100" s="167"/>
      <c r="BGR100" s="167"/>
      <c r="BGS100" s="167"/>
      <c r="BGT100" s="167"/>
      <c r="BGU100" s="167"/>
      <c r="BGV100" s="167"/>
      <c r="BGW100" s="167"/>
      <c r="BGX100" s="167"/>
      <c r="BGY100" s="167"/>
      <c r="BGZ100" s="167"/>
      <c r="BHA100" s="167"/>
      <c r="BHB100" s="167"/>
      <c r="BHC100" s="167"/>
      <c r="BHD100" s="167"/>
      <c r="BHE100" s="167"/>
      <c r="BHF100" s="167"/>
      <c r="BHG100" s="167"/>
      <c r="BHH100" s="167"/>
      <c r="BHI100" s="167"/>
      <c r="BHJ100" s="167"/>
      <c r="BHK100" s="167"/>
      <c r="BHL100" s="167"/>
      <c r="BHM100" s="167"/>
      <c r="BHN100" s="167"/>
      <c r="BHO100" s="167"/>
      <c r="BHP100" s="167"/>
      <c r="BHQ100" s="167"/>
      <c r="BHR100" s="167"/>
      <c r="BHS100" s="167"/>
      <c r="BHT100" s="167"/>
      <c r="BHU100" s="167"/>
      <c r="BHV100" s="167"/>
      <c r="BHW100" s="167"/>
      <c r="BHX100" s="167"/>
      <c r="BHY100" s="167"/>
      <c r="BHZ100" s="167"/>
      <c r="BIA100" s="167"/>
      <c r="BIB100" s="167"/>
      <c r="BIC100" s="167"/>
      <c r="BID100" s="167"/>
      <c r="BIE100" s="167"/>
      <c r="BIF100" s="167"/>
      <c r="BIG100" s="167"/>
      <c r="BIH100" s="167"/>
      <c r="BII100" s="167"/>
      <c r="BIJ100" s="167"/>
      <c r="BIK100" s="167"/>
      <c r="BIL100" s="167"/>
      <c r="BIM100" s="167"/>
      <c r="BIN100" s="167"/>
      <c r="BIO100" s="167"/>
      <c r="BIP100" s="167"/>
      <c r="BIQ100" s="167"/>
      <c r="BIR100" s="167"/>
      <c r="BIS100" s="167"/>
      <c r="BIT100" s="167"/>
      <c r="BIU100" s="167"/>
      <c r="BIV100" s="167"/>
      <c r="BIW100" s="167"/>
      <c r="BIX100" s="167"/>
      <c r="BIY100" s="167"/>
      <c r="BIZ100" s="167"/>
      <c r="BJA100" s="167"/>
      <c r="BJB100" s="167"/>
      <c r="BJC100" s="167"/>
      <c r="BJD100" s="167"/>
      <c r="BJE100" s="167"/>
      <c r="BJF100" s="167"/>
      <c r="BJG100" s="167"/>
      <c r="BJH100" s="167"/>
      <c r="BJI100" s="167"/>
      <c r="BJJ100" s="167"/>
      <c r="BJK100" s="167"/>
      <c r="BJL100" s="167"/>
      <c r="BJM100" s="167"/>
      <c r="BJN100" s="167"/>
      <c r="BJO100" s="167"/>
      <c r="BJP100" s="167"/>
      <c r="BJQ100" s="167"/>
      <c r="BJR100" s="167"/>
      <c r="BJS100" s="167"/>
      <c r="BJT100" s="167"/>
      <c r="BJU100" s="167"/>
      <c r="BJV100" s="167"/>
      <c r="BJW100" s="167"/>
      <c r="BJX100" s="167"/>
      <c r="BJY100" s="167"/>
      <c r="BJZ100" s="167"/>
      <c r="BKA100" s="167"/>
      <c r="BKB100" s="167"/>
      <c r="BKC100" s="167"/>
      <c r="BKD100" s="167"/>
      <c r="BKE100" s="167"/>
      <c r="BKF100" s="167"/>
      <c r="BKG100" s="167"/>
      <c r="BKH100" s="167"/>
      <c r="BKI100" s="167"/>
      <c r="BKJ100" s="167"/>
      <c r="BKK100" s="167"/>
      <c r="BKL100" s="167"/>
      <c r="BKM100" s="167"/>
      <c r="BKN100" s="167"/>
      <c r="BKO100" s="167"/>
      <c r="BKP100" s="167"/>
      <c r="BKQ100" s="167"/>
      <c r="BKR100" s="167"/>
      <c r="BKS100" s="167"/>
      <c r="BKT100" s="167"/>
      <c r="BKU100" s="167"/>
      <c r="BKV100" s="167"/>
      <c r="BKW100" s="167"/>
      <c r="BKX100" s="167"/>
      <c r="BKY100" s="167"/>
      <c r="BKZ100" s="167"/>
      <c r="BLA100" s="167"/>
      <c r="BLB100" s="167"/>
      <c r="BLC100" s="167"/>
      <c r="BLD100" s="167"/>
      <c r="BLE100" s="167"/>
      <c r="BLF100" s="167"/>
      <c r="BLG100" s="167"/>
      <c r="BLH100" s="167"/>
      <c r="BLI100" s="167"/>
      <c r="BLJ100" s="167"/>
      <c r="BLK100" s="167"/>
      <c r="BLL100" s="167"/>
      <c r="BLM100" s="167"/>
      <c r="BLN100" s="167"/>
      <c r="BLO100" s="167"/>
      <c r="BLP100" s="167"/>
      <c r="BLQ100" s="167"/>
      <c r="BLR100" s="167"/>
      <c r="BLS100" s="167"/>
      <c r="BLT100" s="167"/>
      <c r="BLU100" s="167"/>
      <c r="BLV100" s="167"/>
      <c r="BLW100" s="167"/>
      <c r="BLX100" s="167"/>
      <c r="BLY100" s="167"/>
      <c r="BLZ100" s="167"/>
      <c r="BMA100" s="167"/>
      <c r="BMB100" s="167"/>
      <c r="BMC100" s="167"/>
      <c r="BMD100" s="167"/>
      <c r="BME100" s="167"/>
      <c r="BMF100" s="167"/>
      <c r="BMG100" s="167"/>
      <c r="BMH100" s="167"/>
      <c r="BMI100" s="167"/>
      <c r="BMJ100" s="167"/>
      <c r="BMK100" s="167"/>
      <c r="BML100" s="167"/>
      <c r="BMM100" s="167"/>
      <c r="BMN100" s="167"/>
      <c r="BMO100" s="167"/>
      <c r="BMP100" s="167"/>
      <c r="BMQ100" s="167"/>
      <c r="BMR100" s="167"/>
      <c r="BMS100" s="167"/>
      <c r="BMT100" s="167"/>
      <c r="BMU100" s="167"/>
      <c r="BMV100" s="167"/>
      <c r="BMW100" s="167"/>
      <c r="BMX100" s="167"/>
      <c r="BMY100" s="167"/>
      <c r="BMZ100" s="167"/>
      <c r="BNA100" s="167"/>
      <c r="BNB100" s="167"/>
      <c r="BNC100" s="167"/>
      <c r="BND100" s="167"/>
      <c r="BNE100" s="167"/>
      <c r="BNF100" s="167"/>
      <c r="BNG100" s="167"/>
      <c r="BNH100" s="167"/>
      <c r="BNI100" s="167"/>
      <c r="BNJ100" s="167"/>
      <c r="BNK100" s="167"/>
      <c r="BNL100" s="167"/>
      <c r="BNM100" s="167"/>
      <c r="BNN100" s="167"/>
      <c r="BNO100" s="167"/>
      <c r="BNP100" s="167"/>
      <c r="BNQ100" s="167"/>
      <c r="BNR100" s="167"/>
      <c r="BNS100" s="167"/>
      <c r="BNT100" s="167"/>
      <c r="BNU100" s="167"/>
      <c r="BNV100" s="167"/>
      <c r="BNW100" s="167"/>
      <c r="BNX100" s="167"/>
      <c r="BNY100" s="167"/>
      <c r="BNZ100" s="167"/>
      <c r="BOA100" s="167"/>
      <c r="BOB100" s="167"/>
      <c r="BOC100" s="167"/>
      <c r="BOD100" s="167"/>
      <c r="BOE100" s="167"/>
      <c r="BOF100" s="167"/>
      <c r="BOG100" s="167"/>
      <c r="BOH100" s="167"/>
      <c r="BOI100" s="167"/>
      <c r="BOJ100" s="167"/>
      <c r="BOK100" s="167"/>
      <c r="BOL100" s="167"/>
      <c r="BOM100" s="167"/>
      <c r="BON100" s="167"/>
      <c r="BOO100" s="167"/>
      <c r="BOP100" s="167"/>
      <c r="BOQ100" s="167"/>
      <c r="BOR100" s="167"/>
      <c r="BOS100" s="167"/>
      <c r="BOT100" s="167"/>
      <c r="BOU100" s="167"/>
      <c r="BOV100" s="167"/>
      <c r="BOW100" s="167"/>
      <c r="BOX100" s="167"/>
      <c r="BOY100" s="167"/>
      <c r="BOZ100" s="167"/>
      <c r="BPA100" s="167"/>
      <c r="BPB100" s="167"/>
      <c r="BPC100" s="167"/>
      <c r="BPD100" s="167"/>
      <c r="BPE100" s="167"/>
      <c r="BPF100" s="167"/>
      <c r="BPG100" s="167"/>
      <c r="BPH100" s="167"/>
      <c r="BPI100" s="167"/>
      <c r="BPJ100" s="167"/>
      <c r="BPK100" s="167"/>
      <c r="BPL100" s="167"/>
      <c r="BPM100" s="167"/>
      <c r="BPN100" s="167"/>
      <c r="BPO100" s="167"/>
      <c r="BPP100" s="167"/>
      <c r="BPQ100" s="167"/>
      <c r="BPR100" s="167"/>
      <c r="BPS100" s="167"/>
      <c r="BPT100" s="167"/>
      <c r="BPU100" s="167"/>
      <c r="BPV100" s="167"/>
      <c r="BPW100" s="167"/>
      <c r="BPX100" s="167"/>
      <c r="BPY100" s="167"/>
      <c r="BPZ100" s="167"/>
      <c r="BQA100" s="167"/>
      <c r="BQB100" s="167"/>
      <c r="BQC100" s="167"/>
      <c r="BQD100" s="167"/>
      <c r="BQE100" s="167"/>
      <c r="BQF100" s="167"/>
      <c r="BQG100" s="167"/>
      <c r="BQH100" s="167"/>
      <c r="BQI100" s="167"/>
      <c r="BQJ100" s="167"/>
      <c r="BQK100" s="167"/>
      <c r="BQL100" s="167"/>
      <c r="BQM100" s="167"/>
      <c r="BQN100" s="167"/>
      <c r="BQO100" s="167"/>
      <c r="BQP100" s="167"/>
      <c r="BQQ100" s="167"/>
      <c r="BQR100" s="167"/>
      <c r="BQS100" s="167"/>
      <c r="BQT100" s="167"/>
      <c r="BQU100" s="167"/>
      <c r="BQV100" s="167"/>
      <c r="BQW100" s="167"/>
      <c r="BQX100" s="167"/>
      <c r="BQY100" s="167"/>
      <c r="BQZ100" s="167"/>
      <c r="BRA100" s="167"/>
      <c r="BRB100" s="167"/>
      <c r="BRC100" s="167"/>
      <c r="BRD100" s="167"/>
      <c r="BRE100" s="167"/>
      <c r="BRF100" s="167"/>
      <c r="BRG100" s="167"/>
      <c r="BRH100" s="167"/>
      <c r="BRI100" s="167"/>
      <c r="BRJ100" s="167"/>
      <c r="BRK100" s="167"/>
      <c r="BRL100" s="167"/>
      <c r="BRM100" s="167"/>
      <c r="BRN100" s="167"/>
      <c r="BRO100" s="167"/>
      <c r="BRP100" s="167"/>
      <c r="BRQ100" s="167"/>
      <c r="BRR100" s="167"/>
      <c r="BRS100" s="167"/>
      <c r="BRT100" s="167"/>
      <c r="BRU100" s="167"/>
      <c r="BRV100" s="167"/>
      <c r="BRW100" s="167"/>
      <c r="BRX100" s="167"/>
      <c r="BRY100" s="167"/>
      <c r="BRZ100" s="167"/>
      <c r="BSA100" s="167"/>
      <c r="BSB100" s="167"/>
      <c r="BSC100" s="167"/>
      <c r="BSD100" s="167"/>
      <c r="BSE100" s="167"/>
      <c r="BSF100" s="167"/>
      <c r="BSG100" s="167"/>
      <c r="BSH100" s="167"/>
      <c r="BSI100" s="167"/>
      <c r="BSJ100" s="167"/>
      <c r="BSK100" s="167"/>
      <c r="BSL100" s="167"/>
      <c r="BSM100" s="167"/>
      <c r="BSN100" s="167"/>
      <c r="BSO100" s="167"/>
      <c r="BSP100" s="167"/>
      <c r="BSQ100" s="167"/>
      <c r="BSR100" s="167"/>
      <c r="BSS100" s="167"/>
      <c r="BST100" s="167"/>
      <c r="BSU100" s="167"/>
      <c r="BSV100" s="167"/>
      <c r="BSW100" s="167"/>
      <c r="BSX100" s="167"/>
      <c r="BSY100" s="167"/>
      <c r="BSZ100" s="167"/>
      <c r="BTA100" s="167"/>
      <c r="BTB100" s="167"/>
      <c r="BTC100" s="167"/>
      <c r="BTD100" s="167"/>
      <c r="BTE100" s="167"/>
      <c r="BTF100" s="167"/>
      <c r="BTG100" s="167"/>
      <c r="BTH100" s="167"/>
      <c r="BTI100" s="167"/>
      <c r="BTJ100" s="167"/>
      <c r="BTK100" s="167"/>
      <c r="BTL100" s="167"/>
      <c r="BTM100" s="167"/>
      <c r="BTN100" s="167"/>
      <c r="BTO100" s="167"/>
      <c r="BTP100" s="167"/>
      <c r="BTQ100" s="167"/>
      <c r="BTR100" s="167"/>
      <c r="BTS100" s="167"/>
      <c r="BTT100" s="167"/>
      <c r="BTU100" s="167"/>
      <c r="BTV100" s="167"/>
      <c r="BTW100" s="167"/>
      <c r="BTX100" s="167"/>
      <c r="BTY100" s="167"/>
      <c r="BTZ100" s="167"/>
      <c r="BUA100" s="167"/>
      <c r="BUB100" s="167"/>
      <c r="BUC100" s="167"/>
      <c r="BUD100" s="167"/>
      <c r="BUE100" s="167"/>
      <c r="BUF100" s="167"/>
      <c r="BUG100" s="167"/>
      <c r="BUH100" s="167"/>
      <c r="BUI100" s="167"/>
      <c r="BUJ100" s="167"/>
      <c r="BUK100" s="167"/>
      <c r="BUL100" s="167"/>
      <c r="BUM100" s="167"/>
      <c r="BUN100" s="167"/>
      <c r="BUO100" s="167"/>
      <c r="BUP100" s="167"/>
      <c r="BUQ100" s="167"/>
      <c r="BUR100" s="167"/>
      <c r="BUS100" s="167"/>
      <c r="BUT100" s="167"/>
      <c r="BUU100" s="167"/>
      <c r="BUV100" s="167"/>
      <c r="BUW100" s="167"/>
      <c r="BUX100" s="167"/>
      <c r="BUY100" s="167"/>
      <c r="BUZ100" s="167"/>
      <c r="BVA100" s="167"/>
      <c r="BVB100" s="167"/>
      <c r="BVC100" s="167"/>
      <c r="BVD100" s="167"/>
      <c r="BVE100" s="167"/>
      <c r="BVF100" s="167"/>
      <c r="BVG100" s="167"/>
      <c r="BVH100" s="167"/>
      <c r="BVI100" s="167"/>
      <c r="BVJ100" s="167"/>
      <c r="BVK100" s="167"/>
      <c r="BVL100" s="167"/>
      <c r="BVM100" s="167"/>
      <c r="BVN100" s="167"/>
      <c r="BVO100" s="167"/>
      <c r="BVP100" s="167"/>
      <c r="BVQ100" s="167"/>
      <c r="BVR100" s="167"/>
      <c r="BVS100" s="167"/>
      <c r="BVT100" s="167"/>
      <c r="BVU100" s="167"/>
      <c r="BVV100" s="167"/>
      <c r="BVW100" s="167"/>
      <c r="BVX100" s="167"/>
      <c r="BVY100" s="167"/>
      <c r="BVZ100" s="167"/>
      <c r="BWA100" s="167"/>
      <c r="BWB100" s="167"/>
      <c r="BWC100" s="167"/>
      <c r="BWD100" s="167"/>
      <c r="BWE100" s="167"/>
      <c r="BWF100" s="167"/>
      <c r="BWG100" s="167"/>
      <c r="BWH100" s="167"/>
      <c r="BWI100" s="167"/>
      <c r="BWJ100" s="167"/>
      <c r="BWK100" s="167"/>
      <c r="BWL100" s="167"/>
      <c r="BWM100" s="167"/>
      <c r="BWN100" s="167"/>
      <c r="BWO100" s="167"/>
      <c r="BWP100" s="167"/>
      <c r="BWQ100" s="167"/>
      <c r="BWR100" s="167"/>
      <c r="BWS100" s="167"/>
      <c r="BWT100" s="167"/>
      <c r="BWU100" s="167"/>
      <c r="BWV100" s="167"/>
      <c r="BWW100" s="167"/>
      <c r="BWX100" s="167"/>
      <c r="BWY100" s="167"/>
      <c r="BWZ100" s="167"/>
      <c r="BXA100" s="167"/>
      <c r="BXB100" s="167"/>
      <c r="BXC100" s="167"/>
      <c r="BXD100" s="167"/>
      <c r="BXE100" s="167"/>
      <c r="BXF100" s="167"/>
      <c r="BXG100" s="167"/>
      <c r="BXH100" s="167"/>
      <c r="BXI100" s="167"/>
      <c r="BXJ100" s="167"/>
      <c r="BXK100" s="167"/>
      <c r="BXL100" s="167"/>
      <c r="BXM100" s="167"/>
      <c r="BXN100" s="167"/>
      <c r="BXO100" s="167"/>
      <c r="BXP100" s="167"/>
      <c r="BXQ100" s="167"/>
      <c r="BXR100" s="167"/>
      <c r="BXS100" s="167"/>
      <c r="BXT100" s="167"/>
      <c r="BXU100" s="167"/>
      <c r="BXV100" s="167"/>
      <c r="BXW100" s="167"/>
      <c r="BXX100" s="167"/>
      <c r="BXY100" s="167"/>
      <c r="BXZ100" s="167"/>
      <c r="BYA100" s="167"/>
      <c r="BYB100" s="167"/>
      <c r="BYC100" s="167"/>
      <c r="BYD100" s="167"/>
      <c r="BYE100" s="167"/>
      <c r="BYF100" s="167"/>
      <c r="BYG100" s="167"/>
      <c r="BYH100" s="167"/>
      <c r="BYI100" s="167"/>
      <c r="BYJ100" s="167"/>
      <c r="BYK100" s="167"/>
      <c r="BYL100" s="167"/>
      <c r="BYM100" s="167"/>
      <c r="BYN100" s="167"/>
      <c r="BYO100" s="167"/>
      <c r="BYP100" s="167"/>
      <c r="BYQ100" s="167"/>
      <c r="BYR100" s="167"/>
      <c r="BYS100" s="167"/>
      <c r="BYT100" s="167"/>
      <c r="BYU100" s="167"/>
      <c r="BYV100" s="167"/>
      <c r="BYW100" s="167"/>
      <c r="BYX100" s="167"/>
      <c r="BYY100" s="167"/>
      <c r="BYZ100" s="167"/>
      <c r="BZA100" s="167"/>
      <c r="BZB100" s="167"/>
      <c r="BZC100" s="167"/>
      <c r="BZD100" s="167"/>
      <c r="BZE100" s="167"/>
      <c r="BZF100" s="167"/>
      <c r="BZG100" s="167"/>
      <c r="BZH100" s="167"/>
      <c r="BZI100" s="167"/>
      <c r="BZJ100" s="167"/>
      <c r="BZK100" s="167"/>
      <c r="BZL100" s="167"/>
      <c r="BZM100" s="167"/>
      <c r="BZN100" s="167"/>
      <c r="BZO100" s="167"/>
      <c r="BZP100" s="167"/>
      <c r="BZQ100" s="167"/>
      <c r="BZR100" s="167"/>
      <c r="BZS100" s="167"/>
      <c r="BZT100" s="167"/>
      <c r="BZU100" s="167"/>
      <c r="BZV100" s="167"/>
      <c r="BZW100" s="167"/>
      <c r="BZX100" s="167"/>
      <c r="BZY100" s="167"/>
      <c r="BZZ100" s="167"/>
      <c r="CAA100" s="167"/>
      <c r="CAB100" s="167"/>
      <c r="CAC100" s="167"/>
      <c r="CAD100" s="167"/>
      <c r="CAE100" s="167"/>
      <c r="CAF100" s="167"/>
      <c r="CAG100" s="167"/>
      <c r="CAH100" s="167"/>
      <c r="CAI100" s="167"/>
      <c r="CAJ100" s="167"/>
      <c r="CAK100" s="167"/>
      <c r="CAL100" s="167"/>
      <c r="CAM100" s="167"/>
      <c r="CAN100" s="167"/>
      <c r="CAO100" s="167"/>
      <c r="CAP100" s="167"/>
      <c r="CAQ100" s="167"/>
      <c r="CAR100" s="167"/>
      <c r="CAS100" s="167"/>
      <c r="CAT100" s="167"/>
      <c r="CAU100" s="167"/>
      <c r="CAV100" s="167"/>
      <c r="CAW100" s="167"/>
      <c r="CAX100" s="167"/>
      <c r="CAY100" s="167"/>
      <c r="CAZ100" s="167"/>
      <c r="CBA100" s="167"/>
      <c r="CBB100" s="167"/>
      <c r="CBC100" s="167"/>
      <c r="CBD100" s="167"/>
      <c r="CBE100" s="167"/>
      <c r="CBF100" s="167"/>
      <c r="CBG100" s="167"/>
      <c r="CBH100" s="167"/>
      <c r="CBI100" s="167"/>
      <c r="CBJ100" s="167"/>
      <c r="CBK100" s="167"/>
      <c r="CBL100" s="167"/>
      <c r="CBM100" s="167"/>
      <c r="CBN100" s="167"/>
      <c r="CBO100" s="167"/>
      <c r="CBP100" s="167"/>
      <c r="CBQ100" s="167"/>
      <c r="CBR100" s="167"/>
      <c r="CBS100" s="167"/>
      <c r="CBT100" s="167"/>
      <c r="CBU100" s="167"/>
      <c r="CBV100" s="167"/>
      <c r="CBW100" s="167"/>
      <c r="CBX100" s="167"/>
      <c r="CBY100" s="167"/>
      <c r="CBZ100" s="167"/>
      <c r="CCA100" s="167"/>
      <c r="CCB100" s="167"/>
      <c r="CCC100" s="167"/>
      <c r="CCD100" s="167"/>
      <c r="CCE100" s="167"/>
      <c r="CCF100" s="167"/>
      <c r="CCG100" s="167"/>
      <c r="CCH100" s="167"/>
      <c r="CCI100" s="167"/>
      <c r="CCJ100" s="167"/>
      <c r="CCK100" s="167"/>
      <c r="CCL100" s="167"/>
      <c r="CCM100" s="167"/>
      <c r="CCN100" s="167"/>
      <c r="CCO100" s="167"/>
      <c r="CCP100" s="167"/>
      <c r="CCQ100" s="167"/>
      <c r="CCR100" s="167"/>
      <c r="CCS100" s="167"/>
      <c r="CCT100" s="167"/>
      <c r="CCU100" s="167"/>
      <c r="CCV100" s="167"/>
      <c r="CCW100" s="167"/>
      <c r="CCX100" s="167"/>
      <c r="CCY100" s="167"/>
      <c r="CCZ100" s="167"/>
      <c r="CDA100" s="167"/>
      <c r="CDB100" s="167"/>
      <c r="CDC100" s="167"/>
      <c r="CDD100" s="167"/>
      <c r="CDE100" s="167"/>
      <c r="CDF100" s="167"/>
      <c r="CDG100" s="167"/>
      <c r="CDH100" s="167"/>
      <c r="CDI100" s="167"/>
      <c r="CDJ100" s="167"/>
      <c r="CDK100" s="167"/>
      <c r="CDL100" s="167"/>
      <c r="CDM100" s="167"/>
      <c r="CDN100" s="167"/>
      <c r="CDO100" s="167"/>
      <c r="CDP100" s="167"/>
      <c r="CDQ100" s="167"/>
      <c r="CDR100" s="167"/>
      <c r="CDS100" s="167"/>
      <c r="CDT100" s="167"/>
      <c r="CDU100" s="167"/>
      <c r="CDV100" s="167"/>
      <c r="CDW100" s="167"/>
      <c r="CDX100" s="167"/>
      <c r="CDY100" s="167"/>
      <c r="CDZ100" s="167"/>
      <c r="CEA100" s="167"/>
      <c r="CEB100" s="167"/>
      <c r="CEC100" s="167"/>
      <c r="CED100" s="167"/>
      <c r="CEE100" s="167"/>
      <c r="CEF100" s="167"/>
      <c r="CEG100" s="167"/>
      <c r="CEH100" s="167"/>
      <c r="CEI100" s="167"/>
      <c r="CEJ100" s="167"/>
      <c r="CEK100" s="167"/>
      <c r="CEL100" s="167"/>
      <c r="CEM100" s="167"/>
      <c r="CEN100" s="167"/>
      <c r="CEO100" s="167"/>
      <c r="CEP100" s="167"/>
      <c r="CEQ100" s="167"/>
      <c r="CER100" s="167"/>
      <c r="CES100" s="167"/>
      <c r="CET100" s="167"/>
      <c r="CEU100" s="167"/>
      <c r="CEV100" s="167"/>
      <c r="CEW100" s="167"/>
      <c r="CEX100" s="167"/>
      <c r="CEY100" s="167"/>
      <c r="CEZ100" s="167"/>
      <c r="CFA100" s="167"/>
      <c r="CFB100" s="167"/>
      <c r="CFC100" s="167"/>
      <c r="CFD100" s="167"/>
      <c r="CFE100" s="167"/>
      <c r="CFF100" s="167"/>
      <c r="CFG100" s="167"/>
      <c r="CFH100" s="167"/>
      <c r="CFI100" s="167"/>
      <c r="CFJ100" s="167"/>
      <c r="CFK100" s="167"/>
      <c r="CFL100" s="167"/>
      <c r="CFM100" s="167"/>
      <c r="CFN100" s="167"/>
      <c r="CFO100" s="167"/>
      <c r="CFP100" s="167"/>
      <c r="CFQ100" s="167"/>
      <c r="CFR100" s="167"/>
      <c r="CFS100" s="167"/>
      <c r="CFT100" s="167"/>
      <c r="CFU100" s="167"/>
      <c r="CFV100" s="167"/>
      <c r="CFW100" s="167"/>
      <c r="CFX100" s="167"/>
      <c r="CFY100" s="167"/>
      <c r="CFZ100" s="167"/>
      <c r="CGA100" s="167"/>
      <c r="CGB100" s="167"/>
      <c r="CGC100" s="167"/>
      <c r="CGD100" s="167"/>
      <c r="CGE100" s="167"/>
      <c r="CGF100" s="167"/>
      <c r="CGG100" s="167"/>
      <c r="CGH100" s="167"/>
      <c r="CGI100" s="167"/>
      <c r="CGJ100" s="167"/>
      <c r="CGK100" s="167"/>
      <c r="CGL100" s="167"/>
      <c r="CGM100" s="167"/>
      <c r="CGN100" s="167"/>
      <c r="CGO100" s="167"/>
      <c r="CGP100" s="167"/>
      <c r="CGQ100" s="167"/>
      <c r="CGR100" s="167"/>
      <c r="CGS100" s="167"/>
      <c r="CGT100" s="167"/>
      <c r="CGU100" s="167"/>
      <c r="CGV100" s="167"/>
      <c r="CGW100" s="167"/>
      <c r="CGX100" s="167"/>
      <c r="CGY100" s="167"/>
      <c r="CGZ100" s="167"/>
      <c r="CHA100" s="167"/>
      <c r="CHB100" s="167"/>
      <c r="CHC100" s="167"/>
      <c r="CHD100" s="167"/>
      <c r="CHE100" s="167"/>
      <c r="CHF100" s="167"/>
      <c r="CHG100" s="167"/>
      <c r="CHH100" s="167"/>
      <c r="CHI100" s="167"/>
      <c r="CHJ100" s="167"/>
      <c r="CHK100" s="167"/>
      <c r="CHL100" s="167"/>
      <c r="CHM100" s="167"/>
      <c r="CHN100" s="167"/>
      <c r="CHO100" s="167"/>
      <c r="CHP100" s="167"/>
      <c r="CHQ100" s="167"/>
      <c r="CHR100" s="167"/>
      <c r="CHS100" s="167"/>
      <c r="CHT100" s="167"/>
      <c r="CHU100" s="167"/>
      <c r="CHV100" s="167"/>
      <c r="CHW100" s="167"/>
      <c r="CHX100" s="167"/>
      <c r="CHY100" s="167"/>
      <c r="CHZ100" s="167"/>
      <c r="CIA100" s="167"/>
      <c r="CIB100" s="167"/>
      <c r="CIC100" s="167"/>
      <c r="CID100" s="167"/>
      <c r="CIE100" s="167"/>
      <c r="CIF100" s="167"/>
      <c r="CIG100" s="167"/>
      <c r="CIH100" s="167"/>
      <c r="CII100" s="167"/>
      <c r="CIJ100" s="167"/>
      <c r="CIK100" s="167"/>
      <c r="CIL100" s="167"/>
      <c r="CIM100" s="167"/>
      <c r="CIN100" s="167"/>
      <c r="CIO100" s="167"/>
      <c r="CIP100" s="167"/>
      <c r="CIQ100" s="167"/>
      <c r="CIR100" s="167"/>
      <c r="CIS100" s="167"/>
      <c r="CIT100" s="167"/>
      <c r="CIU100" s="167"/>
      <c r="CIV100" s="167"/>
      <c r="CIW100" s="167"/>
      <c r="CIX100" s="167"/>
      <c r="CIY100" s="167"/>
      <c r="CIZ100" s="167"/>
      <c r="CJA100" s="167"/>
      <c r="CJB100" s="167"/>
      <c r="CJC100" s="167"/>
      <c r="CJD100" s="167"/>
      <c r="CJE100" s="167"/>
      <c r="CJF100" s="167"/>
      <c r="CJG100" s="167"/>
      <c r="CJH100" s="167"/>
      <c r="CJI100" s="167"/>
      <c r="CJJ100" s="167"/>
      <c r="CJK100" s="167"/>
      <c r="CJL100" s="167"/>
      <c r="CJM100" s="167"/>
      <c r="CJN100" s="167"/>
      <c r="CJO100" s="167"/>
      <c r="CJP100" s="167"/>
      <c r="CJQ100" s="167"/>
      <c r="CJR100" s="167"/>
      <c r="CJS100" s="167"/>
      <c r="CJT100" s="167"/>
      <c r="CJU100" s="167"/>
      <c r="CJV100" s="167"/>
      <c r="CJW100" s="167"/>
      <c r="CJX100" s="167"/>
      <c r="CJY100" s="167"/>
      <c r="CJZ100" s="167"/>
      <c r="CKA100" s="167"/>
      <c r="CKB100" s="167"/>
      <c r="CKC100" s="167"/>
      <c r="CKD100" s="167"/>
      <c r="CKE100" s="167"/>
      <c r="CKF100" s="167"/>
      <c r="CKG100" s="167"/>
      <c r="CKH100" s="167"/>
      <c r="CKI100" s="167"/>
      <c r="CKJ100" s="167"/>
      <c r="CKK100" s="167"/>
      <c r="CKL100" s="167"/>
      <c r="CKM100" s="167"/>
      <c r="CKN100" s="167"/>
      <c r="CKO100" s="167"/>
      <c r="CKP100" s="167"/>
      <c r="CKQ100" s="167"/>
      <c r="CKR100" s="167"/>
      <c r="CKS100" s="167"/>
      <c r="CKT100" s="167"/>
      <c r="CKU100" s="167"/>
      <c r="CKV100" s="167"/>
      <c r="CKW100" s="167"/>
      <c r="CKX100" s="167"/>
      <c r="CKY100" s="167"/>
      <c r="CKZ100" s="167"/>
      <c r="CLA100" s="167"/>
      <c r="CLB100" s="167"/>
      <c r="CLC100" s="167"/>
      <c r="CLD100" s="167"/>
      <c r="CLE100" s="167"/>
      <c r="CLF100" s="167"/>
      <c r="CLG100" s="167"/>
      <c r="CLH100" s="167"/>
      <c r="CLI100" s="167"/>
      <c r="CLJ100" s="167"/>
      <c r="CLK100" s="167"/>
      <c r="CLL100" s="167"/>
      <c r="CLM100" s="167"/>
      <c r="CLN100" s="167"/>
      <c r="CLO100" s="167"/>
      <c r="CLP100" s="167"/>
      <c r="CLQ100" s="167"/>
      <c r="CLR100" s="167"/>
      <c r="CLS100" s="167"/>
      <c r="CLT100" s="167"/>
      <c r="CLU100" s="167"/>
      <c r="CLV100" s="167"/>
      <c r="CLW100" s="167"/>
      <c r="CLX100" s="167"/>
      <c r="CLY100" s="167"/>
      <c r="CLZ100" s="167"/>
      <c r="CMA100" s="167"/>
      <c r="CMB100" s="167"/>
      <c r="CMC100" s="167"/>
      <c r="CMD100" s="167"/>
      <c r="CME100" s="167"/>
      <c r="CMF100" s="167"/>
      <c r="CMG100" s="167"/>
      <c r="CMH100" s="167"/>
      <c r="CMI100" s="167"/>
      <c r="CMJ100" s="167"/>
      <c r="CMK100" s="167"/>
      <c r="CML100" s="167"/>
      <c r="CMM100" s="167"/>
      <c r="CMN100" s="167"/>
      <c r="CMO100" s="167"/>
      <c r="CMP100" s="167"/>
      <c r="CMQ100" s="167"/>
      <c r="CMR100" s="167"/>
      <c r="CMS100" s="167"/>
      <c r="CMT100" s="167"/>
      <c r="CMU100" s="167"/>
      <c r="CMV100" s="167"/>
      <c r="CMW100" s="167"/>
      <c r="CMX100" s="167"/>
      <c r="CMY100" s="167"/>
      <c r="CMZ100" s="167"/>
      <c r="CNA100" s="167"/>
      <c r="CNB100" s="167"/>
      <c r="CNC100" s="167"/>
      <c r="CND100" s="167"/>
      <c r="CNE100" s="167"/>
      <c r="CNF100" s="167"/>
      <c r="CNG100" s="167"/>
      <c r="CNH100" s="167"/>
      <c r="CNI100" s="167"/>
      <c r="CNJ100" s="167"/>
      <c r="CNK100" s="167"/>
      <c r="CNL100" s="167"/>
      <c r="CNM100" s="167"/>
      <c r="CNN100" s="167"/>
      <c r="CNO100" s="167"/>
      <c r="CNP100" s="167"/>
      <c r="CNQ100" s="167"/>
      <c r="CNR100" s="167"/>
      <c r="CNS100" s="167"/>
      <c r="CNT100" s="167"/>
      <c r="CNU100" s="167"/>
      <c r="CNV100" s="167"/>
      <c r="CNW100" s="167"/>
      <c r="CNX100" s="167"/>
      <c r="CNY100" s="167"/>
      <c r="CNZ100" s="167"/>
      <c r="COA100" s="167"/>
      <c r="COB100" s="167"/>
      <c r="COC100" s="167"/>
      <c r="COD100" s="167"/>
      <c r="COE100" s="167"/>
      <c r="COF100" s="167"/>
      <c r="COG100" s="167"/>
      <c r="COH100" s="167"/>
      <c r="COI100" s="167"/>
      <c r="COJ100" s="167"/>
      <c r="COK100" s="167"/>
      <c r="COL100" s="167"/>
      <c r="COM100" s="167"/>
      <c r="CON100" s="167"/>
      <c r="COO100" s="167"/>
      <c r="COP100" s="167"/>
      <c r="COQ100" s="167"/>
      <c r="COR100" s="167"/>
      <c r="COS100" s="167"/>
      <c r="COT100" s="167"/>
      <c r="COU100" s="167"/>
      <c r="COV100" s="167"/>
      <c r="COW100" s="167"/>
      <c r="COX100" s="167"/>
      <c r="COY100" s="167"/>
      <c r="COZ100" s="167"/>
      <c r="CPA100" s="167"/>
      <c r="CPB100" s="167"/>
      <c r="CPC100" s="167"/>
      <c r="CPD100" s="167"/>
      <c r="CPE100" s="167"/>
      <c r="CPF100" s="167"/>
      <c r="CPG100" s="167"/>
      <c r="CPH100" s="167"/>
      <c r="CPI100" s="167"/>
      <c r="CPJ100" s="167"/>
      <c r="CPK100" s="167"/>
      <c r="CPL100" s="167"/>
      <c r="CPM100" s="167"/>
      <c r="CPN100" s="167"/>
      <c r="CPO100" s="167"/>
      <c r="CPP100" s="167"/>
      <c r="CPQ100" s="167"/>
      <c r="CPR100" s="167"/>
      <c r="CPS100" s="167"/>
      <c r="CPT100" s="167"/>
      <c r="CPU100" s="167"/>
      <c r="CPV100" s="167"/>
      <c r="CPW100" s="167"/>
      <c r="CPX100" s="167"/>
      <c r="CPY100" s="167"/>
      <c r="CPZ100" s="167"/>
      <c r="CQA100" s="167"/>
      <c r="CQB100" s="167"/>
      <c r="CQC100" s="167"/>
      <c r="CQD100" s="167"/>
      <c r="CQE100" s="167"/>
      <c r="CQF100" s="167"/>
      <c r="CQG100" s="167"/>
      <c r="CQH100" s="167"/>
      <c r="CQI100" s="167"/>
      <c r="CQJ100" s="167"/>
      <c r="CQK100" s="167"/>
      <c r="CQL100" s="167"/>
      <c r="CQM100" s="167"/>
      <c r="CQN100" s="167"/>
      <c r="CQO100" s="167"/>
      <c r="CQP100" s="167"/>
      <c r="CQQ100" s="167"/>
      <c r="CQR100" s="167"/>
      <c r="CQS100" s="167"/>
      <c r="CQT100" s="167"/>
      <c r="CQU100" s="167"/>
      <c r="CQV100" s="167"/>
      <c r="CQW100" s="167"/>
      <c r="CQX100" s="167"/>
      <c r="CQY100" s="167"/>
      <c r="CQZ100" s="167"/>
      <c r="CRA100" s="167"/>
      <c r="CRB100" s="167"/>
      <c r="CRC100" s="167"/>
      <c r="CRD100" s="167"/>
      <c r="CRE100" s="167"/>
      <c r="CRF100" s="167"/>
      <c r="CRG100" s="167"/>
      <c r="CRH100" s="167"/>
      <c r="CRI100" s="167"/>
      <c r="CRJ100" s="167"/>
      <c r="CRK100" s="167"/>
      <c r="CRL100" s="167"/>
      <c r="CRM100" s="167"/>
      <c r="CRN100" s="167"/>
      <c r="CRO100" s="167"/>
      <c r="CRP100" s="167"/>
      <c r="CRQ100" s="167"/>
      <c r="CRR100" s="167"/>
      <c r="CRS100" s="167"/>
      <c r="CRT100" s="167"/>
      <c r="CRU100" s="167"/>
      <c r="CRV100" s="167"/>
      <c r="CRW100" s="167"/>
      <c r="CRX100" s="167"/>
      <c r="CRY100" s="167"/>
      <c r="CRZ100" s="167"/>
      <c r="CSA100" s="167"/>
      <c r="CSB100" s="167"/>
      <c r="CSC100" s="167"/>
      <c r="CSD100" s="167"/>
      <c r="CSE100" s="167"/>
      <c r="CSF100" s="167"/>
      <c r="CSG100" s="167"/>
      <c r="CSH100" s="167"/>
      <c r="CSI100" s="167"/>
      <c r="CSJ100" s="167"/>
      <c r="CSK100" s="167"/>
      <c r="CSL100" s="167"/>
      <c r="CSM100" s="167"/>
      <c r="CSN100" s="167"/>
      <c r="CSO100" s="167"/>
      <c r="CSP100" s="167"/>
      <c r="CSQ100" s="167"/>
      <c r="CSR100" s="167"/>
      <c r="CSS100" s="167"/>
      <c r="CST100" s="167"/>
      <c r="CSU100" s="167"/>
      <c r="CSV100" s="167"/>
      <c r="CSW100" s="167"/>
      <c r="CSX100" s="167"/>
      <c r="CSY100" s="167"/>
      <c r="CSZ100" s="167"/>
      <c r="CTA100" s="167"/>
      <c r="CTB100" s="167"/>
      <c r="CTC100" s="167"/>
      <c r="CTD100" s="167"/>
      <c r="CTE100" s="167"/>
      <c r="CTF100" s="167"/>
      <c r="CTG100" s="167"/>
      <c r="CTH100" s="167"/>
      <c r="CTI100" s="167"/>
      <c r="CTJ100" s="167"/>
      <c r="CTK100" s="167"/>
      <c r="CTL100" s="167"/>
      <c r="CTM100" s="167"/>
      <c r="CTN100" s="167"/>
      <c r="CTO100" s="167"/>
      <c r="CTP100" s="167"/>
      <c r="CTQ100" s="167"/>
      <c r="CTR100" s="167"/>
      <c r="CTS100" s="167"/>
      <c r="CTT100" s="167"/>
      <c r="CTU100" s="167"/>
      <c r="CTV100" s="167"/>
      <c r="CTW100" s="167"/>
      <c r="CTX100" s="167"/>
      <c r="CTY100" s="167"/>
      <c r="CTZ100" s="167"/>
      <c r="CUA100" s="167"/>
      <c r="CUB100" s="167"/>
      <c r="CUC100" s="167"/>
      <c r="CUD100" s="167"/>
      <c r="CUE100" s="167"/>
      <c r="CUF100" s="167"/>
      <c r="CUG100" s="167"/>
      <c r="CUH100" s="167"/>
      <c r="CUI100" s="167"/>
      <c r="CUJ100" s="167"/>
      <c r="CUK100" s="167"/>
      <c r="CUL100" s="167"/>
      <c r="CUM100" s="167"/>
      <c r="CUN100" s="167"/>
      <c r="CUO100" s="167"/>
      <c r="CUP100" s="167"/>
      <c r="CUQ100" s="167"/>
      <c r="CUR100" s="167"/>
      <c r="CUS100" s="167"/>
      <c r="CUT100" s="167"/>
      <c r="CUU100" s="167"/>
      <c r="CUV100" s="167"/>
      <c r="CUW100" s="167"/>
      <c r="CUX100" s="167"/>
      <c r="CUY100" s="167"/>
      <c r="CUZ100" s="167"/>
      <c r="CVA100" s="167"/>
      <c r="CVB100" s="167"/>
      <c r="CVC100" s="167"/>
      <c r="CVD100" s="167"/>
      <c r="CVE100" s="167"/>
      <c r="CVF100" s="167"/>
      <c r="CVG100" s="167"/>
      <c r="CVH100" s="167"/>
      <c r="CVI100" s="167"/>
      <c r="CVJ100" s="167"/>
      <c r="CVK100" s="167"/>
      <c r="CVL100" s="167"/>
      <c r="CVM100" s="167"/>
      <c r="CVN100" s="167"/>
      <c r="CVO100" s="167"/>
      <c r="CVP100" s="167"/>
      <c r="CVQ100" s="167"/>
      <c r="CVR100" s="167"/>
      <c r="CVS100" s="167"/>
      <c r="CVT100" s="167"/>
      <c r="CVU100" s="167"/>
      <c r="CVV100" s="167"/>
      <c r="CVW100" s="167"/>
      <c r="CVX100" s="167"/>
      <c r="CVY100" s="167"/>
      <c r="CVZ100" s="167"/>
      <c r="CWA100" s="167"/>
      <c r="CWB100" s="167"/>
      <c r="CWC100" s="167"/>
      <c r="CWD100" s="167"/>
      <c r="CWE100" s="167"/>
      <c r="CWF100" s="167"/>
      <c r="CWG100" s="167"/>
      <c r="CWH100" s="167"/>
      <c r="CWI100" s="167"/>
      <c r="CWJ100" s="167"/>
      <c r="CWK100" s="167"/>
      <c r="CWL100" s="167"/>
      <c r="CWM100" s="167"/>
      <c r="CWN100" s="167"/>
      <c r="CWO100" s="167"/>
      <c r="CWP100" s="167"/>
      <c r="CWQ100" s="167"/>
      <c r="CWR100" s="167"/>
      <c r="CWS100" s="167"/>
      <c r="CWT100" s="167"/>
      <c r="CWU100" s="167"/>
      <c r="CWV100" s="167"/>
      <c r="CWW100" s="167"/>
      <c r="CWX100" s="167"/>
      <c r="CWY100" s="167"/>
      <c r="CWZ100" s="167"/>
      <c r="CXA100" s="167"/>
      <c r="CXB100" s="167"/>
      <c r="CXC100" s="167"/>
      <c r="CXD100" s="167"/>
      <c r="CXE100" s="167"/>
      <c r="CXF100" s="167"/>
      <c r="CXG100" s="167"/>
      <c r="CXH100" s="167"/>
      <c r="CXI100" s="167"/>
      <c r="CXJ100" s="167"/>
      <c r="CXK100" s="167"/>
      <c r="CXL100" s="167"/>
      <c r="CXM100" s="167"/>
      <c r="CXN100" s="167"/>
      <c r="CXO100" s="167"/>
      <c r="CXP100" s="167"/>
      <c r="CXQ100" s="167"/>
      <c r="CXR100" s="167"/>
      <c r="CXS100" s="167"/>
      <c r="CXT100" s="167"/>
      <c r="CXU100" s="167"/>
      <c r="CXV100" s="167"/>
      <c r="CXW100" s="167"/>
      <c r="CXX100" s="167"/>
      <c r="CXY100" s="167"/>
      <c r="CXZ100" s="167"/>
      <c r="CYA100" s="167"/>
      <c r="CYB100" s="167"/>
      <c r="CYC100" s="167"/>
      <c r="CYD100" s="167"/>
      <c r="CYE100" s="167"/>
      <c r="CYF100" s="167"/>
      <c r="CYG100" s="167"/>
      <c r="CYH100" s="167"/>
      <c r="CYI100" s="167"/>
      <c r="CYJ100" s="167"/>
      <c r="CYK100" s="167"/>
      <c r="CYL100" s="167"/>
      <c r="CYM100" s="167"/>
      <c r="CYN100" s="167"/>
      <c r="CYO100" s="167"/>
      <c r="CYP100" s="167"/>
      <c r="CYQ100" s="167"/>
      <c r="CYR100" s="167"/>
      <c r="CYS100" s="167"/>
      <c r="CYT100" s="167"/>
      <c r="CYU100" s="167"/>
      <c r="CYV100" s="167"/>
      <c r="CYW100" s="167"/>
      <c r="CYX100" s="167"/>
      <c r="CYY100" s="167"/>
      <c r="CYZ100" s="167"/>
      <c r="CZA100" s="167"/>
      <c r="CZB100" s="167"/>
      <c r="CZC100" s="167"/>
      <c r="CZD100" s="167"/>
      <c r="CZE100" s="167"/>
      <c r="CZF100" s="167"/>
      <c r="CZG100" s="167"/>
      <c r="CZH100" s="167"/>
      <c r="CZI100" s="167"/>
      <c r="CZJ100" s="167"/>
      <c r="CZK100" s="167"/>
      <c r="CZL100" s="167"/>
      <c r="CZM100" s="167"/>
      <c r="CZN100" s="167"/>
      <c r="CZO100" s="167"/>
      <c r="CZP100" s="167"/>
      <c r="CZQ100" s="167"/>
      <c r="CZR100" s="167"/>
      <c r="CZS100" s="167"/>
      <c r="CZT100" s="167"/>
      <c r="CZU100" s="167"/>
      <c r="CZV100" s="167"/>
      <c r="CZW100" s="167"/>
      <c r="CZX100" s="167"/>
      <c r="CZY100" s="167"/>
      <c r="CZZ100" s="167"/>
      <c r="DAA100" s="167"/>
      <c r="DAB100" s="167"/>
      <c r="DAC100" s="167"/>
      <c r="DAD100" s="167"/>
      <c r="DAE100" s="167"/>
      <c r="DAF100" s="167"/>
      <c r="DAG100" s="167"/>
      <c r="DAH100" s="167"/>
      <c r="DAI100" s="167"/>
      <c r="DAJ100" s="167"/>
      <c r="DAK100" s="167"/>
      <c r="DAL100" s="167"/>
      <c r="DAM100" s="167"/>
      <c r="DAN100" s="167"/>
      <c r="DAO100" s="167"/>
      <c r="DAP100" s="167"/>
      <c r="DAQ100" s="167"/>
      <c r="DAR100" s="167"/>
      <c r="DAS100" s="167"/>
      <c r="DAT100" s="167"/>
      <c r="DAU100" s="167"/>
      <c r="DAV100" s="167"/>
      <c r="DAW100" s="167"/>
      <c r="DAX100" s="167"/>
      <c r="DAY100" s="167"/>
      <c r="DAZ100" s="167"/>
      <c r="DBA100" s="167"/>
      <c r="DBB100" s="167"/>
      <c r="DBC100" s="167"/>
      <c r="DBD100" s="167"/>
      <c r="DBE100" s="167"/>
      <c r="DBF100" s="167"/>
      <c r="DBG100" s="167"/>
      <c r="DBH100" s="167"/>
      <c r="DBI100" s="167"/>
      <c r="DBJ100" s="167"/>
      <c r="DBK100" s="167"/>
      <c r="DBL100" s="167"/>
      <c r="DBM100" s="167"/>
      <c r="DBN100" s="167"/>
      <c r="DBO100" s="167"/>
      <c r="DBP100" s="167"/>
      <c r="DBQ100" s="167"/>
      <c r="DBR100" s="167"/>
      <c r="DBS100" s="167"/>
      <c r="DBT100" s="167"/>
      <c r="DBU100" s="167"/>
      <c r="DBV100" s="167"/>
      <c r="DBW100" s="167"/>
      <c r="DBX100" s="167"/>
      <c r="DBY100" s="167"/>
      <c r="DBZ100" s="167"/>
      <c r="DCA100" s="167"/>
      <c r="DCB100" s="167"/>
      <c r="DCC100" s="167"/>
      <c r="DCD100" s="167"/>
      <c r="DCE100" s="167"/>
      <c r="DCF100" s="167"/>
      <c r="DCG100" s="167"/>
      <c r="DCH100" s="167"/>
      <c r="DCI100" s="167"/>
      <c r="DCJ100" s="167"/>
      <c r="DCK100" s="167"/>
      <c r="DCL100" s="167"/>
      <c r="DCM100" s="167"/>
      <c r="DCN100" s="167"/>
      <c r="DCO100" s="167"/>
      <c r="DCP100" s="167"/>
      <c r="DCQ100" s="167"/>
      <c r="DCR100" s="167"/>
      <c r="DCS100" s="167"/>
      <c r="DCT100" s="167"/>
      <c r="DCU100" s="167"/>
      <c r="DCV100" s="167"/>
      <c r="DCW100" s="167"/>
      <c r="DCX100" s="167"/>
      <c r="DCY100" s="167"/>
      <c r="DCZ100" s="167"/>
      <c r="DDA100" s="167"/>
      <c r="DDB100" s="167"/>
      <c r="DDC100" s="167"/>
      <c r="DDD100" s="167"/>
      <c r="DDE100" s="167"/>
      <c r="DDF100" s="167"/>
      <c r="DDG100" s="167"/>
      <c r="DDH100" s="167"/>
      <c r="DDI100" s="167"/>
      <c r="DDJ100" s="167"/>
      <c r="DDK100" s="167"/>
      <c r="DDL100" s="167"/>
      <c r="DDM100" s="167"/>
      <c r="DDN100" s="167"/>
      <c r="DDO100" s="167"/>
      <c r="DDP100" s="167"/>
      <c r="DDQ100" s="167"/>
      <c r="DDR100" s="167"/>
      <c r="DDS100" s="167"/>
      <c r="DDT100" s="167"/>
      <c r="DDU100" s="167"/>
      <c r="DDV100" s="167"/>
      <c r="DDW100" s="167"/>
      <c r="DDX100" s="167"/>
      <c r="DDY100" s="167"/>
      <c r="DDZ100" s="167"/>
      <c r="DEA100" s="167"/>
      <c r="DEB100" s="167"/>
      <c r="DEC100" s="167"/>
      <c r="DED100" s="167"/>
      <c r="DEE100" s="167"/>
      <c r="DEF100" s="167"/>
      <c r="DEG100" s="167"/>
      <c r="DEH100" s="167"/>
      <c r="DEI100" s="167"/>
      <c r="DEJ100" s="167"/>
      <c r="DEK100" s="167"/>
      <c r="DEL100" s="167"/>
      <c r="DEM100" s="167"/>
      <c r="DEN100" s="167"/>
      <c r="DEO100" s="167"/>
      <c r="DEP100" s="167"/>
      <c r="DEQ100" s="167"/>
      <c r="DER100" s="167"/>
      <c r="DES100" s="167"/>
      <c r="DET100" s="167"/>
      <c r="DEU100" s="167"/>
      <c r="DEV100" s="167"/>
      <c r="DEW100" s="167"/>
      <c r="DEX100" s="167"/>
      <c r="DEY100" s="167"/>
      <c r="DEZ100" s="167"/>
      <c r="DFA100" s="167"/>
      <c r="DFB100" s="167"/>
      <c r="DFC100" s="167"/>
      <c r="DFD100" s="167"/>
      <c r="DFE100" s="167"/>
      <c r="DFF100" s="167"/>
      <c r="DFG100" s="167"/>
      <c r="DFH100" s="167"/>
      <c r="DFI100" s="167"/>
      <c r="DFJ100" s="167"/>
      <c r="DFK100" s="167"/>
      <c r="DFL100" s="167"/>
      <c r="DFM100" s="167"/>
      <c r="DFN100" s="167"/>
      <c r="DFO100" s="167"/>
      <c r="DFP100" s="167"/>
      <c r="DFQ100" s="167"/>
      <c r="DFR100" s="167"/>
      <c r="DFS100" s="167"/>
      <c r="DFT100" s="167"/>
      <c r="DFU100" s="167"/>
      <c r="DFV100" s="167"/>
      <c r="DFW100" s="167"/>
      <c r="DFX100" s="167"/>
      <c r="DFY100" s="167"/>
      <c r="DFZ100" s="167"/>
      <c r="DGA100" s="167"/>
      <c r="DGB100" s="167"/>
      <c r="DGC100" s="167"/>
      <c r="DGD100" s="167"/>
      <c r="DGE100" s="167"/>
      <c r="DGF100" s="167"/>
      <c r="DGG100" s="167"/>
      <c r="DGH100" s="167"/>
      <c r="DGI100" s="167"/>
      <c r="DGJ100" s="167"/>
      <c r="DGK100" s="167"/>
      <c r="DGL100" s="167"/>
      <c r="DGM100" s="167"/>
      <c r="DGN100" s="167"/>
      <c r="DGO100" s="167"/>
      <c r="DGP100" s="167"/>
      <c r="DGQ100" s="167"/>
      <c r="DGR100" s="167"/>
      <c r="DGS100" s="167"/>
      <c r="DGT100" s="167"/>
      <c r="DGU100" s="167"/>
      <c r="DGV100" s="167"/>
      <c r="DGW100" s="167"/>
      <c r="DGX100" s="167"/>
      <c r="DGY100" s="167"/>
      <c r="DGZ100" s="167"/>
      <c r="DHA100" s="167"/>
      <c r="DHB100" s="167"/>
      <c r="DHC100" s="167"/>
      <c r="DHD100" s="167"/>
      <c r="DHE100" s="167"/>
      <c r="DHF100" s="167"/>
      <c r="DHG100" s="167"/>
      <c r="DHH100" s="167"/>
      <c r="DHI100" s="167"/>
      <c r="DHJ100" s="167"/>
      <c r="DHK100" s="167"/>
      <c r="DHL100" s="167"/>
      <c r="DHM100" s="167"/>
      <c r="DHN100" s="167"/>
      <c r="DHO100" s="167"/>
      <c r="DHP100" s="167"/>
      <c r="DHQ100" s="167"/>
      <c r="DHR100" s="167"/>
      <c r="DHS100" s="167"/>
      <c r="DHT100" s="167"/>
      <c r="DHU100" s="167"/>
      <c r="DHV100" s="167"/>
      <c r="DHW100" s="167"/>
      <c r="DHX100" s="167"/>
      <c r="DHY100" s="167"/>
      <c r="DHZ100" s="167"/>
      <c r="DIA100" s="167"/>
      <c r="DIB100" s="167"/>
      <c r="DIC100" s="167"/>
      <c r="DID100" s="167"/>
      <c r="DIE100" s="167"/>
      <c r="DIF100" s="167"/>
      <c r="DIG100" s="167"/>
      <c r="DIH100" s="167"/>
      <c r="DII100" s="167"/>
      <c r="DIJ100" s="167"/>
      <c r="DIK100" s="167"/>
      <c r="DIL100" s="167"/>
      <c r="DIM100" s="167"/>
      <c r="DIN100" s="167"/>
      <c r="DIO100" s="167"/>
      <c r="DIP100" s="167"/>
      <c r="DIQ100" s="167"/>
      <c r="DIR100" s="167"/>
      <c r="DIS100" s="167"/>
      <c r="DIT100" s="167"/>
      <c r="DIU100" s="167"/>
      <c r="DIV100" s="167"/>
      <c r="DIW100" s="167"/>
      <c r="DIX100" s="167"/>
      <c r="DIY100" s="167"/>
      <c r="DIZ100" s="167"/>
      <c r="DJA100" s="167"/>
      <c r="DJB100" s="167"/>
      <c r="DJC100" s="167"/>
      <c r="DJD100" s="167"/>
      <c r="DJE100" s="167"/>
      <c r="DJF100" s="167"/>
      <c r="DJG100" s="167"/>
      <c r="DJH100" s="167"/>
      <c r="DJI100" s="167"/>
      <c r="DJJ100" s="167"/>
      <c r="DJK100" s="167"/>
      <c r="DJL100" s="167"/>
      <c r="DJM100" s="167"/>
      <c r="DJN100" s="167"/>
      <c r="DJO100" s="167"/>
      <c r="DJP100" s="167"/>
      <c r="DJQ100" s="167"/>
      <c r="DJR100" s="167"/>
      <c r="DJS100" s="167"/>
      <c r="DJT100" s="167"/>
      <c r="DJU100" s="167"/>
      <c r="DJV100" s="167"/>
      <c r="DJW100" s="167"/>
      <c r="DJX100" s="167"/>
      <c r="DJY100" s="167"/>
      <c r="DJZ100" s="167"/>
      <c r="DKA100" s="167"/>
      <c r="DKB100" s="167"/>
      <c r="DKC100" s="167"/>
      <c r="DKD100" s="167"/>
      <c r="DKE100" s="167"/>
      <c r="DKF100" s="167"/>
      <c r="DKG100" s="167"/>
      <c r="DKH100" s="167"/>
      <c r="DKI100" s="167"/>
      <c r="DKJ100" s="167"/>
      <c r="DKK100" s="167"/>
      <c r="DKL100" s="167"/>
      <c r="DKM100" s="167"/>
      <c r="DKN100" s="167"/>
      <c r="DKO100" s="167"/>
      <c r="DKP100" s="167"/>
      <c r="DKQ100" s="167"/>
      <c r="DKR100" s="167"/>
      <c r="DKS100" s="167"/>
      <c r="DKT100" s="167"/>
      <c r="DKU100" s="167"/>
      <c r="DKV100" s="167"/>
      <c r="DKW100" s="167"/>
      <c r="DKX100" s="167"/>
      <c r="DKY100" s="167"/>
      <c r="DKZ100" s="167"/>
      <c r="DLA100" s="167"/>
      <c r="DLB100" s="167"/>
      <c r="DLC100" s="167"/>
      <c r="DLD100" s="167"/>
      <c r="DLE100" s="167"/>
      <c r="DLF100" s="167"/>
      <c r="DLG100" s="167"/>
      <c r="DLH100" s="167"/>
      <c r="DLI100" s="167"/>
      <c r="DLJ100" s="167"/>
      <c r="DLK100" s="167"/>
      <c r="DLL100" s="167"/>
      <c r="DLM100" s="167"/>
      <c r="DLN100" s="167"/>
      <c r="DLO100" s="167"/>
      <c r="DLP100" s="167"/>
      <c r="DLQ100" s="167"/>
      <c r="DLR100" s="167"/>
      <c r="DLS100" s="167"/>
      <c r="DLT100" s="167"/>
      <c r="DLU100" s="167"/>
      <c r="DLV100" s="167"/>
      <c r="DLW100" s="167"/>
      <c r="DLX100" s="167"/>
      <c r="DLY100" s="167"/>
      <c r="DLZ100" s="167"/>
      <c r="DMA100" s="167"/>
      <c r="DMB100" s="167"/>
      <c r="DMC100" s="167"/>
      <c r="DMD100" s="167"/>
      <c r="DME100" s="167"/>
      <c r="DMF100" s="167"/>
      <c r="DMG100" s="167"/>
      <c r="DMH100" s="167"/>
      <c r="DMI100" s="167"/>
      <c r="DMJ100" s="167"/>
      <c r="DMK100" s="167"/>
      <c r="DML100" s="167"/>
      <c r="DMM100" s="167"/>
      <c r="DMN100" s="167"/>
      <c r="DMO100" s="167"/>
      <c r="DMP100" s="167"/>
      <c r="DMQ100" s="167"/>
      <c r="DMR100" s="167"/>
      <c r="DMS100" s="167"/>
      <c r="DMT100" s="167"/>
      <c r="DMU100" s="167"/>
      <c r="DMV100" s="167"/>
      <c r="DMW100" s="167"/>
      <c r="DMX100" s="167"/>
      <c r="DMY100" s="167"/>
      <c r="DMZ100" s="167"/>
      <c r="DNA100" s="167"/>
      <c r="DNB100" s="167"/>
      <c r="DNC100" s="167"/>
      <c r="DND100" s="167"/>
      <c r="DNE100" s="167"/>
      <c r="DNF100" s="167"/>
      <c r="DNG100" s="167"/>
      <c r="DNH100" s="167"/>
      <c r="DNI100" s="167"/>
      <c r="DNJ100" s="167"/>
      <c r="DNK100" s="167"/>
      <c r="DNL100" s="167"/>
      <c r="DNM100" s="167"/>
      <c r="DNN100" s="167"/>
      <c r="DNO100" s="167"/>
      <c r="DNP100" s="167"/>
      <c r="DNQ100" s="167"/>
      <c r="DNR100" s="167"/>
      <c r="DNS100" s="167"/>
      <c r="DNT100" s="167"/>
      <c r="DNU100" s="167"/>
      <c r="DNV100" s="167"/>
      <c r="DNW100" s="167"/>
      <c r="DNX100" s="167"/>
      <c r="DNY100" s="167"/>
      <c r="DNZ100" s="167"/>
      <c r="DOA100" s="167"/>
      <c r="DOB100" s="167"/>
      <c r="DOC100" s="167"/>
      <c r="DOD100" s="167"/>
      <c r="DOE100" s="167"/>
      <c r="DOF100" s="167"/>
      <c r="DOG100" s="167"/>
      <c r="DOH100" s="167"/>
      <c r="DOI100" s="167"/>
      <c r="DOJ100" s="167"/>
      <c r="DOK100" s="167"/>
      <c r="DOL100" s="167"/>
      <c r="DOM100" s="167"/>
      <c r="DON100" s="167"/>
      <c r="DOO100" s="167"/>
      <c r="DOP100" s="167"/>
      <c r="DOQ100" s="167"/>
      <c r="DOR100" s="167"/>
      <c r="DOS100" s="167"/>
      <c r="DOT100" s="167"/>
      <c r="DOU100" s="167"/>
      <c r="DOV100" s="167"/>
      <c r="DOW100" s="167"/>
      <c r="DOX100" s="167"/>
      <c r="DOY100" s="167"/>
      <c r="DOZ100" s="167"/>
      <c r="DPA100" s="167"/>
      <c r="DPB100" s="167"/>
      <c r="DPC100" s="167"/>
      <c r="DPD100" s="167"/>
      <c r="DPE100" s="167"/>
      <c r="DPF100" s="167"/>
      <c r="DPG100" s="167"/>
      <c r="DPH100" s="167"/>
      <c r="DPI100" s="167"/>
      <c r="DPJ100" s="167"/>
      <c r="DPK100" s="167"/>
      <c r="DPL100" s="167"/>
      <c r="DPM100" s="167"/>
      <c r="DPN100" s="167"/>
      <c r="DPO100" s="167"/>
      <c r="DPP100" s="167"/>
      <c r="DPQ100" s="167"/>
      <c r="DPR100" s="167"/>
      <c r="DPS100" s="167"/>
      <c r="DPT100" s="167"/>
      <c r="DPU100" s="167"/>
      <c r="DPV100" s="167"/>
      <c r="DPW100" s="167"/>
      <c r="DPX100" s="167"/>
      <c r="DPY100" s="167"/>
      <c r="DPZ100" s="167"/>
      <c r="DQA100" s="167"/>
      <c r="DQB100" s="167"/>
      <c r="DQC100" s="167"/>
      <c r="DQD100" s="167"/>
      <c r="DQE100" s="167"/>
      <c r="DQF100" s="167"/>
      <c r="DQG100" s="167"/>
      <c r="DQH100" s="167"/>
      <c r="DQI100" s="167"/>
      <c r="DQJ100" s="167"/>
      <c r="DQK100" s="167"/>
      <c r="DQL100" s="167"/>
      <c r="DQM100" s="167"/>
      <c r="DQN100" s="167"/>
      <c r="DQO100" s="167"/>
      <c r="DQP100" s="167"/>
      <c r="DQQ100" s="167"/>
      <c r="DQR100" s="167"/>
      <c r="DQS100" s="167"/>
      <c r="DQT100" s="167"/>
      <c r="DQU100" s="167"/>
      <c r="DQV100" s="167"/>
      <c r="DQW100" s="167"/>
      <c r="DQX100" s="167"/>
      <c r="DQY100" s="167"/>
      <c r="DQZ100" s="167"/>
      <c r="DRA100" s="167"/>
      <c r="DRB100" s="167"/>
      <c r="DRC100" s="167"/>
      <c r="DRD100" s="167"/>
      <c r="DRE100" s="167"/>
      <c r="DRF100" s="167"/>
      <c r="DRG100" s="167"/>
      <c r="DRH100" s="167"/>
      <c r="DRI100" s="167"/>
      <c r="DRJ100" s="167"/>
      <c r="DRK100" s="167"/>
      <c r="DRL100" s="167"/>
      <c r="DRM100" s="167"/>
      <c r="DRN100" s="167"/>
      <c r="DRO100" s="167"/>
      <c r="DRP100" s="167"/>
      <c r="DRQ100" s="167"/>
      <c r="DRR100" s="167"/>
      <c r="DRS100" s="167"/>
      <c r="DRT100" s="167"/>
      <c r="DRU100" s="167"/>
      <c r="DRV100" s="167"/>
      <c r="DRW100" s="167"/>
      <c r="DRX100" s="167"/>
      <c r="DRY100" s="167"/>
      <c r="DRZ100" s="167"/>
      <c r="DSA100" s="167"/>
      <c r="DSB100" s="167"/>
      <c r="DSC100" s="167"/>
      <c r="DSD100" s="167"/>
      <c r="DSE100" s="167"/>
      <c r="DSF100" s="167"/>
      <c r="DSG100" s="167"/>
      <c r="DSH100" s="167"/>
      <c r="DSI100" s="167"/>
      <c r="DSJ100" s="167"/>
      <c r="DSK100" s="167"/>
      <c r="DSL100" s="167"/>
      <c r="DSM100" s="167"/>
      <c r="DSN100" s="167"/>
      <c r="DSO100" s="167"/>
      <c r="DSP100" s="167"/>
      <c r="DSQ100" s="167"/>
      <c r="DSR100" s="167"/>
      <c r="DSS100" s="167"/>
      <c r="DST100" s="167"/>
      <c r="DSU100" s="167"/>
      <c r="DSV100" s="167"/>
      <c r="DSW100" s="167"/>
      <c r="DSX100" s="167"/>
      <c r="DSY100" s="167"/>
      <c r="DSZ100" s="167"/>
      <c r="DTA100" s="167"/>
      <c r="DTB100" s="167"/>
      <c r="DTC100" s="167"/>
      <c r="DTD100" s="167"/>
      <c r="DTE100" s="167"/>
      <c r="DTF100" s="167"/>
      <c r="DTG100" s="167"/>
      <c r="DTH100" s="167"/>
      <c r="DTI100" s="167"/>
      <c r="DTJ100" s="167"/>
      <c r="DTK100" s="167"/>
      <c r="DTL100" s="167"/>
      <c r="DTM100" s="167"/>
      <c r="DTN100" s="167"/>
      <c r="DTO100" s="167"/>
      <c r="DTP100" s="167"/>
      <c r="DTQ100" s="167"/>
      <c r="DTR100" s="167"/>
      <c r="DTS100" s="167"/>
      <c r="DTT100" s="167"/>
      <c r="DTU100" s="167"/>
      <c r="DTV100" s="167"/>
      <c r="DTW100" s="167"/>
      <c r="DTX100" s="167"/>
      <c r="DTY100" s="167"/>
      <c r="DTZ100" s="167"/>
      <c r="DUA100" s="167"/>
      <c r="DUB100" s="167"/>
      <c r="DUC100" s="167"/>
      <c r="DUD100" s="167"/>
      <c r="DUE100" s="167"/>
      <c r="DUF100" s="167"/>
      <c r="DUG100" s="167"/>
      <c r="DUH100" s="167"/>
      <c r="DUI100" s="167"/>
      <c r="DUJ100" s="167"/>
      <c r="DUK100" s="167"/>
      <c r="DUL100" s="167"/>
      <c r="DUM100" s="167"/>
      <c r="DUN100" s="167"/>
      <c r="DUO100" s="167"/>
      <c r="DUP100" s="167"/>
      <c r="DUQ100" s="167"/>
      <c r="DUR100" s="167"/>
      <c r="DUS100" s="167"/>
      <c r="DUT100" s="167"/>
      <c r="DUU100" s="167"/>
      <c r="DUV100" s="167"/>
      <c r="DUW100" s="167"/>
      <c r="DUX100" s="167"/>
      <c r="DUY100" s="167"/>
      <c r="DUZ100" s="167"/>
      <c r="DVA100" s="167"/>
      <c r="DVB100" s="167"/>
      <c r="DVC100" s="167"/>
      <c r="DVD100" s="167"/>
      <c r="DVE100" s="167"/>
      <c r="DVF100" s="167"/>
      <c r="DVG100" s="167"/>
      <c r="DVH100" s="167"/>
      <c r="DVI100" s="167"/>
      <c r="DVJ100" s="167"/>
      <c r="DVK100" s="167"/>
      <c r="DVL100" s="167"/>
      <c r="DVM100" s="167"/>
      <c r="DVN100" s="167"/>
      <c r="DVO100" s="167"/>
      <c r="DVP100" s="167"/>
      <c r="DVQ100" s="167"/>
      <c r="DVR100" s="167"/>
      <c r="DVS100" s="167"/>
      <c r="DVT100" s="167"/>
      <c r="DVU100" s="167"/>
      <c r="DVV100" s="167"/>
      <c r="DVW100" s="167"/>
      <c r="DVX100" s="167"/>
      <c r="DVY100" s="167"/>
      <c r="DVZ100" s="167"/>
      <c r="DWA100" s="167"/>
      <c r="DWB100" s="167"/>
      <c r="DWC100" s="167"/>
      <c r="DWD100" s="167"/>
      <c r="DWE100" s="167"/>
      <c r="DWF100" s="167"/>
      <c r="DWG100" s="167"/>
      <c r="DWH100" s="167"/>
      <c r="DWI100" s="167"/>
      <c r="DWJ100" s="167"/>
      <c r="DWK100" s="167"/>
      <c r="DWL100" s="167"/>
      <c r="DWM100" s="167"/>
      <c r="DWN100" s="167"/>
      <c r="DWO100" s="167"/>
      <c r="DWP100" s="167"/>
      <c r="DWQ100" s="167"/>
      <c r="DWR100" s="167"/>
      <c r="DWS100" s="167"/>
      <c r="DWT100" s="167"/>
      <c r="DWU100" s="167"/>
      <c r="DWV100" s="167"/>
      <c r="DWW100" s="167"/>
      <c r="DWX100" s="167"/>
      <c r="DWY100" s="167"/>
      <c r="DWZ100" s="167"/>
      <c r="DXA100" s="167"/>
      <c r="DXB100" s="167"/>
      <c r="DXC100" s="167"/>
      <c r="DXD100" s="167"/>
      <c r="DXE100" s="167"/>
      <c r="DXF100" s="167"/>
      <c r="DXG100" s="167"/>
      <c r="DXH100" s="167"/>
      <c r="DXI100" s="167"/>
      <c r="DXJ100" s="167"/>
      <c r="DXK100" s="167"/>
      <c r="DXL100" s="167"/>
      <c r="DXM100" s="167"/>
      <c r="DXN100" s="167"/>
      <c r="DXO100" s="167"/>
      <c r="DXP100" s="167"/>
      <c r="DXQ100" s="167"/>
      <c r="DXR100" s="167"/>
      <c r="DXS100" s="167"/>
      <c r="DXT100" s="167"/>
      <c r="DXU100" s="167"/>
      <c r="DXV100" s="167"/>
      <c r="DXW100" s="167"/>
      <c r="DXX100" s="167"/>
      <c r="DXY100" s="167"/>
      <c r="DXZ100" s="167"/>
      <c r="DYA100" s="167"/>
      <c r="DYB100" s="167"/>
      <c r="DYC100" s="167"/>
      <c r="DYD100" s="167"/>
      <c r="DYE100" s="167"/>
      <c r="DYF100" s="167"/>
      <c r="DYG100" s="167"/>
      <c r="DYH100" s="167"/>
      <c r="DYI100" s="167"/>
      <c r="DYJ100" s="167"/>
      <c r="DYK100" s="167"/>
      <c r="DYL100" s="167"/>
      <c r="DYM100" s="167"/>
      <c r="DYN100" s="167"/>
      <c r="DYO100" s="167"/>
      <c r="DYP100" s="167"/>
      <c r="DYQ100" s="167"/>
      <c r="DYR100" s="167"/>
      <c r="DYS100" s="167"/>
      <c r="DYT100" s="167"/>
      <c r="DYU100" s="167"/>
      <c r="DYV100" s="167"/>
      <c r="DYW100" s="167"/>
      <c r="DYX100" s="167"/>
      <c r="DYY100" s="167"/>
      <c r="DYZ100" s="167"/>
      <c r="DZA100" s="167"/>
      <c r="DZB100" s="167"/>
      <c r="DZC100" s="167"/>
      <c r="DZD100" s="167"/>
      <c r="DZE100" s="167"/>
      <c r="DZF100" s="167"/>
      <c r="DZG100" s="167"/>
      <c r="DZH100" s="167"/>
      <c r="DZI100" s="167"/>
      <c r="DZJ100" s="167"/>
      <c r="DZK100" s="167"/>
      <c r="DZL100" s="167"/>
      <c r="DZM100" s="167"/>
      <c r="DZN100" s="167"/>
      <c r="DZO100" s="167"/>
      <c r="DZP100" s="167"/>
      <c r="DZQ100" s="167"/>
      <c r="DZR100" s="167"/>
      <c r="DZS100" s="167"/>
      <c r="DZT100" s="167"/>
      <c r="DZU100" s="167"/>
      <c r="DZV100" s="167"/>
      <c r="DZW100" s="167"/>
      <c r="DZX100" s="167"/>
      <c r="DZY100" s="167"/>
      <c r="DZZ100" s="167"/>
      <c r="EAA100" s="167"/>
      <c r="EAB100" s="167"/>
      <c r="EAC100" s="167"/>
      <c r="EAD100" s="167"/>
      <c r="EAE100" s="167"/>
      <c r="EAF100" s="167"/>
      <c r="EAG100" s="167"/>
      <c r="EAH100" s="167"/>
      <c r="EAI100" s="167"/>
      <c r="EAJ100" s="167"/>
      <c r="EAK100" s="167"/>
      <c r="EAL100" s="167"/>
      <c r="EAM100" s="167"/>
      <c r="EAN100" s="167"/>
      <c r="EAO100" s="167"/>
      <c r="EAP100" s="167"/>
      <c r="EAQ100" s="167"/>
      <c r="EAR100" s="167"/>
      <c r="EAS100" s="167"/>
      <c r="EAT100" s="167"/>
      <c r="EAU100" s="167"/>
      <c r="EAV100" s="167"/>
      <c r="EAW100" s="167"/>
      <c r="EAX100" s="167"/>
      <c r="EAY100" s="167"/>
      <c r="EAZ100" s="167"/>
      <c r="EBA100" s="167"/>
      <c r="EBB100" s="167"/>
      <c r="EBC100" s="167"/>
      <c r="EBD100" s="167"/>
      <c r="EBE100" s="167"/>
      <c r="EBF100" s="167"/>
      <c r="EBG100" s="167"/>
      <c r="EBH100" s="167"/>
      <c r="EBI100" s="167"/>
      <c r="EBJ100" s="167"/>
      <c r="EBK100" s="167"/>
      <c r="EBL100" s="167"/>
      <c r="EBM100" s="167"/>
      <c r="EBN100" s="167"/>
      <c r="EBO100" s="167"/>
      <c r="EBP100" s="167"/>
      <c r="EBQ100" s="167"/>
      <c r="EBR100" s="167"/>
      <c r="EBS100" s="167"/>
      <c r="EBT100" s="167"/>
      <c r="EBU100" s="167"/>
      <c r="EBV100" s="167"/>
      <c r="EBW100" s="167"/>
      <c r="EBX100" s="167"/>
      <c r="EBY100" s="167"/>
      <c r="EBZ100" s="167"/>
      <c r="ECA100" s="167"/>
      <c r="ECB100" s="167"/>
      <c r="ECC100" s="167"/>
      <c r="ECD100" s="167"/>
      <c r="ECE100" s="167"/>
      <c r="ECF100" s="167"/>
      <c r="ECG100" s="167"/>
      <c r="ECH100" s="167"/>
      <c r="ECI100" s="167"/>
      <c r="ECJ100" s="167"/>
      <c r="ECK100" s="167"/>
      <c r="ECL100" s="167"/>
      <c r="ECM100" s="167"/>
      <c r="ECN100" s="167"/>
      <c r="ECO100" s="167"/>
      <c r="ECP100" s="167"/>
      <c r="ECQ100" s="167"/>
      <c r="ECR100" s="167"/>
      <c r="ECS100" s="167"/>
      <c r="ECT100" s="167"/>
      <c r="ECU100" s="167"/>
      <c r="ECV100" s="167"/>
      <c r="ECW100" s="167"/>
      <c r="ECX100" s="167"/>
      <c r="ECY100" s="167"/>
      <c r="ECZ100" s="167"/>
      <c r="EDA100" s="167"/>
      <c r="EDB100" s="167"/>
      <c r="EDC100" s="167"/>
      <c r="EDD100" s="167"/>
      <c r="EDE100" s="167"/>
      <c r="EDF100" s="167"/>
      <c r="EDG100" s="167"/>
      <c r="EDH100" s="167"/>
      <c r="EDI100" s="167"/>
      <c r="EDJ100" s="167"/>
      <c r="EDK100" s="167"/>
      <c r="EDL100" s="167"/>
      <c r="EDM100" s="167"/>
      <c r="EDN100" s="167"/>
      <c r="EDO100" s="167"/>
      <c r="EDP100" s="167"/>
      <c r="EDQ100" s="167"/>
      <c r="EDR100" s="167"/>
      <c r="EDS100" s="167"/>
      <c r="EDT100" s="167"/>
      <c r="EDU100" s="167"/>
      <c r="EDV100" s="167"/>
      <c r="EDW100" s="167"/>
      <c r="EDX100" s="167"/>
      <c r="EDY100" s="167"/>
      <c r="EDZ100" s="167"/>
      <c r="EEA100" s="167"/>
      <c r="EEB100" s="167"/>
      <c r="EEC100" s="167"/>
      <c r="EED100" s="167"/>
      <c r="EEE100" s="167"/>
      <c r="EEF100" s="167"/>
      <c r="EEG100" s="167"/>
      <c r="EEH100" s="167"/>
      <c r="EEI100" s="167"/>
      <c r="EEJ100" s="167"/>
      <c r="EEK100" s="167"/>
      <c r="EEL100" s="167"/>
      <c r="EEM100" s="167"/>
      <c r="EEN100" s="167"/>
      <c r="EEO100" s="167"/>
      <c r="EEP100" s="167"/>
      <c r="EEQ100" s="167"/>
      <c r="EER100" s="167"/>
      <c r="EES100" s="167"/>
      <c r="EET100" s="167"/>
      <c r="EEU100" s="167"/>
      <c r="EEV100" s="167"/>
      <c r="EEW100" s="167"/>
      <c r="EEX100" s="167"/>
      <c r="EEY100" s="167"/>
      <c r="EEZ100" s="167"/>
      <c r="EFA100" s="167"/>
      <c r="EFB100" s="167"/>
      <c r="EFC100" s="167"/>
      <c r="EFD100" s="167"/>
      <c r="EFE100" s="167"/>
      <c r="EFF100" s="167"/>
      <c r="EFG100" s="167"/>
      <c r="EFH100" s="167"/>
      <c r="EFI100" s="167"/>
      <c r="EFJ100" s="167"/>
      <c r="EFK100" s="167"/>
      <c r="EFL100" s="167"/>
      <c r="EFM100" s="167"/>
      <c r="EFN100" s="167"/>
      <c r="EFO100" s="167"/>
      <c r="EFP100" s="167"/>
      <c r="EFQ100" s="167"/>
      <c r="EFR100" s="167"/>
      <c r="EFS100" s="167"/>
      <c r="EFT100" s="167"/>
      <c r="EFU100" s="167"/>
      <c r="EFV100" s="167"/>
      <c r="EFW100" s="167"/>
      <c r="EFX100" s="167"/>
      <c r="EFY100" s="167"/>
      <c r="EFZ100" s="167"/>
      <c r="EGA100" s="167"/>
      <c r="EGB100" s="167"/>
      <c r="EGC100" s="167"/>
      <c r="EGD100" s="167"/>
      <c r="EGE100" s="167"/>
      <c r="EGF100" s="167"/>
      <c r="EGG100" s="167"/>
      <c r="EGH100" s="167"/>
      <c r="EGI100" s="167"/>
      <c r="EGJ100" s="167"/>
      <c r="EGK100" s="167"/>
      <c r="EGL100" s="167"/>
      <c r="EGM100" s="167"/>
      <c r="EGN100" s="167"/>
      <c r="EGO100" s="167"/>
      <c r="EGP100" s="167"/>
      <c r="EGQ100" s="167"/>
      <c r="EGR100" s="167"/>
      <c r="EGS100" s="167"/>
      <c r="EGT100" s="167"/>
      <c r="EGU100" s="167"/>
      <c r="EGV100" s="167"/>
      <c r="EGW100" s="167"/>
      <c r="EGX100" s="167"/>
      <c r="EGY100" s="167"/>
      <c r="EGZ100" s="167"/>
      <c r="EHA100" s="167"/>
      <c r="EHB100" s="167"/>
      <c r="EHC100" s="167"/>
      <c r="EHD100" s="167"/>
      <c r="EHE100" s="167"/>
      <c r="EHF100" s="167"/>
      <c r="EHG100" s="167"/>
      <c r="EHH100" s="167"/>
      <c r="EHI100" s="167"/>
      <c r="EHJ100" s="167"/>
      <c r="EHK100" s="167"/>
      <c r="EHL100" s="167"/>
      <c r="EHM100" s="167"/>
      <c r="EHN100" s="167"/>
      <c r="EHO100" s="167"/>
      <c r="EHP100" s="167"/>
      <c r="EHQ100" s="167"/>
      <c r="EHR100" s="167"/>
      <c r="EHS100" s="167"/>
      <c r="EHT100" s="167"/>
      <c r="EHU100" s="167"/>
      <c r="EHV100" s="167"/>
      <c r="EHW100" s="167"/>
      <c r="EHX100" s="167"/>
      <c r="EHY100" s="167"/>
      <c r="EHZ100" s="167"/>
      <c r="EIA100" s="167"/>
      <c r="EIB100" s="167"/>
      <c r="EIC100" s="167"/>
      <c r="EID100" s="167"/>
      <c r="EIE100" s="167"/>
      <c r="EIF100" s="167"/>
      <c r="EIG100" s="167"/>
      <c r="EIH100" s="167"/>
      <c r="EII100" s="167"/>
      <c r="EIJ100" s="167"/>
      <c r="EIK100" s="167"/>
      <c r="EIL100" s="167"/>
      <c r="EIM100" s="167"/>
      <c r="EIN100" s="167"/>
      <c r="EIO100" s="167"/>
      <c r="EIP100" s="167"/>
      <c r="EIQ100" s="167"/>
      <c r="EIR100" s="167"/>
      <c r="EIS100" s="167"/>
      <c r="EIT100" s="167"/>
      <c r="EIU100" s="167"/>
      <c r="EIV100" s="167"/>
      <c r="EIW100" s="167"/>
      <c r="EIX100" s="167"/>
      <c r="EIY100" s="167"/>
      <c r="EIZ100" s="167"/>
      <c r="EJA100" s="167"/>
      <c r="EJB100" s="167"/>
      <c r="EJC100" s="167"/>
      <c r="EJD100" s="167"/>
      <c r="EJE100" s="167"/>
      <c r="EJF100" s="167"/>
      <c r="EJG100" s="167"/>
      <c r="EJH100" s="167"/>
      <c r="EJI100" s="167"/>
      <c r="EJJ100" s="167"/>
      <c r="EJK100" s="167"/>
      <c r="EJL100" s="167"/>
      <c r="EJM100" s="167"/>
      <c r="EJN100" s="167"/>
      <c r="EJO100" s="167"/>
      <c r="EJP100" s="167"/>
      <c r="EJQ100" s="167"/>
      <c r="EJR100" s="167"/>
      <c r="EJS100" s="167"/>
      <c r="EJT100" s="167"/>
      <c r="EJU100" s="167"/>
      <c r="EJV100" s="167"/>
      <c r="EJW100" s="167"/>
      <c r="EJX100" s="167"/>
      <c r="EJY100" s="167"/>
      <c r="EJZ100" s="167"/>
      <c r="EKA100" s="167"/>
      <c r="EKB100" s="167"/>
      <c r="EKC100" s="167"/>
      <c r="EKD100" s="167"/>
      <c r="EKE100" s="167"/>
      <c r="EKF100" s="167"/>
      <c r="EKG100" s="167"/>
      <c r="EKH100" s="167"/>
      <c r="EKI100" s="167"/>
      <c r="EKJ100" s="167"/>
      <c r="EKK100" s="167"/>
      <c r="EKL100" s="167"/>
      <c r="EKM100" s="167"/>
      <c r="EKN100" s="167"/>
      <c r="EKO100" s="167"/>
      <c r="EKP100" s="167"/>
      <c r="EKQ100" s="167"/>
      <c r="EKR100" s="167"/>
      <c r="EKS100" s="167"/>
      <c r="EKT100" s="167"/>
      <c r="EKU100" s="167"/>
      <c r="EKV100" s="167"/>
      <c r="EKW100" s="167"/>
      <c r="EKX100" s="167"/>
      <c r="EKY100" s="167"/>
      <c r="EKZ100" s="167"/>
      <c r="ELA100" s="167"/>
      <c r="ELB100" s="167"/>
      <c r="ELC100" s="167"/>
      <c r="ELD100" s="167"/>
      <c r="ELE100" s="167"/>
      <c r="ELF100" s="167"/>
      <c r="ELG100" s="167"/>
      <c r="ELH100" s="167"/>
      <c r="ELI100" s="167"/>
      <c r="ELJ100" s="167"/>
      <c r="ELK100" s="167"/>
      <c r="ELL100" s="167"/>
      <c r="ELM100" s="167"/>
      <c r="ELN100" s="167"/>
      <c r="ELO100" s="167"/>
      <c r="ELP100" s="167"/>
      <c r="ELQ100" s="167"/>
      <c r="ELR100" s="167"/>
      <c r="ELS100" s="167"/>
      <c r="ELT100" s="167"/>
      <c r="ELU100" s="167"/>
      <c r="ELV100" s="167"/>
      <c r="ELW100" s="167"/>
      <c r="ELX100" s="167"/>
      <c r="ELY100" s="167"/>
      <c r="ELZ100" s="167"/>
      <c r="EMA100" s="167"/>
      <c r="EMB100" s="167"/>
      <c r="EMC100" s="167"/>
      <c r="EMD100" s="167"/>
      <c r="EME100" s="167"/>
      <c r="EMF100" s="167"/>
      <c r="EMG100" s="167"/>
      <c r="EMH100" s="167"/>
      <c r="EMI100" s="167"/>
      <c r="EMJ100" s="167"/>
      <c r="EMK100" s="167"/>
      <c r="EML100" s="167"/>
      <c r="EMM100" s="167"/>
      <c r="EMN100" s="167"/>
      <c r="EMO100" s="167"/>
      <c r="EMP100" s="167"/>
      <c r="EMQ100" s="167"/>
      <c r="EMR100" s="167"/>
      <c r="EMS100" s="167"/>
      <c r="EMT100" s="167"/>
      <c r="EMU100" s="167"/>
      <c r="EMV100" s="167"/>
      <c r="EMW100" s="167"/>
      <c r="EMX100" s="167"/>
      <c r="EMY100" s="167"/>
      <c r="EMZ100" s="167"/>
      <c r="ENA100" s="167"/>
      <c r="ENB100" s="167"/>
      <c r="ENC100" s="167"/>
      <c r="END100" s="167"/>
      <c r="ENE100" s="167"/>
      <c r="ENF100" s="167"/>
      <c r="ENG100" s="167"/>
      <c r="ENH100" s="167"/>
      <c r="ENI100" s="167"/>
      <c r="ENJ100" s="167"/>
      <c r="ENK100" s="167"/>
      <c r="ENL100" s="167"/>
      <c r="ENM100" s="167"/>
      <c r="ENN100" s="167"/>
      <c r="ENO100" s="167"/>
      <c r="ENP100" s="167"/>
      <c r="ENQ100" s="167"/>
      <c r="ENR100" s="167"/>
      <c r="ENS100" s="167"/>
      <c r="ENT100" s="167"/>
      <c r="ENU100" s="167"/>
      <c r="ENV100" s="167"/>
      <c r="ENW100" s="167"/>
      <c r="ENX100" s="167"/>
      <c r="ENY100" s="167"/>
      <c r="ENZ100" s="167"/>
      <c r="EOA100" s="167"/>
      <c r="EOB100" s="167"/>
      <c r="EOC100" s="167"/>
      <c r="EOD100" s="167"/>
      <c r="EOE100" s="167"/>
      <c r="EOF100" s="167"/>
      <c r="EOG100" s="167"/>
      <c r="EOH100" s="167"/>
      <c r="EOI100" s="167"/>
      <c r="EOJ100" s="167"/>
      <c r="EOK100" s="167"/>
      <c r="EOL100" s="167"/>
      <c r="EOM100" s="167"/>
      <c r="EON100" s="167"/>
      <c r="EOO100" s="167"/>
      <c r="EOP100" s="167"/>
      <c r="EOQ100" s="167"/>
      <c r="EOR100" s="167"/>
      <c r="EOS100" s="167"/>
      <c r="EOT100" s="167"/>
      <c r="EOU100" s="167"/>
      <c r="EOV100" s="167"/>
      <c r="EOW100" s="167"/>
      <c r="EOX100" s="167"/>
      <c r="EOY100" s="167"/>
      <c r="EOZ100" s="167"/>
      <c r="EPA100" s="167"/>
      <c r="EPB100" s="167"/>
      <c r="EPC100" s="167"/>
      <c r="EPD100" s="167"/>
      <c r="EPE100" s="167"/>
      <c r="EPF100" s="167"/>
      <c r="EPG100" s="167"/>
      <c r="EPH100" s="167"/>
      <c r="EPI100" s="167"/>
      <c r="EPJ100" s="167"/>
      <c r="EPK100" s="167"/>
      <c r="EPL100" s="167"/>
      <c r="EPM100" s="167"/>
      <c r="EPN100" s="167"/>
      <c r="EPO100" s="167"/>
      <c r="EPP100" s="167"/>
      <c r="EPQ100" s="167"/>
      <c r="EPR100" s="167"/>
      <c r="EPS100" s="167"/>
      <c r="EPT100" s="167"/>
      <c r="EPU100" s="167"/>
      <c r="EPV100" s="167"/>
      <c r="EPW100" s="167"/>
      <c r="EPX100" s="167"/>
      <c r="EPY100" s="167"/>
      <c r="EPZ100" s="167"/>
      <c r="EQA100" s="167"/>
      <c r="EQB100" s="167"/>
      <c r="EQC100" s="167"/>
      <c r="EQD100" s="167"/>
      <c r="EQE100" s="167"/>
      <c r="EQF100" s="167"/>
      <c r="EQG100" s="167"/>
      <c r="EQH100" s="167"/>
      <c r="EQI100" s="167"/>
      <c r="EQJ100" s="167"/>
      <c r="EQK100" s="167"/>
      <c r="EQL100" s="167"/>
      <c r="EQM100" s="167"/>
      <c r="EQN100" s="167"/>
      <c r="EQO100" s="167"/>
      <c r="EQP100" s="167"/>
      <c r="EQQ100" s="167"/>
      <c r="EQR100" s="167"/>
      <c r="EQS100" s="167"/>
      <c r="EQT100" s="167"/>
      <c r="EQU100" s="167"/>
      <c r="EQV100" s="167"/>
      <c r="EQW100" s="167"/>
      <c r="EQX100" s="167"/>
      <c r="EQY100" s="167"/>
      <c r="EQZ100" s="167"/>
      <c r="ERA100" s="167"/>
      <c r="ERB100" s="167"/>
      <c r="ERC100" s="167"/>
      <c r="ERD100" s="167"/>
      <c r="ERE100" s="167"/>
      <c r="ERF100" s="167"/>
      <c r="ERG100" s="167"/>
      <c r="ERH100" s="167"/>
      <c r="ERI100" s="167"/>
      <c r="ERJ100" s="167"/>
      <c r="ERK100" s="167"/>
      <c r="ERL100" s="167"/>
      <c r="ERM100" s="167"/>
      <c r="ERN100" s="167"/>
      <c r="ERO100" s="167"/>
      <c r="ERP100" s="167"/>
      <c r="ERQ100" s="167"/>
      <c r="ERR100" s="167"/>
      <c r="ERS100" s="167"/>
      <c r="ERT100" s="167"/>
      <c r="ERU100" s="167"/>
      <c r="ERV100" s="167"/>
      <c r="ERW100" s="167"/>
      <c r="ERX100" s="167"/>
      <c r="ERY100" s="167"/>
      <c r="ERZ100" s="167"/>
      <c r="ESA100" s="167"/>
      <c r="ESB100" s="167"/>
      <c r="ESC100" s="167"/>
      <c r="ESD100" s="167"/>
      <c r="ESE100" s="167"/>
      <c r="ESF100" s="167"/>
      <c r="ESG100" s="167"/>
      <c r="ESH100" s="167"/>
      <c r="ESI100" s="167"/>
      <c r="ESJ100" s="167"/>
      <c r="ESK100" s="167"/>
      <c r="ESL100" s="167"/>
      <c r="ESM100" s="167"/>
      <c r="ESN100" s="167"/>
      <c r="ESO100" s="167"/>
      <c r="ESP100" s="167"/>
      <c r="ESQ100" s="167"/>
      <c r="ESR100" s="167"/>
      <c r="ESS100" s="167"/>
      <c r="EST100" s="167"/>
      <c r="ESU100" s="167"/>
      <c r="ESV100" s="167"/>
      <c r="ESW100" s="167"/>
      <c r="ESX100" s="167"/>
      <c r="ESY100" s="167"/>
      <c r="ESZ100" s="167"/>
      <c r="ETA100" s="167"/>
      <c r="ETB100" s="167"/>
      <c r="ETC100" s="167"/>
      <c r="ETD100" s="167"/>
      <c r="ETE100" s="167"/>
      <c r="ETF100" s="167"/>
      <c r="ETG100" s="167"/>
      <c r="ETH100" s="167"/>
      <c r="ETI100" s="167"/>
      <c r="ETJ100" s="167"/>
      <c r="ETK100" s="167"/>
      <c r="ETL100" s="167"/>
      <c r="ETM100" s="167"/>
      <c r="ETN100" s="167"/>
      <c r="ETO100" s="167"/>
      <c r="ETP100" s="167"/>
      <c r="ETQ100" s="167"/>
      <c r="ETR100" s="167"/>
      <c r="ETS100" s="167"/>
      <c r="ETT100" s="167"/>
      <c r="ETU100" s="167"/>
      <c r="ETV100" s="167"/>
      <c r="ETW100" s="167"/>
      <c r="ETX100" s="167"/>
      <c r="ETY100" s="167"/>
      <c r="ETZ100" s="167"/>
      <c r="EUA100" s="167"/>
      <c r="EUB100" s="167"/>
      <c r="EUC100" s="167"/>
      <c r="EUD100" s="167"/>
      <c r="EUE100" s="167"/>
      <c r="EUF100" s="167"/>
      <c r="EUG100" s="167"/>
      <c r="EUH100" s="167"/>
      <c r="EUI100" s="167"/>
      <c r="EUJ100" s="167"/>
      <c r="EUK100" s="167"/>
      <c r="EUL100" s="167"/>
      <c r="EUM100" s="167"/>
      <c r="EUN100" s="167"/>
      <c r="EUO100" s="167"/>
      <c r="EUP100" s="167"/>
      <c r="EUQ100" s="167"/>
      <c r="EUR100" s="167"/>
      <c r="EUS100" s="167"/>
      <c r="EUT100" s="167"/>
      <c r="EUU100" s="167"/>
      <c r="EUV100" s="167"/>
      <c r="EUW100" s="167"/>
      <c r="EUX100" s="167"/>
      <c r="EUY100" s="167"/>
      <c r="EUZ100" s="167"/>
      <c r="EVA100" s="167"/>
      <c r="EVB100" s="167"/>
      <c r="EVC100" s="167"/>
      <c r="EVD100" s="167"/>
      <c r="EVE100" s="167"/>
      <c r="EVF100" s="167"/>
      <c r="EVG100" s="167"/>
      <c r="EVH100" s="167"/>
      <c r="EVI100" s="167"/>
      <c r="EVJ100" s="167"/>
      <c r="EVK100" s="167"/>
      <c r="EVL100" s="167"/>
      <c r="EVM100" s="167"/>
      <c r="EVN100" s="167"/>
      <c r="EVO100" s="167"/>
      <c r="EVP100" s="167"/>
      <c r="EVQ100" s="167"/>
      <c r="EVR100" s="167"/>
      <c r="EVS100" s="167"/>
      <c r="EVT100" s="167"/>
      <c r="EVU100" s="167"/>
      <c r="EVV100" s="167"/>
      <c r="EVW100" s="167"/>
      <c r="EVX100" s="167"/>
      <c r="EVY100" s="167"/>
      <c r="EVZ100" s="167"/>
      <c r="EWA100" s="167"/>
      <c r="EWB100" s="167"/>
      <c r="EWC100" s="167"/>
      <c r="EWD100" s="167"/>
      <c r="EWE100" s="167"/>
      <c r="EWF100" s="167"/>
      <c r="EWG100" s="167"/>
      <c r="EWH100" s="167"/>
      <c r="EWI100" s="167"/>
      <c r="EWJ100" s="167"/>
      <c r="EWK100" s="167"/>
      <c r="EWL100" s="167"/>
      <c r="EWM100" s="167"/>
      <c r="EWN100" s="167"/>
      <c r="EWO100" s="167"/>
      <c r="EWP100" s="167"/>
      <c r="EWQ100" s="167"/>
      <c r="EWR100" s="167"/>
      <c r="EWS100" s="167"/>
      <c r="EWT100" s="167"/>
      <c r="EWU100" s="167"/>
      <c r="EWV100" s="167"/>
      <c r="EWW100" s="167"/>
      <c r="EWX100" s="167"/>
      <c r="EWY100" s="167"/>
      <c r="EWZ100" s="167"/>
      <c r="EXA100" s="167"/>
      <c r="EXB100" s="167"/>
      <c r="EXC100" s="167"/>
      <c r="EXD100" s="167"/>
      <c r="EXE100" s="167"/>
      <c r="EXF100" s="167"/>
      <c r="EXG100" s="167"/>
      <c r="EXH100" s="167"/>
      <c r="EXI100" s="167"/>
      <c r="EXJ100" s="167"/>
      <c r="EXK100" s="167"/>
      <c r="EXL100" s="167"/>
      <c r="EXM100" s="167"/>
      <c r="EXN100" s="167"/>
      <c r="EXO100" s="167"/>
      <c r="EXP100" s="167"/>
      <c r="EXQ100" s="167"/>
      <c r="EXR100" s="167"/>
      <c r="EXS100" s="167"/>
      <c r="EXT100" s="167"/>
      <c r="EXU100" s="167"/>
      <c r="EXV100" s="167"/>
      <c r="EXW100" s="167"/>
      <c r="EXX100" s="167"/>
      <c r="EXY100" s="167"/>
      <c r="EXZ100" s="167"/>
      <c r="EYA100" s="167"/>
      <c r="EYB100" s="167"/>
      <c r="EYC100" s="167"/>
      <c r="EYD100" s="167"/>
      <c r="EYE100" s="167"/>
      <c r="EYF100" s="167"/>
      <c r="EYG100" s="167"/>
      <c r="EYH100" s="167"/>
      <c r="EYI100" s="167"/>
      <c r="EYJ100" s="167"/>
      <c r="EYK100" s="167"/>
      <c r="EYL100" s="167"/>
      <c r="EYM100" s="167"/>
      <c r="EYN100" s="167"/>
      <c r="EYO100" s="167"/>
      <c r="EYP100" s="167"/>
      <c r="EYQ100" s="167"/>
      <c r="EYR100" s="167"/>
      <c r="EYS100" s="167"/>
      <c r="EYT100" s="167"/>
      <c r="EYU100" s="167"/>
      <c r="EYV100" s="167"/>
      <c r="EYW100" s="167"/>
      <c r="EYX100" s="167"/>
      <c r="EYY100" s="167"/>
      <c r="EYZ100" s="167"/>
      <c r="EZA100" s="167"/>
      <c r="EZB100" s="167"/>
      <c r="EZC100" s="167"/>
      <c r="EZD100" s="167"/>
      <c r="EZE100" s="167"/>
      <c r="EZF100" s="167"/>
      <c r="EZG100" s="167"/>
      <c r="EZH100" s="167"/>
      <c r="EZI100" s="167"/>
      <c r="EZJ100" s="167"/>
      <c r="EZK100" s="167"/>
      <c r="EZL100" s="167"/>
      <c r="EZM100" s="167"/>
      <c r="EZN100" s="167"/>
      <c r="EZO100" s="167"/>
      <c r="EZP100" s="167"/>
      <c r="EZQ100" s="167"/>
      <c r="EZR100" s="167"/>
      <c r="EZS100" s="167"/>
      <c r="EZT100" s="167"/>
      <c r="EZU100" s="167"/>
      <c r="EZV100" s="167"/>
      <c r="EZW100" s="167"/>
      <c r="EZX100" s="167"/>
      <c r="EZY100" s="167"/>
      <c r="EZZ100" s="167"/>
      <c r="FAA100" s="167"/>
      <c r="FAB100" s="167"/>
      <c r="FAC100" s="167"/>
      <c r="FAD100" s="167"/>
      <c r="FAE100" s="167"/>
      <c r="FAF100" s="167"/>
      <c r="FAG100" s="167"/>
      <c r="FAH100" s="167"/>
      <c r="FAI100" s="167"/>
      <c r="FAJ100" s="167"/>
      <c r="FAK100" s="167"/>
      <c r="FAL100" s="167"/>
      <c r="FAM100" s="167"/>
      <c r="FAN100" s="167"/>
      <c r="FAO100" s="167"/>
      <c r="FAP100" s="167"/>
      <c r="FAQ100" s="167"/>
      <c r="FAR100" s="167"/>
      <c r="FAS100" s="167"/>
      <c r="FAT100" s="167"/>
      <c r="FAU100" s="167"/>
      <c r="FAV100" s="167"/>
      <c r="FAW100" s="167"/>
      <c r="FAX100" s="167"/>
      <c r="FAY100" s="167"/>
      <c r="FAZ100" s="167"/>
      <c r="FBA100" s="167"/>
      <c r="FBB100" s="167"/>
      <c r="FBC100" s="167"/>
      <c r="FBD100" s="167"/>
      <c r="FBE100" s="167"/>
      <c r="FBF100" s="167"/>
      <c r="FBG100" s="167"/>
      <c r="FBH100" s="167"/>
      <c r="FBI100" s="167"/>
      <c r="FBJ100" s="167"/>
      <c r="FBK100" s="167"/>
      <c r="FBL100" s="167"/>
      <c r="FBM100" s="167"/>
      <c r="FBN100" s="167"/>
      <c r="FBO100" s="167"/>
      <c r="FBP100" s="167"/>
      <c r="FBQ100" s="167"/>
      <c r="FBR100" s="167"/>
      <c r="FBS100" s="167"/>
      <c r="FBT100" s="167"/>
      <c r="FBU100" s="167"/>
      <c r="FBV100" s="167"/>
      <c r="FBW100" s="167"/>
      <c r="FBX100" s="167"/>
      <c r="FBY100" s="167"/>
      <c r="FBZ100" s="167"/>
      <c r="FCA100" s="167"/>
      <c r="FCB100" s="167"/>
      <c r="FCC100" s="167"/>
      <c r="FCD100" s="167"/>
      <c r="FCE100" s="167"/>
      <c r="FCF100" s="167"/>
      <c r="FCG100" s="167"/>
      <c r="FCH100" s="167"/>
      <c r="FCI100" s="167"/>
      <c r="FCJ100" s="167"/>
      <c r="FCK100" s="167"/>
      <c r="FCL100" s="167"/>
      <c r="FCM100" s="167"/>
      <c r="FCN100" s="167"/>
      <c r="FCO100" s="167"/>
      <c r="FCP100" s="167"/>
      <c r="FCQ100" s="167"/>
      <c r="FCR100" s="167"/>
      <c r="FCS100" s="167"/>
      <c r="FCT100" s="167"/>
      <c r="FCU100" s="167"/>
      <c r="FCV100" s="167"/>
      <c r="FCW100" s="167"/>
      <c r="FCX100" s="167"/>
      <c r="FCY100" s="167"/>
      <c r="FCZ100" s="167"/>
      <c r="FDA100" s="167"/>
      <c r="FDB100" s="167"/>
      <c r="FDC100" s="167"/>
      <c r="FDD100" s="167"/>
      <c r="FDE100" s="167"/>
      <c r="FDF100" s="167"/>
      <c r="FDG100" s="167"/>
      <c r="FDH100" s="167"/>
      <c r="FDI100" s="167"/>
      <c r="FDJ100" s="167"/>
      <c r="FDK100" s="167"/>
      <c r="FDL100" s="167"/>
      <c r="FDM100" s="167"/>
      <c r="FDN100" s="167"/>
      <c r="FDO100" s="167"/>
      <c r="FDP100" s="167"/>
      <c r="FDQ100" s="167"/>
      <c r="FDR100" s="167"/>
      <c r="FDS100" s="167"/>
      <c r="FDT100" s="167"/>
      <c r="FDU100" s="167"/>
      <c r="FDV100" s="167"/>
      <c r="FDW100" s="167"/>
      <c r="FDX100" s="167"/>
      <c r="FDY100" s="167"/>
      <c r="FDZ100" s="167"/>
      <c r="FEA100" s="167"/>
      <c r="FEB100" s="167"/>
      <c r="FEC100" s="167"/>
      <c r="FED100" s="167"/>
      <c r="FEE100" s="167"/>
      <c r="FEF100" s="167"/>
      <c r="FEG100" s="167"/>
      <c r="FEH100" s="167"/>
      <c r="FEI100" s="167"/>
      <c r="FEJ100" s="167"/>
      <c r="FEK100" s="167"/>
      <c r="FEL100" s="167"/>
      <c r="FEM100" s="167"/>
      <c r="FEN100" s="167"/>
      <c r="FEO100" s="167"/>
      <c r="FEP100" s="167"/>
      <c r="FEQ100" s="167"/>
      <c r="FER100" s="167"/>
      <c r="FES100" s="167"/>
      <c r="FET100" s="167"/>
      <c r="FEU100" s="167"/>
      <c r="FEV100" s="167"/>
      <c r="FEW100" s="167"/>
      <c r="FEX100" s="167"/>
      <c r="FEY100" s="167"/>
      <c r="FEZ100" s="167"/>
      <c r="FFA100" s="167"/>
      <c r="FFB100" s="167"/>
      <c r="FFC100" s="167"/>
      <c r="FFD100" s="167"/>
      <c r="FFE100" s="167"/>
      <c r="FFF100" s="167"/>
      <c r="FFG100" s="167"/>
      <c r="FFH100" s="167"/>
      <c r="FFI100" s="167"/>
      <c r="FFJ100" s="167"/>
      <c r="FFK100" s="167"/>
      <c r="FFL100" s="167"/>
      <c r="FFM100" s="167"/>
      <c r="FFN100" s="167"/>
      <c r="FFO100" s="167"/>
      <c r="FFP100" s="167"/>
      <c r="FFQ100" s="167"/>
      <c r="FFR100" s="167"/>
      <c r="FFS100" s="167"/>
      <c r="FFT100" s="167"/>
      <c r="FFU100" s="167"/>
      <c r="FFV100" s="167"/>
      <c r="FFW100" s="167"/>
      <c r="FFX100" s="167"/>
      <c r="FFY100" s="167"/>
      <c r="FFZ100" s="167"/>
      <c r="FGA100" s="167"/>
      <c r="FGB100" s="167"/>
      <c r="FGC100" s="167"/>
      <c r="FGD100" s="167"/>
      <c r="FGE100" s="167"/>
      <c r="FGF100" s="167"/>
      <c r="FGG100" s="167"/>
      <c r="FGH100" s="167"/>
      <c r="FGI100" s="167"/>
      <c r="FGJ100" s="167"/>
      <c r="FGK100" s="167"/>
      <c r="FGL100" s="167"/>
      <c r="FGM100" s="167"/>
      <c r="FGN100" s="167"/>
      <c r="FGO100" s="167"/>
      <c r="FGP100" s="167"/>
      <c r="FGQ100" s="167"/>
      <c r="FGR100" s="167"/>
      <c r="FGS100" s="167"/>
      <c r="FGT100" s="167"/>
      <c r="FGU100" s="167"/>
      <c r="FGV100" s="167"/>
      <c r="FGW100" s="167"/>
      <c r="FGX100" s="167"/>
      <c r="FGY100" s="167"/>
      <c r="FGZ100" s="167"/>
      <c r="FHA100" s="167"/>
      <c r="FHB100" s="167"/>
      <c r="FHC100" s="167"/>
      <c r="FHD100" s="167"/>
      <c r="FHE100" s="167"/>
      <c r="FHF100" s="167"/>
      <c r="FHG100" s="167"/>
      <c r="FHH100" s="167"/>
      <c r="FHI100" s="167"/>
      <c r="FHJ100" s="167"/>
      <c r="FHK100" s="167"/>
      <c r="FHL100" s="167"/>
      <c r="FHM100" s="167"/>
      <c r="FHN100" s="167"/>
      <c r="FHO100" s="167"/>
      <c r="FHP100" s="167"/>
      <c r="FHQ100" s="167"/>
      <c r="FHR100" s="167"/>
      <c r="FHS100" s="167"/>
      <c r="FHT100" s="167"/>
      <c r="FHU100" s="167"/>
      <c r="FHV100" s="167"/>
      <c r="FHW100" s="167"/>
      <c r="FHX100" s="167"/>
      <c r="FHY100" s="167"/>
      <c r="FHZ100" s="167"/>
      <c r="FIA100" s="167"/>
      <c r="FIB100" s="167"/>
      <c r="FIC100" s="167"/>
      <c r="FID100" s="167"/>
      <c r="FIE100" s="167"/>
      <c r="FIF100" s="167"/>
      <c r="FIG100" s="167"/>
      <c r="FIH100" s="167"/>
      <c r="FII100" s="167"/>
      <c r="FIJ100" s="167"/>
      <c r="FIK100" s="167"/>
      <c r="FIL100" s="167"/>
      <c r="FIM100" s="167"/>
      <c r="FIN100" s="167"/>
      <c r="FIO100" s="167"/>
      <c r="FIP100" s="167"/>
      <c r="FIQ100" s="167"/>
      <c r="FIR100" s="167"/>
      <c r="FIS100" s="167"/>
      <c r="FIT100" s="167"/>
      <c r="FIU100" s="167"/>
      <c r="FIV100" s="167"/>
      <c r="FIW100" s="167"/>
      <c r="FIX100" s="167"/>
      <c r="FIY100" s="167"/>
      <c r="FIZ100" s="167"/>
      <c r="FJA100" s="167"/>
      <c r="FJB100" s="167"/>
      <c r="FJC100" s="167"/>
      <c r="FJD100" s="167"/>
      <c r="FJE100" s="167"/>
      <c r="FJF100" s="167"/>
      <c r="FJG100" s="167"/>
      <c r="FJH100" s="167"/>
      <c r="FJI100" s="167"/>
      <c r="FJJ100" s="167"/>
      <c r="FJK100" s="167"/>
      <c r="FJL100" s="167"/>
      <c r="FJM100" s="167"/>
      <c r="FJN100" s="167"/>
      <c r="FJO100" s="167"/>
      <c r="FJP100" s="167"/>
      <c r="FJQ100" s="167"/>
      <c r="FJR100" s="167"/>
      <c r="FJS100" s="167"/>
      <c r="FJT100" s="167"/>
      <c r="FJU100" s="167"/>
      <c r="FJV100" s="167"/>
      <c r="FJW100" s="167"/>
      <c r="FJX100" s="167"/>
      <c r="FJY100" s="167"/>
      <c r="FJZ100" s="167"/>
      <c r="FKA100" s="167"/>
      <c r="FKB100" s="167"/>
      <c r="FKC100" s="167"/>
      <c r="FKD100" s="167"/>
      <c r="FKE100" s="167"/>
      <c r="FKF100" s="167"/>
      <c r="FKG100" s="167"/>
      <c r="FKH100" s="167"/>
      <c r="FKI100" s="167"/>
      <c r="FKJ100" s="167"/>
      <c r="FKK100" s="167"/>
      <c r="FKL100" s="167"/>
      <c r="FKM100" s="167"/>
      <c r="FKN100" s="167"/>
      <c r="FKO100" s="167"/>
      <c r="FKP100" s="167"/>
      <c r="FKQ100" s="167"/>
      <c r="FKR100" s="167"/>
      <c r="FKS100" s="167"/>
      <c r="FKT100" s="167"/>
      <c r="FKU100" s="167"/>
      <c r="FKV100" s="167"/>
      <c r="FKW100" s="167"/>
      <c r="FKX100" s="167"/>
      <c r="FKY100" s="167"/>
      <c r="FKZ100" s="167"/>
      <c r="FLA100" s="167"/>
      <c r="FLB100" s="167"/>
      <c r="FLC100" s="167"/>
      <c r="FLD100" s="167"/>
      <c r="FLE100" s="167"/>
      <c r="FLF100" s="167"/>
      <c r="FLG100" s="167"/>
      <c r="FLH100" s="167"/>
      <c r="FLI100" s="167"/>
      <c r="FLJ100" s="167"/>
      <c r="FLK100" s="167"/>
      <c r="FLL100" s="167"/>
      <c r="FLM100" s="167"/>
      <c r="FLN100" s="167"/>
      <c r="FLO100" s="167"/>
      <c r="FLP100" s="167"/>
      <c r="FLQ100" s="167"/>
      <c r="FLR100" s="167"/>
      <c r="FLS100" s="167"/>
      <c r="FLT100" s="167"/>
      <c r="FLU100" s="167"/>
      <c r="FLV100" s="167"/>
      <c r="FLW100" s="167"/>
      <c r="FLX100" s="167"/>
      <c r="FLY100" s="167"/>
      <c r="FLZ100" s="167"/>
      <c r="FMA100" s="167"/>
      <c r="FMB100" s="167"/>
      <c r="FMC100" s="167"/>
      <c r="FMD100" s="167"/>
      <c r="FME100" s="167"/>
      <c r="FMF100" s="167"/>
      <c r="FMG100" s="167"/>
      <c r="FMH100" s="167"/>
      <c r="FMI100" s="167"/>
      <c r="FMJ100" s="167"/>
      <c r="FMK100" s="167"/>
      <c r="FML100" s="167"/>
      <c r="FMM100" s="167"/>
      <c r="FMN100" s="167"/>
      <c r="FMO100" s="167"/>
      <c r="FMP100" s="167"/>
      <c r="FMQ100" s="167"/>
      <c r="FMR100" s="167"/>
      <c r="FMS100" s="167"/>
      <c r="FMT100" s="167"/>
      <c r="FMU100" s="167"/>
      <c r="FMV100" s="167"/>
      <c r="FMW100" s="167"/>
      <c r="FMX100" s="167"/>
      <c r="FMY100" s="167"/>
      <c r="FMZ100" s="167"/>
      <c r="FNA100" s="167"/>
      <c r="FNB100" s="167"/>
      <c r="FNC100" s="167"/>
      <c r="FND100" s="167"/>
      <c r="FNE100" s="167"/>
      <c r="FNF100" s="167"/>
      <c r="FNG100" s="167"/>
      <c r="FNH100" s="167"/>
      <c r="FNI100" s="167"/>
      <c r="FNJ100" s="167"/>
      <c r="FNK100" s="167"/>
      <c r="FNL100" s="167"/>
      <c r="FNM100" s="167"/>
      <c r="FNN100" s="167"/>
      <c r="FNO100" s="167"/>
      <c r="FNP100" s="167"/>
      <c r="FNQ100" s="167"/>
      <c r="FNR100" s="167"/>
      <c r="FNS100" s="167"/>
      <c r="FNT100" s="167"/>
      <c r="FNU100" s="167"/>
      <c r="FNV100" s="167"/>
      <c r="FNW100" s="167"/>
      <c r="FNX100" s="167"/>
      <c r="FNY100" s="167"/>
      <c r="FNZ100" s="167"/>
      <c r="FOA100" s="167"/>
      <c r="FOB100" s="167"/>
      <c r="FOC100" s="167"/>
      <c r="FOD100" s="167"/>
      <c r="FOE100" s="167"/>
      <c r="FOF100" s="167"/>
      <c r="FOG100" s="167"/>
      <c r="FOH100" s="167"/>
      <c r="FOI100" s="167"/>
      <c r="FOJ100" s="167"/>
      <c r="FOK100" s="167"/>
      <c r="FOL100" s="167"/>
      <c r="FOM100" s="167"/>
      <c r="FON100" s="167"/>
      <c r="FOO100" s="167"/>
      <c r="FOP100" s="167"/>
      <c r="FOQ100" s="167"/>
      <c r="FOR100" s="167"/>
      <c r="FOS100" s="167"/>
      <c r="FOT100" s="167"/>
      <c r="FOU100" s="167"/>
      <c r="FOV100" s="167"/>
      <c r="FOW100" s="167"/>
      <c r="FOX100" s="167"/>
      <c r="FOY100" s="167"/>
      <c r="FOZ100" s="167"/>
      <c r="FPA100" s="167"/>
      <c r="FPB100" s="167"/>
      <c r="FPC100" s="167"/>
      <c r="FPD100" s="167"/>
      <c r="FPE100" s="167"/>
      <c r="FPF100" s="167"/>
      <c r="FPG100" s="167"/>
      <c r="FPH100" s="167"/>
      <c r="FPI100" s="167"/>
      <c r="FPJ100" s="167"/>
      <c r="FPK100" s="167"/>
      <c r="FPL100" s="167"/>
      <c r="FPM100" s="167"/>
      <c r="FPN100" s="167"/>
      <c r="FPO100" s="167"/>
      <c r="FPP100" s="167"/>
      <c r="FPQ100" s="167"/>
      <c r="FPR100" s="167"/>
      <c r="FPS100" s="167"/>
      <c r="FPT100" s="167"/>
      <c r="FPU100" s="167"/>
      <c r="FPV100" s="167"/>
      <c r="FPW100" s="167"/>
      <c r="FPX100" s="167"/>
      <c r="FPY100" s="167"/>
      <c r="FPZ100" s="167"/>
      <c r="FQA100" s="167"/>
      <c r="FQB100" s="167"/>
      <c r="FQC100" s="167"/>
      <c r="FQD100" s="167"/>
      <c r="FQE100" s="167"/>
      <c r="FQF100" s="167"/>
      <c r="FQG100" s="167"/>
      <c r="FQH100" s="167"/>
      <c r="FQI100" s="167"/>
      <c r="FQJ100" s="167"/>
      <c r="FQK100" s="167"/>
      <c r="FQL100" s="167"/>
      <c r="FQM100" s="167"/>
      <c r="FQN100" s="167"/>
      <c r="FQO100" s="167"/>
      <c r="FQP100" s="167"/>
      <c r="FQQ100" s="167"/>
      <c r="FQR100" s="167"/>
      <c r="FQS100" s="167"/>
      <c r="FQT100" s="167"/>
      <c r="FQU100" s="167"/>
      <c r="FQV100" s="167"/>
      <c r="FQW100" s="167"/>
      <c r="FQX100" s="167"/>
      <c r="FQY100" s="167"/>
      <c r="FQZ100" s="167"/>
      <c r="FRA100" s="167"/>
      <c r="FRB100" s="167"/>
      <c r="FRC100" s="167"/>
      <c r="FRD100" s="167"/>
      <c r="FRE100" s="167"/>
      <c r="FRF100" s="167"/>
      <c r="FRG100" s="167"/>
      <c r="FRH100" s="167"/>
      <c r="FRI100" s="167"/>
      <c r="FRJ100" s="167"/>
      <c r="FRK100" s="167"/>
      <c r="FRL100" s="167"/>
      <c r="FRM100" s="167"/>
      <c r="FRN100" s="167"/>
      <c r="FRO100" s="167"/>
      <c r="FRP100" s="167"/>
      <c r="FRQ100" s="167"/>
      <c r="FRR100" s="167"/>
      <c r="FRS100" s="167"/>
      <c r="FRT100" s="167"/>
      <c r="FRU100" s="167"/>
      <c r="FRV100" s="167"/>
      <c r="FRW100" s="167"/>
      <c r="FRX100" s="167"/>
      <c r="FRY100" s="167"/>
      <c r="FRZ100" s="167"/>
      <c r="FSA100" s="167"/>
      <c r="FSB100" s="167"/>
      <c r="FSC100" s="167"/>
      <c r="FSD100" s="167"/>
      <c r="FSE100" s="167"/>
      <c r="FSF100" s="167"/>
      <c r="FSG100" s="167"/>
      <c r="FSH100" s="167"/>
      <c r="FSI100" s="167"/>
      <c r="FSJ100" s="167"/>
      <c r="FSK100" s="167"/>
      <c r="FSL100" s="167"/>
      <c r="FSM100" s="167"/>
      <c r="FSN100" s="167"/>
      <c r="FSO100" s="167"/>
      <c r="FSP100" s="167"/>
      <c r="FSQ100" s="167"/>
      <c r="FSR100" s="167"/>
      <c r="FSS100" s="167"/>
      <c r="FST100" s="167"/>
      <c r="FSU100" s="167"/>
      <c r="FSV100" s="167"/>
      <c r="FSW100" s="167"/>
      <c r="FSX100" s="167"/>
      <c r="FSY100" s="167"/>
      <c r="FSZ100" s="167"/>
      <c r="FTA100" s="167"/>
      <c r="FTB100" s="167"/>
      <c r="FTC100" s="167"/>
      <c r="FTD100" s="167"/>
      <c r="FTE100" s="167"/>
      <c r="FTF100" s="167"/>
      <c r="FTG100" s="167"/>
      <c r="FTH100" s="167"/>
      <c r="FTI100" s="167"/>
      <c r="FTJ100" s="167"/>
      <c r="FTK100" s="167"/>
      <c r="FTL100" s="167"/>
      <c r="FTM100" s="167"/>
      <c r="FTN100" s="167"/>
      <c r="FTO100" s="167"/>
      <c r="FTP100" s="167"/>
      <c r="FTQ100" s="167"/>
      <c r="FTR100" s="167"/>
      <c r="FTS100" s="167"/>
      <c r="FTT100" s="167"/>
      <c r="FTU100" s="167"/>
      <c r="FTV100" s="167"/>
      <c r="FTW100" s="167"/>
      <c r="FTX100" s="167"/>
      <c r="FTY100" s="167"/>
      <c r="FTZ100" s="167"/>
      <c r="FUA100" s="167"/>
      <c r="FUB100" s="167"/>
      <c r="FUC100" s="167"/>
      <c r="FUD100" s="167"/>
      <c r="FUE100" s="167"/>
      <c r="FUF100" s="167"/>
      <c r="FUG100" s="167"/>
      <c r="FUH100" s="167"/>
      <c r="FUI100" s="167"/>
      <c r="FUJ100" s="167"/>
      <c r="FUK100" s="167"/>
      <c r="FUL100" s="167"/>
      <c r="FUM100" s="167"/>
      <c r="FUN100" s="167"/>
      <c r="FUO100" s="167"/>
      <c r="FUP100" s="167"/>
      <c r="FUQ100" s="167"/>
      <c r="FUR100" s="167"/>
      <c r="FUS100" s="167"/>
      <c r="FUT100" s="167"/>
      <c r="FUU100" s="167"/>
      <c r="FUV100" s="167"/>
      <c r="FUW100" s="167"/>
      <c r="FUX100" s="167"/>
      <c r="FUY100" s="167"/>
      <c r="FUZ100" s="167"/>
      <c r="FVA100" s="167"/>
      <c r="FVB100" s="167"/>
      <c r="FVC100" s="167"/>
      <c r="FVD100" s="167"/>
      <c r="FVE100" s="167"/>
      <c r="FVF100" s="167"/>
      <c r="FVG100" s="167"/>
      <c r="FVH100" s="167"/>
      <c r="FVI100" s="167"/>
      <c r="FVJ100" s="167"/>
      <c r="FVK100" s="167"/>
      <c r="FVL100" s="167"/>
      <c r="FVM100" s="167"/>
      <c r="FVN100" s="167"/>
      <c r="FVO100" s="167"/>
      <c r="FVP100" s="167"/>
      <c r="FVQ100" s="167"/>
      <c r="FVR100" s="167"/>
      <c r="FVS100" s="167"/>
      <c r="FVT100" s="167"/>
      <c r="FVU100" s="167"/>
      <c r="FVV100" s="167"/>
      <c r="FVW100" s="167"/>
      <c r="FVX100" s="167"/>
      <c r="FVY100" s="167"/>
      <c r="FVZ100" s="167"/>
      <c r="FWA100" s="167"/>
      <c r="FWB100" s="167"/>
      <c r="FWC100" s="167"/>
      <c r="FWD100" s="167"/>
      <c r="FWE100" s="167"/>
      <c r="FWF100" s="167"/>
      <c r="FWG100" s="167"/>
      <c r="FWH100" s="167"/>
      <c r="FWI100" s="167"/>
      <c r="FWJ100" s="167"/>
      <c r="FWK100" s="167"/>
      <c r="FWL100" s="167"/>
      <c r="FWM100" s="167"/>
      <c r="FWN100" s="167"/>
      <c r="FWO100" s="167"/>
      <c r="FWP100" s="167"/>
      <c r="FWQ100" s="167"/>
      <c r="FWR100" s="167"/>
      <c r="FWS100" s="167"/>
      <c r="FWT100" s="167"/>
      <c r="FWU100" s="167"/>
      <c r="FWV100" s="167"/>
      <c r="FWW100" s="167"/>
      <c r="FWX100" s="167"/>
      <c r="FWY100" s="167"/>
      <c r="FWZ100" s="167"/>
      <c r="FXA100" s="167"/>
      <c r="FXB100" s="167"/>
      <c r="FXC100" s="167"/>
      <c r="FXD100" s="167"/>
      <c r="FXE100" s="167"/>
      <c r="FXF100" s="167"/>
      <c r="FXG100" s="167"/>
      <c r="FXH100" s="167"/>
      <c r="FXI100" s="167"/>
      <c r="FXJ100" s="167"/>
      <c r="FXK100" s="167"/>
      <c r="FXL100" s="167"/>
      <c r="FXM100" s="167"/>
      <c r="FXN100" s="167"/>
      <c r="FXO100" s="167"/>
      <c r="FXP100" s="167"/>
      <c r="FXQ100" s="167"/>
      <c r="FXR100" s="167"/>
      <c r="FXS100" s="167"/>
      <c r="FXT100" s="167"/>
      <c r="FXU100" s="167"/>
      <c r="FXV100" s="167"/>
      <c r="FXW100" s="167"/>
      <c r="FXX100" s="167"/>
      <c r="FXY100" s="167"/>
      <c r="FXZ100" s="167"/>
      <c r="FYA100" s="167"/>
      <c r="FYB100" s="167"/>
      <c r="FYC100" s="167"/>
      <c r="FYD100" s="167"/>
      <c r="FYE100" s="167"/>
      <c r="FYF100" s="167"/>
      <c r="FYG100" s="167"/>
      <c r="FYH100" s="167"/>
      <c r="FYI100" s="167"/>
      <c r="FYJ100" s="167"/>
      <c r="FYK100" s="167"/>
      <c r="FYL100" s="167"/>
      <c r="FYM100" s="167"/>
      <c r="FYN100" s="167"/>
      <c r="FYO100" s="167"/>
      <c r="FYP100" s="167"/>
      <c r="FYQ100" s="167"/>
      <c r="FYR100" s="167"/>
      <c r="FYS100" s="167"/>
      <c r="FYT100" s="167"/>
      <c r="FYU100" s="167"/>
      <c r="FYV100" s="167"/>
      <c r="FYW100" s="167"/>
      <c r="FYX100" s="167"/>
      <c r="FYY100" s="167"/>
      <c r="FYZ100" s="167"/>
      <c r="FZA100" s="167"/>
      <c r="FZB100" s="167"/>
      <c r="FZC100" s="167"/>
      <c r="FZD100" s="167"/>
      <c r="FZE100" s="167"/>
      <c r="FZF100" s="167"/>
      <c r="FZG100" s="167"/>
      <c r="FZH100" s="167"/>
      <c r="FZI100" s="167"/>
      <c r="FZJ100" s="167"/>
      <c r="FZK100" s="167"/>
      <c r="FZL100" s="167"/>
      <c r="FZM100" s="167"/>
      <c r="FZN100" s="167"/>
      <c r="FZO100" s="167"/>
      <c r="FZP100" s="167"/>
      <c r="FZQ100" s="167"/>
      <c r="FZR100" s="167"/>
      <c r="FZS100" s="167"/>
      <c r="FZT100" s="167"/>
      <c r="FZU100" s="167"/>
      <c r="FZV100" s="167"/>
      <c r="FZW100" s="167"/>
      <c r="FZX100" s="167"/>
      <c r="FZY100" s="167"/>
      <c r="FZZ100" s="167"/>
      <c r="GAA100" s="167"/>
      <c r="GAB100" s="167"/>
      <c r="GAC100" s="167"/>
      <c r="GAD100" s="167"/>
      <c r="GAE100" s="167"/>
      <c r="GAF100" s="167"/>
      <c r="GAG100" s="167"/>
      <c r="GAH100" s="167"/>
      <c r="GAI100" s="167"/>
      <c r="GAJ100" s="167"/>
      <c r="GAK100" s="167"/>
      <c r="GAL100" s="167"/>
      <c r="GAM100" s="167"/>
      <c r="GAN100" s="167"/>
      <c r="GAO100" s="167"/>
      <c r="GAP100" s="167"/>
      <c r="GAQ100" s="167"/>
      <c r="GAR100" s="167"/>
      <c r="GAS100" s="167"/>
      <c r="GAT100" s="167"/>
      <c r="GAU100" s="167"/>
      <c r="GAV100" s="167"/>
      <c r="GAW100" s="167"/>
      <c r="GAX100" s="167"/>
      <c r="GAY100" s="167"/>
      <c r="GAZ100" s="167"/>
      <c r="GBA100" s="167"/>
      <c r="GBB100" s="167"/>
      <c r="GBC100" s="167"/>
      <c r="GBD100" s="167"/>
      <c r="GBE100" s="167"/>
      <c r="GBF100" s="167"/>
      <c r="GBG100" s="167"/>
      <c r="GBH100" s="167"/>
      <c r="GBI100" s="167"/>
      <c r="GBJ100" s="167"/>
      <c r="GBK100" s="167"/>
      <c r="GBL100" s="167"/>
      <c r="GBM100" s="167"/>
      <c r="GBN100" s="167"/>
      <c r="GBO100" s="167"/>
      <c r="GBP100" s="167"/>
      <c r="GBQ100" s="167"/>
      <c r="GBR100" s="167"/>
      <c r="GBS100" s="167"/>
      <c r="GBT100" s="167"/>
      <c r="GBU100" s="167"/>
      <c r="GBV100" s="167"/>
      <c r="GBW100" s="167"/>
      <c r="GBX100" s="167"/>
      <c r="GBY100" s="167"/>
      <c r="GBZ100" s="167"/>
      <c r="GCA100" s="167"/>
      <c r="GCB100" s="167"/>
      <c r="GCC100" s="167"/>
      <c r="GCD100" s="167"/>
      <c r="GCE100" s="167"/>
      <c r="GCF100" s="167"/>
      <c r="GCG100" s="167"/>
      <c r="GCH100" s="167"/>
      <c r="GCI100" s="167"/>
      <c r="GCJ100" s="167"/>
      <c r="GCK100" s="167"/>
      <c r="GCL100" s="167"/>
      <c r="GCM100" s="167"/>
      <c r="GCN100" s="167"/>
      <c r="GCO100" s="167"/>
      <c r="GCP100" s="167"/>
      <c r="GCQ100" s="167"/>
      <c r="GCR100" s="167"/>
      <c r="GCS100" s="167"/>
      <c r="GCT100" s="167"/>
      <c r="GCU100" s="167"/>
      <c r="GCV100" s="167"/>
      <c r="GCW100" s="167"/>
      <c r="GCX100" s="167"/>
      <c r="GCY100" s="167"/>
      <c r="GCZ100" s="167"/>
      <c r="GDA100" s="167"/>
      <c r="GDB100" s="167"/>
      <c r="GDC100" s="167"/>
      <c r="GDD100" s="167"/>
      <c r="GDE100" s="167"/>
      <c r="GDF100" s="167"/>
      <c r="GDG100" s="167"/>
      <c r="GDH100" s="167"/>
      <c r="GDI100" s="167"/>
      <c r="GDJ100" s="167"/>
      <c r="GDK100" s="167"/>
      <c r="GDL100" s="167"/>
      <c r="GDM100" s="167"/>
      <c r="GDN100" s="167"/>
      <c r="GDO100" s="167"/>
      <c r="GDP100" s="167"/>
      <c r="GDQ100" s="167"/>
      <c r="GDR100" s="167"/>
      <c r="GDS100" s="167"/>
      <c r="GDT100" s="167"/>
      <c r="GDU100" s="167"/>
      <c r="GDV100" s="167"/>
      <c r="GDW100" s="167"/>
      <c r="GDX100" s="167"/>
      <c r="GDY100" s="167"/>
      <c r="GDZ100" s="167"/>
      <c r="GEA100" s="167"/>
      <c r="GEB100" s="167"/>
      <c r="GEC100" s="167"/>
      <c r="GED100" s="167"/>
      <c r="GEE100" s="167"/>
      <c r="GEF100" s="167"/>
      <c r="GEG100" s="167"/>
      <c r="GEH100" s="167"/>
      <c r="GEI100" s="167"/>
      <c r="GEJ100" s="167"/>
      <c r="GEK100" s="167"/>
      <c r="GEL100" s="167"/>
      <c r="GEM100" s="167"/>
      <c r="GEN100" s="167"/>
      <c r="GEO100" s="167"/>
      <c r="GEP100" s="167"/>
      <c r="GEQ100" s="167"/>
      <c r="GER100" s="167"/>
      <c r="GES100" s="167"/>
      <c r="GET100" s="167"/>
      <c r="GEU100" s="167"/>
      <c r="GEV100" s="167"/>
      <c r="GEW100" s="167"/>
      <c r="GEX100" s="167"/>
      <c r="GEY100" s="167"/>
      <c r="GEZ100" s="167"/>
      <c r="GFA100" s="167"/>
      <c r="GFB100" s="167"/>
      <c r="GFC100" s="167"/>
      <c r="GFD100" s="167"/>
      <c r="GFE100" s="167"/>
      <c r="GFF100" s="167"/>
      <c r="GFG100" s="167"/>
      <c r="GFH100" s="167"/>
      <c r="GFI100" s="167"/>
      <c r="GFJ100" s="167"/>
      <c r="GFK100" s="167"/>
      <c r="GFL100" s="167"/>
      <c r="GFM100" s="167"/>
      <c r="GFN100" s="167"/>
      <c r="GFO100" s="167"/>
      <c r="GFP100" s="167"/>
      <c r="GFQ100" s="167"/>
      <c r="GFR100" s="167"/>
      <c r="GFS100" s="167"/>
      <c r="GFT100" s="167"/>
      <c r="GFU100" s="167"/>
      <c r="GFV100" s="167"/>
      <c r="GFW100" s="167"/>
      <c r="GFX100" s="167"/>
      <c r="GFY100" s="167"/>
      <c r="GFZ100" s="167"/>
      <c r="GGA100" s="167"/>
      <c r="GGB100" s="167"/>
      <c r="GGC100" s="167"/>
      <c r="GGD100" s="167"/>
      <c r="GGE100" s="167"/>
      <c r="GGF100" s="167"/>
      <c r="GGG100" s="167"/>
      <c r="GGH100" s="167"/>
      <c r="GGI100" s="167"/>
      <c r="GGJ100" s="167"/>
      <c r="GGK100" s="167"/>
      <c r="GGL100" s="167"/>
      <c r="GGM100" s="167"/>
      <c r="GGN100" s="167"/>
      <c r="GGO100" s="167"/>
      <c r="GGP100" s="167"/>
      <c r="GGQ100" s="167"/>
      <c r="GGR100" s="167"/>
      <c r="GGS100" s="167"/>
      <c r="GGT100" s="167"/>
      <c r="GGU100" s="167"/>
      <c r="GGV100" s="167"/>
      <c r="GGW100" s="167"/>
      <c r="GGX100" s="167"/>
      <c r="GGY100" s="167"/>
      <c r="GGZ100" s="167"/>
      <c r="GHA100" s="167"/>
      <c r="GHB100" s="167"/>
      <c r="GHC100" s="167"/>
      <c r="GHD100" s="167"/>
      <c r="GHE100" s="167"/>
      <c r="GHF100" s="167"/>
      <c r="GHG100" s="167"/>
      <c r="GHH100" s="167"/>
      <c r="GHI100" s="167"/>
      <c r="GHJ100" s="167"/>
      <c r="GHK100" s="167"/>
      <c r="GHL100" s="167"/>
      <c r="GHM100" s="167"/>
      <c r="GHN100" s="167"/>
      <c r="GHO100" s="167"/>
      <c r="GHP100" s="167"/>
      <c r="GHQ100" s="167"/>
      <c r="GHR100" s="167"/>
      <c r="GHS100" s="167"/>
      <c r="GHT100" s="167"/>
      <c r="GHU100" s="167"/>
      <c r="GHV100" s="167"/>
      <c r="GHW100" s="167"/>
      <c r="GHX100" s="167"/>
      <c r="GHY100" s="167"/>
      <c r="GHZ100" s="167"/>
      <c r="GIA100" s="167"/>
      <c r="GIB100" s="167"/>
      <c r="GIC100" s="167"/>
      <c r="GID100" s="167"/>
      <c r="GIE100" s="167"/>
      <c r="GIF100" s="167"/>
      <c r="GIG100" s="167"/>
      <c r="GIH100" s="167"/>
      <c r="GII100" s="167"/>
      <c r="GIJ100" s="167"/>
      <c r="GIK100" s="167"/>
      <c r="GIL100" s="167"/>
      <c r="GIM100" s="167"/>
      <c r="GIN100" s="167"/>
      <c r="GIO100" s="167"/>
      <c r="GIP100" s="167"/>
      <c r="GIQ100" s="167"/>
      <c r="GIR100" s="167"/>
      <c r="GIS100" s="167"/>
      <c r="GIT100" s="167"/>
      <c r="GIU100" s="167"/>
      <c r="GIV100" s="167"/>
      <c r="GIW100" s="167"/>
      <c r="GIX100" s="167"/>
      <c r="GIY100" s="167"/>
      <c r="GIZ100" s="167"/>
      <c r="GJA100" s="167"/>
      <c r="GJB100" s="167"/>
      <c r="GJC100" s="167"/>
      <c r="GJD100" s="167"/>
      <c r="GJE100" s="167"/>
      <c r="GJF100" s="167"/>
      <c r="GJG100" s="167"/>
      <c r="GJH100" s="167"/>
      <c r="GJI100" s="167"/>
      <c r="GJJ100" s="167"/>
      <c r="GJK100" s="167"/>
      <c r="GJL100" s="167"/>
      <c r="GJM100" s="167"/>
      <c r="GJN100" s="167"/>
      <c r="GJO100" s="167"/>
      <c r="GJP100" s="167"/>
      <c r="GJQ100" s="167"/>
      <c r="GJR100" s="167"/>
      <c r="GJS100" s="167"/>
      <c r="GJT100" s="167"/>
      <c r="GJU100" s="167"/>
      <c r="GJV100" s="167"/>
      <c r="GJW100" s="167"/>
      <c r="GJX100" s="167"/>
      <c r="GJY100" s="167"/>
      <c r="GJZ100" s="167"/>
      <c r="GKA100" s="167"/>
      <c r="GKB100" s="167"/>
      <c r="GKC100" s="167"/>
      <c r="GKD100" s="167"/>
      <c r="GKE100" s="167"/>
      <c r="GKF100" s="167"/>
      <c r="GKG100" s="167"/>
      <c r="GKH100" s="167"/>
      <c r="GKI100" s="167"/>
      <c r="GKJ100" s="167"/>
      <c r="GKK100" s="167"/>
      <c r="GKL100" s="167"/>
      <c r="GKM100" s="167"/>
      <c r="GKN100" s="167"/>
      <c r="GKO100" s="167"/>
      <c r="GKP100" s="167"/>
      <c r="GKQ100" s="167"/>
      <c r="GKR100" s="167"/>
      <c r="GKS100" s="167"/>
      <c r="GKT100" s="167"/>
      <c r="GKU100" s="167"/>
      <c r="GKV100" s="167"/>
      <c r="GKW100" s="167"/>
      <c r="GKX100" s="167"/>
      <c r="GKY100" s="167"/>
      <c r="GKZ100" s="167"/>
      <c r="GLA100" s="167"/>
      <c r="GLB100" s="167"/>
      <c r="GLC100" s="167"/>
      <c r="GLD100" s="167"/>
      <c r="GLE100" s="167"/>
      <c r="GLF100" s="167"/>
      <c r="GLG100" s="167"/>
      <c r="GLH100" s="167"/>
      <c r="GLI100" s="167"/>
      <c r="GLJ100" s="167"/>
      <c r="GLK100" s="167"/>
      <c r="GLL100" s="167"/>
      <c r="GLM100" s="167"/>
      <c r="GLN100" s="167"/>
      <c r="GLO100" s="167"/>
      <c r="GLP100" s="167"/>
      <c r="GLQ100" s="167"/>
      <c r="GLR100" s="167"/>
      <c r="GLS100" s="167"/>
      <c r="GLT100" s="167"/>
      <c r="GLU100" s="167"/>
      <c r="GLV100" s="167"/>
      <c r="GLW100" s="167"/>
      <c r="GLX100" s="167"/>
      <c r="GLY100" s="167"/>
      <c r="GLZ100" s="167"/>
      <c r="GMA100" s="167"/>
      <c r="GMB100" s="167"/>
      <c r="GMC100" s="167"/>
      <c r="GMD100" s="167"/>
      <c r="GME100" s="167"/>
      <c r="GMF100" s="167"/>
      <c r="GMG100" s="167"/>
      <c r="GMH100" s="167"/>
      <c r="GMI100" s="167"/>
      <c r="GMJ100" s="167"/>
      <c r="GMK100" s="167"/>
      <c r="GML100" s="167"/>
      <c r="GMM100" s="167"/>
      <c r="GMN100" s="167"/>
      <c r="GMO100" s="167"/>
      <c r="GMP100" s="167"/>
      <c r="GMQ100" s="167"/>
      <c r="GMR100" s="167"/>
      <c r="GMS100" s="167"/>
      <c r="GMT100" s="167"/>
      <c r="GMU100" s="167"/>
      <c r="GMV100" s="167"/>
      <c r="GMW100" s="167"/>
      <c r="GMX100" s="167"/>
      <c r="GMY100" s="167"/>
      <c r="GMZ100" s="167"/>
      <c r="GNA100" s="167"/>
      <c r="GNB100" s="167"/>
      <c r="GNC100" s="167"/>
      <c r="GND100" s="167"/>
      <c r="GNE100" s="167"/>
      <c r="GNF100" s="167"/>
      <c r="GNG100" s="167"/>
      <c r="GNH100" s="167"/>
      <c r="GNI100" s="167"/>
      <c r="GNJ100" s="167"/>
      <c r="GNK100" s="167"/>
      <c r="GNL100" s="167"/>
      <c r="GNM100" s="167"/>
      <c r="GNN100" s="167"/>
      <c r="GNO100" s="167"/>
      <c r="GNP100" s="167"/>
      <c r="GNQ100" s="167"/>
      <c r="GNR100" s="167"/>
      <c r="GNS100" s="167"/>
      <c r="GNT100" s="167"/>
      <c r="GNU100" s="167"/>
      <c r="GNV100" s="167"/>
      <c r="GNW100" s="167"/>
      <c r="GNX100" s="167"/>
      <c r="GNY100" s="167"/>
      <c r="GNZ100" s="167"/>
      <c r="GOA100" s="167"/>
      <c r="GOB100" s="167"/>
      <c r="GOC100" s="167"/>
      <c r="GOD100" s="167"/>
      <c r="GOE100" s="167"/>
      <c r="GOF100" s="167"/>
      <c r="GOG100" s="167"/>
      <c r="GOH100" s="167"/>
      <c r="GOI100" s="167"/>
      <c r="GOJ100" s="167"/>
      <c r="GOK100" s="167"/>
      <c r="GOL100" s="167"/>
      <c r="GOM100" s="167"/>
      <c r="GON100" s="167"/>
      <c r="GOO100" s="167"/>
      <c r="GOP100" s="167"/>
      <c r="GOQ100" s="167"/>
      <c r="GOR100" s="167"/>
      <c r="GOS100" s="167"/>
      <c r="GOT100" s="167"/>
      <c r="GOU100" s="167"/>
      <c r="GOV100" s="167"/>
      <c r="GOW100" s="167"/>
      <c r="GOX100" s="167"/>
      <c r="GOY100" s="167"/>
      <c r="GOZ100" s="167"/>
      <c r="GPA100" s="167"/>
      <c r="GPB100" s="167"/>
      <c r="GPC100" s="167"/>
      <c r="GPD100" s="167"/>
      <c r="GPE100" s="167"/>
      <c r="GPF100" s="167"/>
      <c r="GPG100" s="167"/>
      <c r="GPH100" s="167"/>
      <c r="GPI100" s="167"/>
      <c r="GPJ100" s="167"/>
      <c r="GPK100" s="167"/>
      <c r="GPL100" s="167"/>
      <c r="GPM100" s="167"/>
      <c r="GPN100" s="167"/>
      <c r="GPO100" s="167"/>
      <c r="GPP100" s="167"/>
      <c r="GPQ100" s="167"/>
      <c r="GPR100" s="167"/>
      <c r="GPS100" s="167"/>
      <c r="GPT100" s="167"/>
      <c r="GPU100" s="167"/>
      <c r="GPV100" s="167"/>
      <c r="GPW100" s="167"/>
      <c r="GPX100" s="167"/>
      <c r="GPY100" s="167"/>
      <c r="GPZ100" s="167"/>
      <c r="GQA100" s="167"/>
      <c r="GQB100" s="167"/>
      <c r="GQC100" s="167"/>
      <c r="GQD100" s="167"/>
      <c r="GQE100" s="167"/>
      <c r="GQF100" s="167"/>
      <c r="GQG100" s="167"/>
      <c r="GQH100" s="167"/>
      <c r="GQI100" s="167"/>
      <c r="GQJ100" s="167"/>
      <c r="GQK100" s="167"/>
      <c r="GQL100" s="167"/>
      <c r="GQM100" s="167"/>
      <c r="GQN100" s="167"/>
      <c r="GQO100" s="167"/>
      <c r="GQP100" s="167"/>
      <c r="GQQ100" s="167"/>
      <c r="GQR100" s="167"/>
      <c r="GQS100" s="167"/>
      <c r="GQT100" s="167"/>
      <c r="GQU100" s="167"/>
      <c r="GQV100" s="167"/>
      <c r="GQW100" s="167"/>
      <c r="GQX100" s="167"/>
      <c r="GQY100" s="167"/>
      <c r="GQZ100" s="167"/>
      <c r="GRA100" s="167"/>
      <c r="GRB100" s="167"/>
      <c r="GRC100" s="167"/>
      <c r="GRD100" s="167"/>
      <c r="GRE100" s="167"/>
      <c r="GRF100" s="167"/>
      <c r="GRG100" s="167"/>
      <c r="GRH100" s="167"/>
      <c r="GRI100" s="167"/>
      <c r="GRJ100" s="167"/>
      <c r="GRK100" s="167"/>
      <c r="GRL100" s="167"/>
      <c r="GRM100" s="167"/>
      <c r="GRN100" s="167"/>
      <c r="GRO100" s="167"/>
      <c r="GRP100" s="167"/>
      <c r="GRQ100" s="167"/>
      <c r="GRR100" s="167"/>
      <c r="GRS100" s="167"/>
      <c r="GRT100" s="167"/>
      <c r="GRU100" s="167"/>
      <c r="GRV100" s="167"/>
      <c r="GRW100" s="167"/>
      <c r="GRX100" s="167"/>
      <c r="GRY100" s="167"/>
      <c r="GRZ100" s="167"/>
      <c r="GSA100" s="167"/>
      <c r="GSB100" s="167"/>
      <c r="GSC100" s="167"/>
      <c r="GSD100" s="167"/>
      <c r="GSE100" s="167"/>
      <c r="GSF100" s="167"/>
      <c r="GSG100" s="167"/>
      <c r="GSH100" s="167"/>
      <c r="GSI100" s="167"/>
      <c r="GSJ100" s="167"/>
      <c r="GSK100" s="167"/>
      <c r="GSL100" s="167"/>
      <c r="GSM100" s="167"/>
      <c r="GSN100" s="167"/>
      <c r="GSO100" s="167"/>
      <c r="GSP100" s="167"/>
      <c r="GSQ100" s="167"/>
      <c r="GSR100" s="167"/>
      <c r="GSS100" s="167"/>
      <c r="GST100" s="167"/>
      <c r="GSU100" s="167"/>
      <c r="GSV100" s="167"/>
      <c r="GSW100" s="167"/>
      <c r="GSX100" s="167"/>
      <c r="GSY100" s="167"/>
      <c r="GSZ100" s="167"/>
      <c r="GTA100" s="167"/>
      <c r="GTB100" s="167"/>
      <c r="GTC100" s="167"/>
      <c r="GTD100" s="167"/>
      <c r="GTE100" s="167"/>
      <c r="GTF100" s="167"/>
      <c r="GTG100" s="167"/>
      <c r="GTH100" s="167"/>
      <c r="GTI100" s="167"/>
      <c r="GTJ100" s="167"/>
      <c r="GTK100" s="167"/>
      <c r="GTL100" s="167"/>
      <c r="GTM100" s="167"/>
      <c r="GTN100" s="167"/>
      <c r="GTO100" s="167"/>
      <c r="GTP100" s="167"/>
      <c r="GTQ100" s="167"/>
      <c r="GTR100" s="167"/>
      <c r="GTS100" s="167"/>
      <c r="GTT100" s="167"/>
      <c r="GTU100" s="167"/>
      <c r="GTV100" s="167"/>
      <c r="GTW100" s="167"/>
      <c r="GTX100" s="167"/>
      <c r="GTY100" s="167"/>
      <c r="GTZ100" s="167"/>
      <c r="GUA100" s="167"/>
      <c r="GUB100" s="167"/>
      <c r="GUC100" s="167"/>
      <c r="GUD100" s="167"/>
      <c r="GUE100" s="167"/>
      <c r="GUF100" s="167"/>
      <c r="GUG100" s="167"/>
      <c r="GUH100" s="167"/>
      <c r="GUI100" s="167"/>
      <c r="GUJ100" s="167"/>
      <c r="GUK100" s="167"/>
      <c r="GUL100" s="167"/>
      <c r="GUM100" s="167"/>
      <c r="GUN100" s="167"/>
      <c r="GUO100" s="167"/>
      <c r="GUP100" s="167"/>
      <c r="GUQ100" s="167"/>
      <c r="GUR100" s="167"/>
      <c r="GUS100" s="167"/>
      <c r="GUT100" s="167"/>
      <c r="GUU100" s="167"/>
      <c r="GUV100" s="167"/>
      <c r="GUW100" s="167"/>
      <c r="GUX100" s="167"/>
      <c r="GUY100" s="167"/>
      <c r="GUZ100" s="167"/>
      <c r="GVA100" s="167"/>
      <c r="GVB100" s="167"/>
      <c r="GVC100" s="167"/>
      <c r="GVD100" s="167"/>
      <c r="GVE100" s="167"/>
      <c r="GVF100" s="167"/>
      <c r="GVG100" s="167"/>
      <c r="GVH100" s="167"/>
      <c r="GVI100" s="167"/>
      <c r="GVJ100" s="167"/>
      <c r="GVK100" s="167"/>
      <c r="GVL100" s="167"/>
      <c r="GVM100" s="167"/>
      <c r="GVN100" s="167"/>
      <c r="GVO100" s="167"/>
      <c r="GVP100" s="167"/>
      <c r="GVQ100" s="167"/>
      <c r="GVR100" s="167"/>
      <c r="GVS100" s="167"/>
      <c r="GVT100" s="167"/>
      <c r="GVU100" s="167"/>
      <c r="GVV100" s="167"/>
      <c r="GVW100" s="167"/>
      <c r="GVX100" s="167"/>
      <c r="GVY100" s="167"/>
      <c r="GVZ100" s="167"/>
      <c r="GWA100" s="167"/>
      <c r="GWB100" s="167"/>
      <c r="GWC100" s="167"/>
      <c r="GWD100" s="167"/>
      <c r="GWE100" s="167"/>
      <c r="GWF100" s="167"/>
      <c r="GWG100" s="167"/>
      <c r="GWH100" s="167"/>
      <c r="GWI100" s="167"/>
      <c r="GWJ100" s="167"/>
      <c r="GWK100" s="167"/>
      <c r="GWL100" s="167"/>
      <c r="GWM100" s="167"/>
      <c r="GWN100" s="167"/>
      <c r="GWO100" s="167"/>
      <c r="GWP100" s="167"/>
      <c r="GWQ100" s="167"/>
      <c r="GWR100" s="167"/>
      <c r="GWS100" s="167"/>
      <c r="GWT100" s="167"/>
      <c r="GWU100" s="167"/>
      <c r="GWV100" s="167"/>
      <c r="GWW100" s="167"/>
      <c r="GWX100" s="167"/>
      <c r="GWY100" s="167"/>
      <c r="GWZ100" s="167"/>
      <c r="GXA100" s="167"/>
      <c r="GXB100" s="167"/>
      <c r="GXC100" s="167"/>
      <c r="GXD100" s="167"/>
      <c r="GXE100" s="167"/>
      <c r="GXF100" s="167"/>
      <c r="GXG100" s="167"/>
      <c r="GXH100" s="167"/>
      <c r="GXI100" s="167"/>
      <c r="GXJ100" s="167"/>
      <c r="GXK100" s="167"/>
      <c r="GXL100" s="167"/>
      <c r="GXM100" s="167"/>
      <c r="GXN100" s="167"/>
      <c r="GXO100" s="167"/>
      <c r="GXP100" s="167"/>
      <c r="GXQ100" s="167"/>
      <c r="GXR100" s="167"/>
      <c r="GXS100" s="167"/>
      <c r="GXT100" s="167"/>
      <c r="GXU100" s="167"/>
      <c r="GXV100" s="167"/>
      <c r="GXW100" s="167"/>
      <c r="GXX100" s="167"/>
      <c r="GXY100" s="167"/>
      <c r="GXZ100" s="167"/>
      <c r="GYA100" s="167"/>
      <c r="GYB100" s="167"/>
      <c r="GYC100" s="167"/>
      <c r="GYD100" s="167"/>
      <c r="GYE100" s="167"/>
      <c r="GYF100" s="167"/>
      <c r="GYG100" s="167"/>
      <c r="GYH100" s="167"/>
      <c r="GYI100" s="167"/>
      <c r="GYJ100" s="167"/>
      <c r="GYK100" s="167"/>
      <c r="GYL100" s="167"/>
      <c r="GYM100" s="167"/>
      <c r="GYN100" s="167"/>
      <c r="GYO100" s="167"/>
      <c r="GYP100" s="167"/>
      <c r="GYQ100" s="167"/>
      <c r="GYR100" s="167"/>
      <c r="GYS100" s="167"/>
      <c r="GYT100" s="167"/>
      <c r="GYU100" s="167"/>
      <c r="GYV100" s="167"/>
      <c r="GYW100" s="167"/>
      <c r="GYX100" s="167"/>
      <c r="GYY100" s="167"/>
      <c r="GYZ100" s="167"/>
      <c r="GZA100" s="167"/>
      <c r="GZB100" s="167"/>
      <c r="GZC100" s="167"/>
      <c r="GZD100" s="167"/>
      <c r="GZE100" s="167"/>
      <c r="GZF100" s="167"/>
      <c r="GZG100" s="167"/>
      <c r="GZH100" s="167"/>
      <c r="GZI100" s="167"/>
      <c r="GZJ100" s="167"/>
      <c r="GZK100" s="167"/>
      <c r="GZL100" s="167"/>
      <c r="GZM100" s="167"/>
      <c r="GZN100" s="167"/>
      <c r="GZO100" s="167"/>
      <c r="GZP100" s="167"/>
      <c r="GZQ100" s="167"/>
      <c r="GZR100" s="167"/>
      <c r="GZS100" s="167"/>
      <c r="GZT100" s="167"/>
      <c r="GZU100" s="167"/>
      <c r="GZV100" s="167"/>
      <c r="GZW100" s="167"/>
      <c r="GZX100" s="167"/>
      <c r="GZY100" s="167"/>
      <c r="GZZ100" s="167"/>
      <c r="HAA100" s="167"/>
      <c r="HAB100" s="167"/>
      <c r="HAC100" s="167"/>
      <c r="HAD100" s="167"/>
      <c r="HAE100" s="167"/>
      <c r="HAF100" s="167"/>
      <c r="HAG100" s="167"/>
      <c r="HAH100" s="167"/>
      <c r="HAI100" s="167"/>
      <c r="HAJ100" s="167"/>
      <c r="HAK100" s="167"/>
      <c r="HAL100" s="167"/>
      <c r="HAM100" s="167"/>
      <c r="HAN100" s="167"/>
      <c r="HAO100" s="167"/>
      <c r="HAP100" s="167"/>
      <c r="HAQ100" s="167"/>
      <c r="HAR100" s="167"/>
      <c r="HAS100" s="167"/>
      <c r="HAT100" s="167"/>
      <c r="HAU100" s="167"/>
      <c r="HAV100" s="167"/>
      <c r="HAW100" s="167"/>
      <c r="HAX100" s="167"/>
      <c r="HAY100" s="167"/>
      <c r="HAZ100" s="167"/>
      <c r="HBA100" s="167"/>
      <c r="HBB100" s="167"/>
      <c r="HBC100" s="167"/>
      <c r="HBD100" s="167"/>
      <c r="HBE100" s="167"/>
      <c r="HBF100" s="167"/>
      <c r="HBG100" s="167"/>
      <c r="HBH100" s="167"/>
      <c r="HBI100" s="167"/>
      <c r="HBJ100" s="167"/>
      <c r="HBK100" s="167"/>
      <c r="HBL100" s="167"/>
      <c r="HBM100" s="167"/>
      <c r="HBN100" s="167"/>
      <c r="HBO100" s="167"/>
      <c r="HBP100" s="167"/>
      <c r="HBQ100" s="167"/>
      <c r="HBR100" s="167"/>
      <c r="HBS100" s="167"/>
      <c r="HBT100" s="167"/>
      <c r="HBU100" s="167"/>
      <c r="HBV100" s="167"/>
      <c r="HBW100" s="167"/>
      <c r="HBX100" s="167"/>
      <c r="HBY100" s="167"/>
      <c r="HBZ100" s="167"/>
      <c r="HCA100" s="167"/>
      <c r="HCB100" s="167"/>
      <c r="HCC100" s="167"/>
      <c r="HCD100" s="167"/>
      <c r="HCE100" s="167"/>
      <c r="HCF100" s="167"/>
      <c r="HCG100" s="167"/>
      <c r="HCH100" s="167"/>
      <c r="HCI100" s="167"/>
      <c r="HCJ100" s="167"/>
      <c r="HCK100" s="167"/>
      <c r="HCL100" s="167"/>
      <c r="HCM100" s="167"/>
      <c r="HCN100" s="167"/>
      <c r="HCO100" s="167"/>
      <c r="HCP100" s="167"/>
      <c r="HCQ100" s="167"/>
      <c r="HCR100" s="167"/>
      <c r="HCS100" s="167"/>
      <c r="HCT100" s="167"/>
      <c r="HCU100" s="167"/>
      <c r="HCV100" s="167"/>
      <c r="HCW100" s="167"/>
      <c r="HCX100" s="167"/>
      <c r="HCY100" s="167"/>
      <c r="HCZ100" s="167"/>
      <c r="HDA100" s="167"/>
      <c r="HDB100" s="167"/>
      <c r="HDC100" s="167"/>
      <c r="HDD100" s="167"/>
      <c r="HDE100" s="167"/>
      <c r="HDF100" s="167"/>
      <c r="HDG100" s="167"/>
      <c r="HDH100" s="167"/>
      <c r="HDI100" s="167"/>
      <c r="HDJ100" s="167"/>
      <c r="HDK100" s="167"/>
      <c r="HDL100" s="167"/>
      <c r="HDM100" s="167"/>
      <c r="HDN100" s="167"/>
      <c r="HDO100" s="167"/>
      <c r="HDP100" s="167"/>
      <c r="HDQ100" s="167"/>
      <c r="HDR100" s="167"/>
      <c r="HDS100" s="167"/>
      <c r="HDT100" s="167"/>
      <c r="HDU100" s="167"/>
      <c r="HDV100" s="167"/>
      <c r="HDW100" s="167"/>
      <c r="HDX100" s="167"/>
      <c r="HDY100" s="167"/>
      <c r="HDZ100" s="167"/>
      <c r="HEA100" s="167"/>
      <c r="HEB100" s="167"/>
      <c r="HEC100" s="167"/>
      <c r="HED100" s="167"/>
      <c r="HEE100" s="167"/>
      <c r="HEF100" s="167"/>
      <c r="HEG100" s="167"/>
      <c r="HEH100" s="167"/>
      <c r="HEI100" s="167"/>
      <c r="HEJ100" s="167"/>
      <c r="HEK100" s="167"/>
      <c r="HEL100" s="167"/>
      <c r="HEM100" s="167"/>
      <c r="HEN100" s="167"/>
      <c r="HEO100" s="167"/>
      <c r="HEP100" s="167"/>
      <c r="HEQ100" s="167"/>
      <c r="HER100" s="167"/>
      <c r="HES100" s="167"/>
      <c r="HET100" s="167"/>
      <c r="HEU100" s="167"/>
      <c r="HEV100" s="167"/>
      <c r="HEW100" s="167"/>
      <c r="HEX100" s="167"/>
      <c r="HEY100" s="167"/>
      <c r="HEZ100" s="167"/>
      <c r="HFA100" s="167"/>
      <c r="HFB100" s="167"/>
      <c r="HFC100" s="167"/>
      <c r="HFD100" s="167"/>
      <c r="HFE100" s="167"/>
      <c r="HFF100" s="167"/>
      <c r="HFG100" s="167"/>
      <c r="HFH100" s="167"/>
      <c r="HFI100" s="167"/>
      <c r="HFJ100" s="167"/>
      <c r="HFK100" s="167"/>
      <c r="HFL100" s="167"/>
      <c r="HFM100" s="167"/>
      <c r="HFN100" s="167"/>
      <c r="HFO100" s="167"/>
      <c r="HFP100" s="167"/>
      <c r="HFQ100" s="167"/>
      <c r="HFR100" s="167"/>
      <c r="HFS100" s="167"/>
      <c r="HFT100" s="167"/>
      <c r="HFU100" s="167"/>
      <c r="HFV100" s="167"/>
      <c r="HFW100" s="167"/>
      <c r="HFX100" s="167"/>
      <c r="HFY100" s="167"/>
      <c r="HFZ100" s="167"/>
      <c r="HGA100" s="167"/>
      <c r="HGB100" s="167"/>
      <c r="HGC100" s="167"/>
      <c r="HGD100" s="167"/>
      <c r="HGE100" s="167"/>
      <c r="HGF100" s="167"/>
      <c r="HGG100" s="167"/>
      <c r="HGH100" s="167"/>
      <c r="HGI100" s="167"/>
      <c r="HGJ100" s="167"/>
      <c r="HGK100" s="167"/>
      <c r="HGL100" s="167"/>
      <c r="HGM100" s="167"/>
      <c r="HGN100" s="167"/>
      <c r="HGO100" s="167"/>
      <c r="HGP100" s="167"/>
      <c r="HGQ100" s="167"/>
      <c r="HGR100" s="167"/>
      <c r="HGS100" s="167"/>
      <c r="HGT100" s="167"/>
      <c r="HGU100" s="167"/>
      <c r="HGV100" s="167"/>
      <c r="HGW100" s="167"/>
      <c r="HGX100" s="167"/>
      <c r="HGY100" s="167"/>
      <c r="HGZ100" s="167"/>
      <c r="HHA100" s="167"/>
      <c r="HHB100" s="167"/>
      <c r="HHC100" s="167"/>
      <c r="HHD100" s="167"/>
      <c r="HHE100" s="167"/>
      <c r="HHF100" s="167"/>
      <c r="HHG100" s="167"/>
      <c r="HHH100" s="167"/>
      <c r="HHI100" s="167"/>
      <c r="HHJ100" s="167"/>
      <c r="HHK100" s="167"/>
      <c r="HHL100" s="167"/>
      <c r="HHM100" s="167"/>
      <c r="HHN100" s="167"/>
      <c r="HHO100" s="167"/>
      <c r="HHP100" s="167"/>
      <c r="HHQ100" s="167"/>
      <c r="HHR100" s="167"/>
      <c r="HHS100" s="167"/>
      <c r="HHT100" s="167"/>
      <c r="HHU100" s="167"/>
      <c r="HHV100" s="167"/>
      <c r="HHW100" s="167"/>
      <c r="HHX100" s="167"/>
      <c r="HHY100" s="167"/>
      <c r="HHZ100" s="167"/>
      <c r="HIA100" s="167"/>
      <c r="HIB100" s="167"/>
      <c r="HIC100" s="167"/>
      <c r="HID100" s="167"/>
      <c r="HIE100" s="167"/>
      <c r="HIF100" s="167"/>
      <c r="HIG100" s="167"/>
      <c r="HIH100" s="167"/>
      <c r="HII100" s="167"/>
      <c r="HIJ100" s="167"/>
      <c r="HIK100" s="167"/>
      <c r="HIL100" s="167"/>
      <c r="HIM100" s="167"/>
      <c r="HIN100" s="167"/>
      <c r="HIO100" s="167"/>
      <c r="HIP100" s="167"/>
      <c r="HIQ100" s="167"/>
      <c r="HIR100" s="167"/>
      <c r="HIS100" s="167"/>
      <c r="HIT100" s="167"/>
      <c r="HIU100" s="167"/>
      <c r="HIV100" s="167"/>
      <c r="HIW100" s="167"/>
      <c r="HIX100" s="167"/>
      <c r="HIY100" s="167"/>
      <c r="HIZ100" s="167"/>
      <c r="HJA100" s="167"/>
      <c r="HJB100" s="167"/>
      <c r="HJC100" s="167"/>
      <c r="HJD100" s="167"/>
      <c r="HJE100" s="167"/>
      <c r="HJF100" s="167"/>
      <c r="HJG100" s="167"/>
      <c r="HJH100" s="167"/>
      <c r="HJI100" s="167"/>
      <c r="HJJ100" s="167"/>
      <c r="HJK100" s="167"/>
      <c r="HJL100" s="167"/>
      <c r="HJM100" s="167"/>
      <c r="HJN100" s="167"/>
      <c r="HJO100" s="167"/>
      <c r="HJP100" s="167"/>
      <c r="HJQ100" s="167"/>
      <c r="HJR100" s="167"/>
      <c r="HJS100" s="167"/>
      <c r="HJT100" s="167"/>
      <c r="HJU100" s="167"/>
      <c r="HJV100" s="167"/>
      <c r="HJW100" s="167"/>
      <c r="HJX100" s="167"/>
      <c r="HJY100" s="167"/>
      <c r="HJZ100" s="167"/>
      <c r="HKA100" s="167"/>
      <c r="HKB100" s="167"/>
      <c r="HKC100" s="167"/>
      <c r="HKD100" s="167"/>
      <c r="HKE100" s="167"/>
      <c r="HKF100" s="167"/>
      <c r="HKG100" s="167"/>
      <c r="HKH100" s="167"/>
      <c r="HKI100" s="167"/>
      <c r="HKJ100" s="167"/>
      <c r="HKK100" s="167"/>
      <c r="HKL100" s="167"/>
      <c r="HKM100" s="167"/>
      <c r="HKN100" s="167"/>
      <c r="HKO100" s="167"/>
      <c r="HKP100" s="167"/>
      <c r="HKQ100" s="167"/>
      <c r="HKR100" s="167"/>
      <c r="HKS100" s="167"/>
      <c r="HKT100" s="167"/>
      <c r="HKU100" s="167"/>
      <c r="HKV100" s="167"/>
      <c r="HKW100" s="167"/>
      <c r="HKX100" s="167"/>
      <c r="HKY100" s="167"/>
      <c r="HKZ100" s="167"/>
      <c r="HLA100" s="167"/>
      <c r="HLB100" s="167"/>
      <c r="HLC100" s="167"/>
      <c r="HLD100" s="167"/>
      <c r="HLE100" s="167"/>
      <c r="HLF100" s="167"/>
      <c r="HLG100" s="167"/>
      <c r="HLH100" s="167"/>
      <c r="HLI100" s="167"/>
      <c r="HLJ100" s="167"/>
      <c r="HLK100" s="167"/>
      <c r="HLL100" s="167"/>
      <c r="HLM100" s="167"/>
      <c r="HLN100" s="167"/>
      <c r="HLO100" s="167"/>
      <c r="HLP100" s="167"/>
      <c r="HLQ100" s="167"/>
      <c r="HLR100" s="167"/>
      <c r="HLS100" s="167"/>
      <c r="HLT100" s="167"/>
      <c r="HLU100" s="167"/>
      <c r="HLV100" s="167"/>
      <c r="HLW100" s="167"/>
      <c r="HLX100" s="167"/>
      <c r="HLY100" s="167"/>
      <c r="HLZ100" s="167"/>
      <c r="HMA100" s="167"/>
      <c r="HMB100" s="167"/>
      <c r="HMC100" s="167"/>
      <c r="HMD100" s="167"/>
      <c r="HME100" s="167"/>
      <c r="HMF100" s="167"/>
      <c r="HMG100" s="167"/>
      <c r="HMH100" s="167"/>
      <c r="HMI100" s="167"/>
      <c r="HMJ100" s="167"/>
      <c r="HMK100" s="167"/>
      <c r="HML100" s="167"/>
      <c r="HMM100" s="167"/>
      <c r="HMN100" s="167"/>
      <c r="HMO100" s="167"/>
      <c r="HMP100" s="167"/>
      <c r="HMQ100" s="167"/>
      <c r="HMR100" s="167"/>
      <c r="HMS100" s="167"/>
      <c r="HMT100" s="167"/>
      <c r="HMU100" s="167"/>
      <c r="HMV100" s="167"/>
      <c r="HMW100" s="167"/>
      <c r="HMX100" s="167"/>
      <c r="HMY100" s="167"/>
      <c r="HMZ100" s="167"/>
      <c r="HNA100" s="167"/>
      <c r="HNB100" s="167"/>
      <c r="HNC100" s="167"/>
      <c r="HND100" s="167"/>
      <c r="HNE100" s="167"/>
      <c r="HNF100" s="167"/>
      <c r="HNG100" s="167"/>
      <c r="HNH100" s="167"/>
      <c r="HNI100" s="167"/>
      <c r="HNJ100" s="167"/>
      <c r="HNK100" s="167"/>
      <c r="HNL100" s="167"/>
      <c r="HNM100" s="167"/>
      <c r="HNN100" s="167"/>
      <c r="HNO100" s="167"/>
      <c r="HNP100" s="167"/>
      <c r="HNQ100" s="167"/>
      <c r="HNR100" s="167"/>
      <c r="HNS100" s="167"/>
      <c r="HNT100" s="167"/>
      <c r="HNU100" s="167"/>
      <c r="HNV100" s="167"/>
      <c r="HNW100" s="167"/>
      <c r="HNX100" s="167"/>
      <c r="HNY100" s="167"/>
      <c r="HNZ100" s="167"/>
      <c r="HOA100" s="167"/>
      <c r="HOB100" s="167"/>
      <c r="HOC100" s="167"/>
      <c r="HOD100" s="167"/>
      <c r="HOE100" s="167"/>
      <c r="HOF100" s="167"/>
      <c r="HOG100" s="167"/>
      <c r="HOH100" s="167"/>
      <c r="HOI100" s="167"/>
      <c r="HOJ100" s="167"/>
      <c r="HOK100" s="167"/>
      <c r="HOL100" s="167"/>
      <c r="HOM100" s="167"/>
      <c r="HON100" s="167"/>
      <c r="HOO100" s="167"/>
      <c r="HOP100" s="167"/>
      <c r="HOQ100" s="167"/>
      <c r="HOR100" s="167"/>
      <c r="HOS100" s="167"/>
      <c r="HOT100" s="167"/>
      <c r="HOU100" s="167"/>
      <c r="HOV100" s="167"/>
      <c r="HOW100" s="167"/>
      <c r="HOX100" s="167"/>
      <c r="HOY100" s="167"/>
      <c r="HOZ100" s="167"/>
      <c r="HPA100" s="167"/>
      <c r="HPB100" s="167"/>
      <c r="HPC100" s="167"/>
      <c r="HPD100" s="167"/>
      <c r="HPE100" s="167"/>
      <c r="HPF100" s="167"/>
      <c r="HPG100" s="167"/>
      <c r="HPH100" s="167"/>
      <c r="HPI100" s="167"/>
      <c r="HPJ100" s="167"/>
      <c r="HPK100" s="167"/>
      <c r="HPL100" s="167"/>
      <c r="HPM100" s="167"/>
      <c r="HPN100" s="167"/>
      <c r="HPO100" s="167"/>
      <c r="HPP100" s="167"/>
      <c r="HPQ100" s="167"/>
      <c r="HPR100" s="167"/>
      <c r="HPS100" s="167"/>
      <c r="HPT100" s="167"/>
      <c r="HPU100" s="167"/>
      <c r="HPV100" s="167"/>
      <c r="HPW100" s="167"/>
      <c r="HPX100" s="167"/>
      <c r="HPY100" s="167"/>
      <c r="HPZ100" s="167"/>
      <c r="HQA100" s="167"/>
      <c r="HQB100" s="167"/>
      <c r="HQC100" s="167"/>
      <c r="HQD100" s="167"/>
      <c r="HQE100" s="167"/>
      <c r="HQF100" s="167"/>
      <c r="HQG100" s="167"/>
      <c r="HQH100" s="167"/>
      <c r="HQI100" s="167"/>
      <c r="HQJ100" s="167"/>
      <c r="HQK100" s="167"/>
      <c r="HQL100" s="167"/>
      <c r="HQM100" s="167"/>
      <c r="HQN100" s="167"/>
      <c r="HQO100" s="167"/>
      <c r="HQP100" s="167"/>
      <c r="HQQ100" s="167"/>
      <c r="HQR100" s="167"/>
      <c r="HQS100" s="167"/>
      <c r="HQT100" s="167"/>
      <c r="HQU100" s="167"/>
      <c r="HQV100" s="167"/>
      <c r="HQW100" s="167"/>
      <c r="HQX100" s="167"/>
      <c r="HQY100" s="167"/>
      <c r="HQZ100" s="167"/>
      <c r="HRA100" s="167"/>
      <c r="HRB100" s="167"/>
      <c r="HRC100" s="167"/>
      <c r="HRD100" s="167"/>
      <c r="HRE100" s="167"/>
      <c r="HRF100" s="167"/>
      <c r="HRG100" s="167"/>
      <c r="HRH100" s="167"/>
      <c r="HRI100" s="167"/>
      <c r="HRJ100" s="167"/>
      <c r="HRK100" s="167"/>
      <c r="HRL100" s="167"/>
      <c r="HRM100" s="167"/>
      <c r="HRN100" s="167"/>
      <c r="HRO100" s="167"/>
      <c r="HRP100" s="167"/>
      <c r="HRQ100" s="167"/>
      <c r="HRR100" s="167"/>
      <c r="HRS100" s="167"/>
      <c r="HRT100" s="167"/>
      <c r="HRU100" s="167"/>
      <c r="HRV100" s="167"/>
      <c r="HRW100" s="167"/>
      <c r="HRX100" s="167"/>
      <c r="HRY100" s="167"/>
      <c r="HRZ100" s="167"/>
      <c r="HSA100" s="167"/>
      <c r="HSB100" s="167"/>
      <c r="HSC100" s="167"/>
      <c r="HSD100" s="167"/>
      <c r="HSE100" s="167"/>
      <c r="HSF100" s="167"/>
      <c r="HSG100" s="167"/>
      <c r="HSH100" s="167"/>
      <c r="HSI100" s="167"/>
      <c r="HSJ100" s="167"/>
      <c r="HSK100" s="167"/>
      <c r="HSL100" s="167"/>
      <c r="HSM100" s="167"/>
      <c r="HSN100" s="167"/>
      <c r="HSO100" s="167"/>
      <c r="HSP100" s="167"/>
      <c r="HSQ100" s="167"/>
      <c r="HSR100" s="167"/>
      <c r="HSS100" s="167"/>
      <c r="HST100" s="167"/>
      <c r="HSU100" s="167"/>
      <c r="HSV100" s="167"/>
      <c r="HSW100" s="167"/>
      <c r="HSX100" s="167"/>
      <c r="HSY100" s="167"/>
      <c r="HSZ100" s="167"/>
      <c r="HTA100" s="167"/>
      <c r="HTB100" s="167"/>
      <c r="HTC100" s="167"/>
      <c r="HTD100" s="167"/>
      <c r="HTE100" s="167"/>
      <c r="HTF100" s="167"/>
      <c r="HTG100" s="167"/>
      <c r="HTH100" s="167"/>
      <c r="HTI100" s="167"/>
      <c r="HTJ100" s="167"/>
      <c r="HTK100" s="167"/>
      <c r="HTL100" s="167"/>
      <c r="HTM100" s="167"/>
      <c r="HTN100" s="167"/>
      <c r="HTO100" s="167"/>
      <c r="HTP100" s="167"/>
      <c r="HTQ100" s="167"/>
      <c r="HTR100" s="167"/>
      <c r="HTS100" s="167"/>
      <c r="HTT100" s="167"/>
      <c r="HTU100" s="167"/>
      <c r="HTV100" s="167"/>
      <c r="HTW100" s="167"/>
      <c r="HTX100" s="167"/>
      <c r="HTY100" s="167"/>
      <c r="HTZ100" s="167"/>
      <c r="HUA100" s="167"/>
      <c r="HUB100" s="167"/>
      <c r="HUC100" s="167"/>
      <c r="HUD100" s="167"/>
      <c r="HUE100" s="167"/>
      <c r="HUF100" s="167"/>
      <c r="HUG100" s="167"/>
      <c r="HUH100" s="167"/>
      <c r="HUI100" s="167"/>
      <c r="HUJ100" s="167"/>
      <c r="HUK100" s="167"/>
      <c r="HUL100" s="167"/>
      <c r="HUM100" s="167"/>
      <c r="HUN100" s="167"/>
      <c r="HUO100" s="167"/>
      <c r="HUP100" s="167"/>
      <c r="HUQ100" s="167"/>
      <c r="HUR100" s="167"/>
      <c r="HUS100" s="167"/>
      <c r="HUT100" s="167"/>
      <c r="HUU100" s="167"/>
      <c r="HUV100" s="167"/>
      <c r="HUW100" s="167"/>
      <c r="HUX100" s="167"/>
      <c r="HUY100" s="167"/>
      <c r="HUZ100" s="167"/>
      <c r="HVA100" s="167"/>
      <c r="HVB100" s="167"/>
      <c r="HVC100" s="167"/>
      <c r="HVD100" s="167"/>
      <c r="HVE100" s="167"/>
      <c r="HVF100" s="167"/>
      <c r="HVG100" s="167"/>
      <c r="HVH100" s="167"/>
      <c r="HVI100" s="167"/>
      <c r="HVJ100" s="167"/>
      <c r="HVK100" s="167"/>
      <c r="HVL100" s="167"/>
      <c r="HVM100" s="167"/>
      <c r="HVN100" s="167"/>
      <c r="HVO100" s="167"/>
      <c r="HVP100" s="167"/>
      <c r="HVQ100" s="167"/>
      <c r="HVR100" s="167"/>
      <c r="HVS100" s="167"/>
      <c r="HVT100" s="167"/>
      <c r="HVU100" s="167"/>
      <c r="HVV100" s="167"/>
      <c r="HVW100" s="167"/>
      <c r="HVX100" s="167"/>
      <c r="HVY100" s="167"/>
      <c r="HVZ100" s="167"/>
      <c r="HWA100" s="167"/>
      <c r="HWB100" s="167"/>
      <c r="HWC100" s="167"/>
      <c r="HWD100" s="167"/>
      <c r="HWE100" s="167"/>
      <c r="HWF100" s="167"/>
      <c r="HWG100" s="167"/>
      <c r="HWH100" s="167"/>
      <c r="HWI100" s="167"/>
      <c r="HWJ100" s="167"/>
      <c r="HWK100" s="167"/>
      <c r="HWL100" s="167"/>
      <c r="HWM100" s="167"/>
      <c r="HWN100" s="167"/>
      <c r="HWO100" s="167"/>
      <c r="HWP100" s="167"/>
      <c r="HWQ100" s="167"/>
      <c r="HWR100" s="167"/>
      <c r="HWS100" s="167"/>
      <c r="HWT100" s="167"/>
      <c r="HWU100" s="167"/>
      <c r="HWV100" s="167"/>
      <c r="HWW100" s="167"/>
      <c r="HWX100" s="167"/>
      <c r="HWY100" s="167"/>
      <c r="HWZ100" s="167"/>
      <c r="HXA100" s="167"/>
      <c r="HXB100" s="167"/>
      <c r="HXC100" s="167"/>
      <c r="HXD100" s="167"/>
      <c r="HXE100" s="167"/>
      <c r="HXF100" s="167"/>
      <c r="HXG100" s="167"/>
      <c r="HXH100" s="167"/>
      <c r="HXI100" s="167"/>
      <c r="HXJ100" s="167"/>
      <c r="HXK100" s="167"/>
      <c r="HXL100" s="167"/>
      <c r="HXM100" s="167"/>
      <c r="HXN100" s="167"/>
      <c r="HXO100" s="167"/>
      <c r="HXP100" s="167"/>
      <c r="HXQ100" s="167"/>
      <c r="HXR100" s="167"/>
      <c r="HXS100" s="167"/>
      <c r="HXT100" s="167"/>
      <c r="HXU100" s="167"/>
      <c r="HXV100" s="167"/>
      <c r="HXW100" s="167"/>
      <c r="HXX100" s="167"/>
      <c r="HXY100" s="167"/>
      <c r="HXZ100" s="167"/>
      <c r="HYA100" s="167"/>
      <c r="HYB100" s="167"/>
      <c r="HYC100" s="167"/>
      <c r="HYD100" s="167"/>
      <c r="HYE100" s="167"/>
      <c r="HYF100" s="167"/>
      <c r="HYG100" s="167"/>
      <c r="HYH100" s="167"/>
      <c r="HYI100" s="167"/>
      <c r="HYJ100" s="167"/>
      <c r="HYK100" s="167"/>
      <c r="HYL100" s="167"/>
      <c r="HYM100" s="167"/>
      <c r="HYN100" s="167"/>
      <c r="HYO100" s="167"/>
      <c r="HYP100" s="167"/>
      <c r="HYQ100" s="167"/>
      <c r="HYR100" s="167"/>
      <c r="HYS100" s="167"/>
      <c r="HYT100" s="167"/>
      <c r="HYU100" s="167"/>
      <c r="HYV100" s="167"/>
      <c r="HYW100" s="167"/>
      <c r="HYX100" s="167"/>
      <c r="HYY100" s="167"/>
      <c r="HYZ100" s="167"/>
      <c r="HZA100" s="167"/>
      <c r="HZB100" s="167"/>
      <c r="HZC100" s="167"/>
      <c r="HZD100" s="167"/>
      <c r="HZE100" s="167"/>
      <c r="HZF100" s="167"/>
      <c r="HZG100" s="167"/>
      <c r="HZH100" s="167"/>
      <c r="HZI100" s="167"/>
      <c r="HZJ100" s="167"/>
      <c r="HZK100" s="167"/>
      <c r="HZL100" s="167"/>
      <c r="HZM100" s="167"/>
      <c r="HZN100" s="167"/>
      <c r="HZO100" s="167"/>
      <c r="HZP100" s="167"/>
      <c r="HZQ100" s="167"/>
      <c r="HZR100" s="167"/>
      <c r="HZS100" s="167"/>
      <c r="HZT100" s="167"/>
      <c r="HZU100" s="167"/>
      <c r="HZV100" s="167"/>
      <c r="HZW100" s="167"/>
      <c r="HZX100" s="167"/>
      <c r="HZY100" s="167"/>
      <c r="HZZ100" s="167"/>
      <c r="IAA100" s="167"/>
      <c r="IAB100" s="167"/>
      <c r="IAC100" s="167"/>
      <c r="IAD100" s="167"/>
      <c r="IAE100" s="167"/>
      <c r="IAF100" s="167"/>
      <c r="IAG100" s="167"/>
      <c r="IAH100" s="167"/>
      <c r="IAI100" s="167"/>
      <c r="IAJ100" s="167"/>
      <c r="IAK100" s="167"/>
      <c r="IAL100" s="167"/>
      <c r="IAM100" s="167"/>
      <c r="IAN100" s="167"/>
      <c r="IAO100" s="167"/>
      <c r="IAP100" s="167"/>
      <c r="IAQ100" s="167"/>
      <c r="IAR100" s="167"/>
      <c r="IAS100" s="167"/>
      <c r="IAT100" s="167"/>
      <c r="IAU100" s="167"/>
      <c r="IAV100" s="167"/>
      <c r="IAW100" s="167"/>
      <c r="IAX100" s="167"/>
      <c r="IAY100" s="167"/>
      <c r="IAZ100" s="167"/>
      <c r="IBA100" s="167"/>
      <c r="IBB100" s="167"/>
      <c r="IBC100" s="167"/>
      <c r="IBD100" s="167"/>
      <c r="IBE100" s="167"/>
      <c r="IBF100" s="167"/>
      <c r="IBG100" s="167"/>
      <c r="IBH100" s="167"/>
      <c r="IBI100" s="167"/>
      <c r="IBJ100" s="167"/>
      <c r="IBK100" s="167"/>
      <c r="IBL100" s="167"/>
      <c r="IBM100" s="167"/>
      <c r="IBN100" s="167"/>
      <c r="IBO100" s="167"/>
      <c r="IBP100" s="167"/>
      <c r="IBQ100" s="167"/>
      <c r="IBR100" s="167"/>
      <c r="IBS100" s="167"/>
      <c r="IBT100" s="167"/>
      <c r="IBU100" s="167"/>
      <c r="IBV100" s="167"/>
      <c r="IBW100" s="167"/>
      <c r="IBX100" s="167"/>
      <c r="IBY100" s="167"/>
      <c r="IBZ100" s="167"/>
      <c r="ICA100" s="167"/>
      <c r="ICB100" s="167"/>
      <c r="ICC100" s="167"/>
      <c r="ICD100" s="167"/>
      <c r="ICE100" s="167"/>
      <c r="ICF100" s="167"/>
      <c r="ICG100" s="167"/>
      <c r="ICH100" s="167"/>
      <c r="ICI100" s="167"/>
      <c r="ICJ100" s="167"/>
      <c r="ICK100" s="167"/>
      <c r="ICL100" s="167"/>
      <c r="ICM100" s="167"/>
      <c r="ICN100" s="167"/>
      <c r="ICO100" s="167"/>
      <c r="ICP100" s="167"/>
      <c r="ICQ100" s="167"/>
      <c r="ICR100" s="167"/>
      <c r="ICS100" s="167"/>
      <c r="ICT100" s="167"/>
      <c r="ICU100" s="167"/>
      <c r="ICV100" s="167"/>
      <c r="ICW100" s="167"/>
      <c r="ICX100" s="167"/>
      <c r="ICY100" s="167"/>
      <c r="ICZ100" s="167"/>
      <c r="IDA100" s="167"/>
      <c r="IDB100" s="167"/>
      <c r="IDC100" s="167"/>
      <c r="IDD100" s="167"/>
      <c r="IDE100" s="167"/>
      <c r="IDF100" s="167"/>
      <c r="IDG100" s="167"/>
      <c r="IDH100" s="167"/>
      <c r="IDI100" s="167"/>
      <c r="IDJ100" s="167"/>
      <c r="IDK100" s="167"/>
      <c r="IDL100" s="167"/>
      <c r="IDM100" s="167"/>
      <c r="IDN100" s="167"/>
      <c r="IDO100" s="167"/>
      <c r="IDP100" s="167"/>
      <c r="IDQ100" s="167"/>
      <c r="IDR100" s="167"/>
      <c r="IDS100" s="167"/>
      <c r="IDT100" s="167"/>
      <c r="IDU100" s="167"/>
      <c r="IDV100" s="167"/>
      <c r="IDW100" s="167"/>
      <c r="IDX100" s="167"/>
      <c r="IDY100" s="167"/>
      <c r="IDZ100" s="167"/>
      <c r="IEA100" s="167"/>
      <c r="IEB100" s="167"/>
      <c r="IEC100" s="167"/>
      <c r="IED100" s="167"/>
      <c r="IEE100" s="167"/>
      <c r="IEF100" s="167"/>
      <c r="IEG100" s="167"/>
      <c r="IEH100" s="167"/>
      <c r="IEI100" s="167"/>
      <c r="IEJ100" s="167"/>
      <c r="IEK100" s="167"/>
      <c r="IEL100" s="167"/>
      <c r="IEM100" s="167"/>
      <c r="IEN100" s="167"/>
      <c r="IEO100" s="167"/>
      <c r="IEP100" s="167"/>
      <c r="IEQ100" s="167"/>
      <c r="IER100" s="167"/>
      <c r="IES100" s="167"/>
      <c r="IET100" s="167"/>
      <c r="IEU100" s="167"/>
      <c r="IEV100" s="167"/>
      <c r="IEW100" s="167"/>
      <c r="IEX100" s="167"/>
      <c r="IEY100" s="167"/>
      <c r="IEZ100" s="167"/>
      <c r="IFA100" s="167"/>
      <c r="IFB100" s="167"/>
      <c r="IFC100" s="167"/>
      <c r="IFD100" s="167"/>
      <c r="IFE100" s="167"/>
      <c r="IFF100" s="167"/>
      <c r="IFG100" s="167"/>
      <c r="IFH100" s="167"/>
      <c r="IFI100" s="167"/>
      <c r="IFJ100" s="167"/>
      <c r="IFK100" s="167"/>
      <c r="IFL100" s="167"/>
      <c r="IFM100" s="167"/>
      <c r="IFN100" s="167"/>
      <c r="IFO100" s="167"/>
      <c r="IFP100" s="167"/>
      <c r="IFQ100" s="167"/>
      <c r="IFR100" s="167"/>
      <c r="IFS100" s="167"/>
      <c r="IFT100" s="167"/>
      <c r="IFU100" s="167"/>
      <c r="IFV100" s="167"/>
      <c r="IFW100" s="167"/>
      <c r="IFX100" s="167"/>
      <c r="IFY100" s="167"/>
      <c r="IFZ100" s="167"/>
      <c r="IGA100" s="167"/>
      <c r="IGB100" s="167"/>
      <c r="IGC100" s="167"/>
      <c r="IGD100" s="167"/>
      <c r="IGE100" s="167"/>
      <c r="IGF100" s="167"/>
      <c r="IGG100" s="167"/>
      <c r="IGH100" s="167"/>
      <c r="IGI100" s="167"/>
      <c r="IGJ100" s="167"/>
      <c r="IGK100" s="167"/>
      <c r="IGL100" s="167"/>
      <c r="IGM100" s="167"/>
      <c r="IGN100" s="167"/>
      <c r="IGO100" s="167"/>
      <c r="IGP100" s="167"/>
      <c r="IGQ100" s="167"/>
      <c r="IGR100" s="167"/>
      <c r="IGS100" s="167"/>
      <c r="IGT100" s="167"/>
      <c r="IGU100" s="167"/>
      <c r="IGV100" s="167"/>
      <c r="IGW100" s="167"/>
      <c r="IGX100" s="167"/>
      <c r="IGY100" s="167"/>
      <c r="IGZ100" s="167"/>
      <c r="IHA100" s="167"/>
      <c r="IHB100" s="167"/>
      <c r="IHC100" s="167"/>
      <c r="IHD100" s="167"/>
      <c r="IHE100" s="167"/>
      <c r="IHF100" s="167"/>
      <c r="IHG100" s="167"/>
      <c r="IHH100" s="167"/>
      <c r="IHI100" s="167"/>
      <c r="IHJ100" s="167"/>
      <c r="IHK100" s="167"/>
      <c r="IHL100" s="167"/>
      <c r="IHM100" s="167"/>
      <c r="IHN100" s="167"/>
      <c r="IHO100" s="167"/>
      <c r="IHP100" s="167"/>
      <c r="IHQ100" s="167"/>
      <c r="IHR100" s="167"/>
      <c r="IHS100" s="167"/>
      <c r="IHT100" s="167"/>
      <c r="IHU100" s="167"/>
      <c r="IHV100" s="167"/>
      <c r="IHW100" s="167"/>
      <c r="IHX100" s="167"/>
      <c r="IHY100" s="167"/>
      <c r="IHZ100" s="167"/>
      <c r="IIA100" s="167"/>
      <c r="IIB100" s="167"/>
      <c r="IIC100" s="167"/>
      <c r="IID100" s="167"/>
      <c r="IIE100" s="167"/>
      <c r="IIF100" s="167"/>
      <c r="IIG100" s="167"/>
      <c r="IIH100" s="167"/>
      <c r="III100" s="167"/>
      <c r="IIJ100" s="167"/>
      <c r="IIK100" s="167"/>
      <c r="IIL100" s="167"/>
      <c r="IIM100" s="167"/>
      <c r="IIN100" s="167"/>
      <c r="IIO100" s="167"/>
      <c r="IIP100" s="167"/>
      <c r="IIQ100" s="167"/>
      <c r="IIR100" s="167"/>
      <c r="IIS100" s="167"/>
      <c r="IIT100" s="167"/>
      <c r="IIU100" s="167"/>
      <c r="IIV100" s="167"/>
      <c r="IIW100" s="167"/>
      <c r="IIX100" s="167"/>
      <c r="IIY100" s="167"/>
      <c r="IIZ100" s="167"/>
      <c r="IJA100" s="167"/>
      <c r="IJB100" s="167"/>
      <c r="IJC100" s="167"/>
      <c r="IJD100" s="167"/>
      <c r="IJE100" s="167"/>
      <c r="IJF100" s="167"/>
      <c r="IJG100" s="167"/>
      <c r="IJH100" s="167"/>
      <c r="IJI100" s="167"/>
      <c r="IJJ100" s="167"/>
      <c r="IJK100" s="167"/>
      <c r="IJL100" s="167"/>
      <c r="IJM100" s="167"/>
      <c r="IJN100" s="167"/>
      <c r="IJO100" s="167"/>
      <c r="IJP100" s="167"/>
      <c r="IJQ100" s="167"/>
      <c r="IJR100" s="167"/>
      <c r="IJS100" s="167"/>
      <c r="IJT100" s="167"/>
      <c r="IJU100" s="167"/>
      <c r="IJV100" s="167"/>
      <c r="IJW100" s="167"/>
      <c r="IJX100" s="167"/>
      <c r="IJY100" s="167"/>
      <c r="IJZ100" s="167"/>
      <c r="IKA100" s="167"/>
      <c r="IKB100" s="167"/>
      <c r="IKC100" s="167"/>
      <c r="IKD100" s="167"/>
      <c r="IKE100" s="167"/>
      <c r="IKF100" s="167"/>
      <c r="IKG100" s="167"/>
      <c r="IKH100" s="167"/>
      <c r="IKI100" s="167"/>
      <c r="IKJ100" s="167"/>
      <c r="IKK100" s="167"/>
      <c r="IKL100" s="167"/>
      <c r="IKM100" s="167"/>
      <c r="IKN100" s="167"/>
      <c r="IKO100" s="167"/>
      <c r="IKP100" s="167"/>
      <c r="IKQ100" s="167"/>
      <c r="IKR100" s="167"/>
      <c r="IKS100" s="167"/>
      <c r="IKT100" s="167"/>
      <c r="IKU100" s="167"/>
      <c r="IKV100" s="167"/>
      <c r="IKW100" s="167"/>
      <c r="IKX100" s="167"/>
      <c r="IKY100" s="167"/>
      <c r="IKZ100" s="167"/>
      <c r="ILA100" s="167"/>
      <c r="ILB100" s="167"/>
      <c r="ILC100" s="167"/>
      <c r="ILD100" s="167"/>
      <c r="ILE100" s="167"/>
      <c r="ILF100" s="167"/>
      <c r="ILG100" s="167"/>
      <c r="ILH100" s="167"/>
      <c r="ILI100" s="167"/>
      <c r="ILJ100" s="167"/>
      <c r="ILK100" s="167"/>
      <c r="ILL100" s="167"/>
      <c r="ILM100" s="167"/>
      <c r="ILN100" s="167"/>
      <c r="ILO100" s="167"/>
      <c r="ILP100" s="167"/>
      <c r="ILQ100" s="167"/>
      <c r="ILR100" s="167"/>
      <c r="ILS100" s="167"/>
      <c r="ILT100" s="167"/>
      <c r="ILU100" s="167"/>
      <c r="ILV100" s="167"/>
      <c r="ILW100" s="167"/>
      <c r="ILX100" s="167"/>
      <c r="ILY100" s="167"/>
      <c r="ILZ100" s="167"/>
      <c r="IMA100" s="167"/>
      <c r="IMB100" s="167"/>
      <c r="IMC100" s="167"/>
      <c r="IMD100" s="167"/>
      <c r="IME100" s="167"/>
      <c r="IMF100" s="167"/>
      <c r="IMG100" s="167"/>
      <c r="IMH100" s="167"/>
      <c r="IMI100" s="167"/>
      <c r="IMJ100" s="167"/>
      <c r="IMK100" s="167"/>
      <c r="IML100" s="167"/>
      <c r="IMM100" s="167"/>
      <c r="IMN100" s="167"/>
      <c r="IMO100" s="167"/>
      <c r="IMP100" s="167"/>
      <c r="IMQ100" s="167"/>
      <c r="IMR100" s="167"/>
      <c r="IMS100" s="167"/>
      <c r="IMT100" s="167"/>
      <c r="IMU100" s="167"/>
      <c r="IMV100" s="167"/>
      <c r="IMW100" s="167"/>
      <c r="IMX100" s="167"/>
      <c r="IMY100" s="167"/>
      <c r="IMZ100" s="167"/>
      <c r="INA100" s="167"/>
      <c r="INB100" s="167"/>
      <c r="INC100" s="167"/>
      <c r="IND100" s="167"/>
      <c r="INE100" s="167"/>
      <c r="INF100" s="167"/>
      <c r="ING100" s="167"/>
      <c r="INH100" s="167"/>
      <c r="INI100" s="167"/>
      <c r="INJ100" s="167"/>
      <c r="INK100" s="167"/>
      <c r="INL100" s="167"/>
      <c r="INM100" s="167"/>
      <c r="INN100" s="167"/>
      <c r="INO100" s="167"/>
      <c r="INP100" s="167"/>
      <c r="INQ100" s="167"/>
      <c r="INR100" s="167"/>
      <c r="INS100" s="167"/>
      <c r="INT100" s="167"/>
      <c r="INU100" s="167"/>
      <c r="INV100" s="167"/>
      <c r="INW100" s="167"/>
      <c r="INX100" s="167"/>
      <c r="INY100" s="167"/>
      <c r="INZ100" s="167"/>
      <c r="IOA100" s="167"/>
      <c r="IOB100" s="167"/>
      <c r="IOC100" s="167"/>
      <c r="IOD100" s="167"/>
      <c r="IOE100" s="167"/>
      <c r="IOF100" s="167"/>
      <c r="IOG100" s="167"/>
      <c r="IOH100" s="167"/>
      <c r="IOI100" s="167"/>
      <c r="IOJ100" s="167"/>
      <c r="IOK100" s="167"/>
      <c r="IOL100" s="167"/>
      <c r="IOM100" s="167"/>
      <c r="ION100" s="167"/>
      <c r="IOO100" s="167"/>
      <c r="IOP100" s="167"/>
      <c r="IOQ100" s="167"/>
      <c r="IOR100" s="167"/>
      <c r="IOS100" s="167"/>
      <c r="IOT100" s="167"/>
      <c r="IOU100" s="167"/>
      <c r="IOV100" s="167"/>
      <c r="IOW100" s="167"/>
      <c r="IOX100" s="167"/>
      <c r="IOY100" s="167"/>
      <c r="IOZ100" s="167"/>
      <c r="IPA100" s="167"/>
      <c r="IPB100" s="167"/>
      <c r="IPC100" s="167"/>
      <c r="IPD100" s="167"/>
      <c r="IPE100" s="167"/>
      <c r="IPF100" s="167"/>
      <c r="IPG100" s="167"/>
      <c r="IPH100" s="167"/>
      <c r="IPI100" s="167"/>
      <c r="IPJ100" s="167"/>
      <c r="IPK100" s="167"/>
      <c r="IPL100" s="167"/>
      <c r="IPM100" s="167"/>
      <c r="IPN100" s="167"/>
      <c r="IPO100" s="167"/>
      <c r="IPP100" s="167"/>
      <c r="IPQ100" s="167"/>
      <c r="IPR100" s="167"/>
      <c r="IPS100" s="167"/>
      <c r="IPT100" s="167"/>
      <c r="IPU100" s="167"/>
      <c r="IPV100" s="167"/>
      <c r="IPW100" s="167"/>
      <c r="IPX100" s="167"/>
      <c r="IPY100" s="167"/>
      <c r="IPZ100" s="167"/>
      <c r="IQA100" s="167"/>
      <c r="IQB100" s="167"/>
      <c r="IQC100" s="167"/>
      <c r="IQD100" s="167"/>
      <c r="IQE100" s="167"/>
      <c r="IQF100" s="167"/>
      <c r="IQG100" s="167"/>
      <c r="IQH100" s="167"/>
      <c r="IQI100" s="167"/>
      <c r="IQJ100" s="167"/>
      <c r="IQK100" s="167"/>
      <c r="IQL100" s="167"/>
      <c r="IQM100" s="167"/>
      <c r="IQN100" s="167"/>
      <c r="IQO100" s="167"/>
      <c r="IQP100" s="167"/>
      <c r="IQQ100" s="167"/>
      <c r="IQR100" s="167"/>
      <c r="IQS100" s="167"/>
      <c r="IQT100" s="167"/>
      <c r="IQU100" s="167"/>
      <c r="IQV100" s="167"/>
      <c r="IQW100" s="167"/>
      <c r="IQX100" s="167"/>
      <c r="IQY100" s="167"/>
      <c r="IQZ100" s="167"/>
      <c r="IRA100" s="167"/>
      <c r="IRB100" s="167"/>
      <c r="IRC100" s="167"/>
      <c r="IRD100" s="167"/>
      <c r="IRE100" s="167"/>
      <c r="IRF100" s="167"/>
      <c r="IRG100" s="167"/>
      <c r="IRH100" s="167"/>
      <c r="IRI100" s="167"/>
      <c r="IRJ100" s="167"/>
      <c r="IRK100" s="167"/>
      <c r="IRL100" s="167"/>
      <c r="IRM100" s="167"/>
      <c r="IRN100" s="167"/>
      <c r="IRO100" s="167"/>
      <c r="IRP100" s="167"/>
      <c r="IRQ100" s="167"/>
      <c r="IRR100" s="167"/>
      <c r="IRS100" s="167"/>
      <c r="IRT100" s="167"/>
      <c r="IRU100" s="167"/>
      <c r="IRV100" s="167"/>
      <c r="IRW100" s="167"/>
      <c r="IRX100" s="167"/>
      <c r="IRY100" s="167"/>
      <c r="IRZ100" s="167"/>
      <c r="ISA100" s="167"/>
      <c r="ISB100" s="167"/>
      <c r="ISC100" s="167"/>
      <c r="ISD100" s="167"/>
      <c r="ISE100" s="167"/>
      <c r="ISF100" s="167"/>
      <c r="ISG100" s="167"/>
      <c r="ISH100" s="167"/>
      <c r="ISI100" s="167"/>
      <c r="ISJ100" s="167"/>
      <c r="ISK100" s="167"/>
      <c r="ISL100" s="167"/>
      <c r="ISM100" s="167"/>
      <c r="ISN100" s="167"/>
      <c r="ISO100" s="167"/>
      <c r="ISP100" s="167"/>
      <c r="ISQ100" s="167"/>
      <c r="ISR100" s="167"/>
      <c r="ISS100" s="167"/>
      <c r="IST100" s="167"/>
      <c r="ISU100" s="167"/>
      <c r="ISV100" s="167"/>
      <c r="ISW100" s="167"/>
      <c r="ISX100" s="167"/>
      <c r="ISY100" s="167"/>
      <c r="ISZ100" s="167"/>
      <c r="ITA100" s="167"/>
      <c r="ITB100" s="167"/>
      <c r="ITC100" s="167"/>
      <c r="ITD100" s="167"/>
      <c r="ITE100" s="167"/>
      <c r="ITF100" s="167"/>
      <c r="ITG100" s="167"/>
      <c r="ITH100" s="167"/>
      <c r="ITI100" s="167"/>
      <c r="ITJ100" s="167"/>
      <c r="ITK100" s="167"/>
      <c r="ITL100" s="167"/>
      <c r="ITM100" s="167"/>
      <c r="ITN100" s="167"/>
      <c r="ITO100" s="167"/>
      <c r="ITP100" s="167"/>
      <c r="ITQ100" s="167"/>
      <c r="ITR100" s="167"/>
      <c r="ITS100" s="167"/>
      <c r="ITT100" s="167"/>
      <c r="ITU100" s="167"/>
      <c r="ITV100" s="167"/>
      <c r="ITW100" s="167"/>
      <c r="ITX100" s="167"/>
      <c r="ITY100" s="167"/>
      <c r="ITZ100" s="167"/>
      <c r="IUA100" s="167"/>
      <c r="IUB100" s="167"/>
      <c r="IUC100" s="167"/>
      <c r="IUD100" s="167"/>
      <c r="IUE100" s="167"/>
      <c r="IUF100" s="167"/>
      <c r="IUG100" s="167"/>
      <c r="IUH100" s="167"/>
      <c r="IUI100" s="167"/>
      <c r="IUJ100" s="167"/>
      <c r="IUK100" s="167"/>
      <c r="IUL100" s="167"/>
      <c r="IUM100" s="167"/>
      <c r="IUN100" s="167"/>
      <c r="IUO100" s="167"/>
      <c r="IUP100" s="167"/>
      <c r="IUQ100" s="167"/>
      <c r="IUR100" s="167"/>
      <c r="IUS100" s="167"/>
      <c r="IUT100" s="167"/>
      <c r="IUU100" s="167"/>
      <c r="IUV100" s="167"/>
      <c r="IUW100" s="167"/>
      <c r="IUX100" s="167"/>
      <c r="IUY100" s="167"/>
      <c r="IUZ100" s="167"/>
      <c r="IVA100" s="167"/>
      <c r="IVB100" s="167"/>
      <c r="IVC100" s="167"/>
      <c r="IVD100" s="167"/>
      <c r="IVE100" s="167"/>
      <c r="IVF100" s="167"/>
      <c r="IVG100" s="167"/>
      <c r="IVH100" s="167"/>
      <c r="IVI100" s="167"/>
      <c r="IVJ100" s="167"/>
      <c r="IVK100" s="167"/>
      <c r="IVL100" s="167"/>
      <c r="IVM100" s="167"/>
      <c r="IVN100" s="167"/>
      <c r="IVO100" s="167"/>
      <c r="IVP100" s="167"/>
      <c r="IVQ100" s="167"/>
      <c r="IVR100" s="167"/>
      <c r="IVS100" s="167"/>
      <c r="IVT100" s="167"/>
      <c r="IVU100" s="167"/>
      <c r="IVV100" s="167"/>
      <c r="IVW100" s="167"/>
      <c r="IVX100" s="167"/>
      <c r="IVY100" s="167"/>
      <c r="IVZ100" s="167"/>
      <c r="IWA100" s="167"/>
      <c r="IWB100" s="167"/>
      <c r="IWC100" s="167"/>
      <c r="IWD100" s="167"/>
      <c r="IWE100" s="167"/>
      <c r="IWF100" s="167"/>
      <c r="IWG100" s="167"/>
      <c r="IWH100" s="167"/>
      <c r="IWI100" s="167"/>
      <c r="IWJ100" s="167"/>
      <c r="IWK100" s="167"/>
      <c r="IWL100" s="167"/>
      <c r="IWM100" s="167"/>
      <c r="IWN100" s="167"/>
      <c r="IWO100" s="167"/>
      <c r="IWP100" s="167"/>
      <c r="IWQ100" s="167"/>
      <c r="IWR100" s="167"/>
      <c r="IWS100" s="167"/>
      <c r="IWT100" s="167"/>
      <c r="IWU100" s="167"/>
      <c r="IWV100" s="167"/>
      <c r="IWW100" s="167"/>
      <c r="IWX100" s="167"/>
      <c r="IWY100" s="167"/>
      <c r="IWZ100" s="167"/>
      <c r="IXA100" s="167"/>
      <c r="IXB100" s="167"/>
      <c r="IXC100" s="167"/>
      <c r="IXD100" s="167"/>
      <c r="IXE100" s="167"/>
      <c r="IXF100" s="167"/>
      <c r="IXG100" s="167"/>
      <c r="IXH100" s="167"/>
      <c r="IXI100" s="167"/>
      <c r="IXJ100" s="167"/>
      <c r="IXK100" s="167"/>
      <c r="IXL100" s="167"/>
      <c r="IXM100" s="167"/>
      <c r="IXN100" s="167"/>
      <c r="IXO100" s="167"/>
      <c r="IXP100" s="167"/>
      <c r="IXQ100" s="167"/>
      <c r="IXR100" s="167"/>
      <c r="IXS100" s="167"/>
      <c r="IXT100" s="167"/>
      <c r="IXU100" s="167"/>
      <c r="IXV100" s="167"/>
      <c r="IXW100" s="167"/>
      <c r="IXX100" s="167"/>
      <c r="IXY100" s="167"/>
      <c r="IXZ100" s="167"/>
      <c r="IYA100" s="167"/>
      <c r="IYB100" s="167"/>
      <c r="IYC100" s="167"/>
      <c r="IYD100" s="167"/>
      <c r="IYE100" s="167"/>
      <c r="IYF100" s="167"/>
      <c r="IYG100" s="167"/>
      <c r="IYH100" s="167"/>
      <c r="IYI100" s="167"/>
      <c r="IYJ100" s="167"/>
      <c r="IYK100" s="167"/>
      <c r="IYL100" s="167"/>
      <c r="IYM100" s="167"/>
      <c r="IYN100" s="167"/>
      <c r="IYO100" s="167"/>
      <c r="IYP100" s="167"/>
      <c r="IYQ100" s="167"/>
      <c r="IYR100" s="167"/>
      <c r="IYS100" s="167"/>
      <c r="IYT100" s="167"/>
      <c r="IYU100" s="167"/>
      <c r="IYV100" s="167"/>
      <c r="IYW100" s="167"/>
      <c r="IYX100" s="167"/>
      <c r="IYY100" s="167"/>
      <c r="IYZ100" s="167"/>
      <c r="IZA100" s="167"/>
      <c r="IZB100" s="167"/>
      <c r="IZC100" s="167"/>
      <c r="IZD100" s="167"/>
      <c r="IZE100" s="167"/>
      <c r="IZF100" s="167"/>
      <c r="IZG100" s="167"/>
      <c r="IZH100" s="167"/>
      <c r="IZI100" s="167"/>
      <c r="IZJ100" s="167"/>
      <c r="IZK100" s="167"/>
      <c r="IZL100" s="167"/>
      <c r="IZM100" s="167"/>
      <c r="IZN100" s="167"/>
      <c r="IZO100" s="167"/>
      <c r="IZP100" s="167"/>
      <c r="IZQ100" s="167"/>
      <c r="IZR100" s="167"/>
      <c r="IZS100" s="167"/>
      <c r="IZT100" s="167"/>
      <c r="IZU100" s="167"/>
      <c r="IZV100" s="167"/>
      <c r="IZW100" s="167"/>
      <c r="IZX100" s="167"/>
      <c r="IZY100" s="167"/>
      <c r="IZZ100" s="167"/>
      <c r="JAA100" s="167"/>
      <c r="JAB100" s="167"/>
      <c r="JAC100" s="167"/>
      <c r="JAD100" s="167"/>
      <c r="JAE100" s="167"/>
      <c r="JAF100" s="167"/>
      <c r="JAG100" s="167"/>
      <c r="JAH100" s="167"/>
      <c r="JAI100" s="167"/>
      <c r="JAJ100" s="167"/>
      <c r="JAK100" s="167"/>
      <c r="JAL100" s="167"/>
      <c r="JAM100" s="167"/>
      <c r="JAN100" s="167"/>
      <c r="JAO100" s="167"/>
      <c r="JAP100" s="167"/>
      <c r="JAQ100" s="167"/>
      <c r="JAR100" s="167"/>
      <c r="JAS100" s="167"/>
      <c r="JAT100" s="167"/>
      <c r="JAU100" s="167"/>
      <c r="JAV100" s="167"/>
      <c r="JAW100" s="167"/>
      <c r="JAX100" s="167"/>
      <c r="JAY100" s="167"/>
      <c r="JAZ100" s="167"/>
      <c r="JBA100" s="167"/>
      <c r="JBB100" s="167"/>
      <c r="JBC100" s="167"/>
      <c r="JBD100" s="167"/>
      <c r="JBE100" s="167"/>
      <c r="JBF100" s="167"/>
      <c r="JBG100" s="167"/>
      <c r="JBH100" s="167"/>
      <c r="JBI100" s="167"/>
      <c r="JBJ100" s="167"/>
      <c r="JBK100" s="167"/>
      <c r="JBL100" s="167"/>
      <c r="JBM100" s="167"/>
      <c r="JBN100" s="167"/>
      <c r="JBO100" s="167"/>
      <c r="JBP100" s="167"/>
      <c r="JBQ100" s="167"/>
      <c r="JBR100" s="167"/>
      <c r="JBS100" s="167"/>
      <c r="JBT100" s="167"/>
      <c r="JBU100" s="167"/>
      <c r="JBV100" s="167"/>
      <c r="JBW100" s="167"/>
      <c r="JBX100" s="167"/>
      <c r="JBY100" s="167"/>
      <c r="JBZ100" s="167"/>
      <c r="JCA100" s="167"/>
      <c r="JCB100" s="167"/>
      <c r="JCC100" s="167"/>
      <c r="JCD100" s="167"/>
      <c r="JCE100" s="167"/>
      <c r="JCF100" s="167"/>
      <c r="JCG100" s="167"/>
      <c r="JCH100" s="167"/>
      <c r="JCI100" s="167"/>
      <c r="JCJ100" s="167"/>
      <c r="JCK100" s="167"/>
      <c r="JCL100" s="167"/>
      <c r="JCM100" s="167"/>
      <c r="JCN100" s="167"/>
      <c r="JCO100" s="167"/>
      <c r="JCP100" s="167"/>
      <c r="JCQ100" s="167"/>
      <c r="JCR100" s="167"/>
      <c r="JCS100" s="167"/>
      <c r="JCT100" s="167"/>
      <c r="JCU100" s="167"/>
      <c r="JCV100" s="167"/>
      <c r="JCW100" s="167"/>
      <c r="JCX100" s="167"/>
      <c r="JCY100" s="167"/>
      <c r="JCZ100" s="167"/>
      <c r="JDA100" s="167"/>
      <c r="JDB100" s="167"/>
      <c r="JDC100" s="167"/>
      <c r="JDD100" s="167"/>
      <c r="JDE100" s="167"/>
      <c r="JDF100" s="167"/>
      <c r="JDG100" s="167"/>
      <c r="JDH100" s="167"/>
      <c r="JDI100" s="167"/>
      <c r="JDJ100" s="167"/>
      <c r="JDK100" s="167"/>
      <c r="JDL100" s="167"/>
      <c r="JDM100" s="167"/>
      <c r="JDN100" s="167"/>
      <c r="JDO100" s="167"/>
      <c r="JDP100" s="167"/>
      <c r="JDQ100" s="167"/>
      <c r="JDR100" s="167"/>
      <c r="JDS100" s="167"/>
      <c r="JDT100" s="167"/>
      <c r="JDU100" s="167"/>
      <c r="JDV100" s="167"/>
      <c r="JDW100" s="167"/>
      <c r="JDX100" s="167"/>
      <c r="JDY100" s="167"/>
      <c r="JDZ100" s="167"/>
      <c r="JEA100" s="167"/>
      <c r="JEB100" s="167"/>
      <c r="JEC100" s="167"/>
      <c r="JED100" s="167"/>
      <c r="JEE100" s="167"/>
      <c r="JEF100" s="167"/>
      <c r="JEG100" s="167"/>
      <c r="JEH100" s="167"/>
      <c r="JEI100" s="167"/>
      <c r="JEJ100" s="167"/>
      <c r="JEK100" s="167"/>
      <c r="JEL100" s="167"/>
      <c r="JEM100" s="167"/>
      <c r="JEN100" s="167"/>
      <c r="JEO100" s="167"/>
      <c r="JEP100" s="167"/>
      <c r="JEQ100" s="167"/>
      <c r="JER100" s="167"/>
      <c r="JES100" s="167"/>
      <c r="JET100" s="167"/>
      <c r="JEU100" s="167"/>
      <c r="JEV100" s="167"/>
      <c r="JEW100" s="167"/>
      <c r="JEX100" s="167"/>
      <c r="JEY100" s="167"/>
      <c r="JEZ100" s="167"/>
      <c r="JFA100" s="167"/>
      <c r="JFB100" s="167"/>
      <c r="JFC100" s="167"/>
      <c r="JFD100" s="167"/>
      <c r="JFE100" s="167"/>
      <c r="JFF100" s="167"/>
      <c r="JFG100" s="167"/>
      <c r="JFH100" s="167"/>
      <c r="JFI100" s="167"/>
      <c r="JFJ100" s="167"/>
      <c r="JFK100" s="167"/>
      <c r="JFL100" s="167"/>
      <c r="JFM100" s="167"/>
      <c r="JFN100" s="167"/>
      <c r="JFO100" s="167"/>
      <c r="JFP100" s="167"/>
      <c r="JFQ100" s="167"/>
      <c r="JFR100" s="167"/>
      <c r="JFS100" s="167"/>
      <c r="JFT100" s="167"/>
      <c r="JFU100" s="167"/>
      <c r="JFV100" s="167"/>
      <c r="JFW100" s="167"/>
      <c r="JFX100" s="167"/>
      <c r="JFY100" s="167"/>
      <c r="JFZ100" s="167"/>
      <c r="JGA100" s="167"/>
      <c r="JGB100" s="167"/>
      <c r="JGC100" s="167"/>
      <c r="JGD100" s="167"/>
      <c r="JGE100" s="167"/>
      <c r="JGF100" s="167"/>
      <c r="JGG100" s="167"/>
      <c r="JGH100" s="167"/>
      <c r="JGI100" s="167"/>
      <c r="JGJ100" s="167"/>
      <c r="JGK100" s="167"/>
      <c r="JGL100" s="167"/>
      <c r="JGM100" s="167"/>
      <c r="JGN100" s="167"/>
      <c r="JGO100" s="167"/>
      <c r="JGP100" s="167"/>
      <c r="JGQ100" s="167"/>
      <c r="JGR100" s="167"/>
      <c r="JGS100" s="167"/>
      <c r="JGT100" s="167"/>
      <c r="JGU100" s="167"/>
      <c r="JGV100" s="167"/>
      <c r="JGW100" s="167"/>
      <c r="JGX100" s="167"/>
      <c r="JGY100" s="167"/>
      <c r="JGZ100" s="167"/>
      <c r="JHA100" s="167"/>
      <c r="JHB100" s="167"/>
      <c r="JHC100" s="167"/>
      <c r="JHD100" s="167"/>
      <c r="JHE100" s="167"/>
      <c r="JHF100" s="167"/>
      <c r="JHG100" s="167"/>
      <c r="JHH100" s="167"/>
      <c r="JHI100" s="167"/>
      <c r="JHJ100" s="167"/>
      <c r="JHK100" s="167"/>
      <c r="JHL100" s="167"/>
      <c r="JHM100" s="167"/>
      <c r="JHN100" s="167"/>
      <c r="JHO100" s="167"/>
      <c r="JHP100" s="167"/>
      <c r="JHQ100" s="167"/>
      <c r="JHR100" s="167"/>
      <c r="JHS100" s="167"/>
      <c r="JHT100" s="167"/>
      <c r="JHU100" s="167"/>
      <c r="JHV100" s="167"/>
      <c r="JHW100" s="167"/>
      <c r="JHX100" s="167"/>
      <c r="JHY100" s="167"/>
      <c r="JHZ100" s="167"/>
      <c r="JIA100" s="167"/>
      <c r="JIB100" s="167"/>
      <c r="JIC100" s="167"/>
      <c r="JID100" s="167"/>
      <c r="JIE100" s="167"/>
      <c r="JIF100" s="167"/>
      <c r="JIG100" s="167"/>
      <c r="JIH100" s="167"/>
      <c r="JII100" s="167"/>
      <c r="JIJ100" s="167"/>
      <c r="JIK100" s="167"/>
      <c r="JIL100" s="167"/>
      <c r="JIM100" s="167"/>
      <c r="JIN100" s="167"/>
      <c r="JIO100" s="167"/>
      <c r="JIP100" s="167"/>
      <c r="JIQ100" s="167"/>
      <c r="JIR100" s="167"/>
      <c r="JIS100" s="167"/>
      <c r="JIT100" s="167"/>
      <c r="JIU100" s="167"/>
      <c r="JIV100" s="167"/>
      <c r="JIW100" s="167"/>
      <c r="JIX100" s="167"/>
      <c r="JIY100" s="167"/>
      <c r="JIZ100" s="167"/>
      <c r="JJA100" s="167"/>
      <c r="JJB100" s="167"/>
      <c r="JJC100" s="167"/>
      <c r="JJD100" s="167"/>
      <c r="JJE100" s="167"/>
      <c r="JJF100" s="167"/>
      <c r="JJG100" s="167"/>
      <c r="JJH100" s="167"/>
      <c r="JJI100" s="167"/>
      <c r="JJJ100" s="167"/>
      <c r="JJK100" s="167"/>
      <c r="JJL100" s="167"/>
      <c r="JJM100" s="167"/>
      <c r="JJN100" s="167"/>
      <c r="JJO100" s="167"/>
      <c r="JJP100" s="167"/>
      <c r="JJQ100" s="167"/>
      <c r="JJR100" s="167"/>
      <c r="JJS100" s="167"/>
      <c r="JJT100" s="167"/>
      <c r="JJU100" s="167"/>
      <c r="JJV100" s="167"/>
      <c r="JJW100" s="167"/>
      <c r="JJX100" s="167"/>
      <c r="JJY100" s="167"/>
      <c r="JJZ100" s="167"/>
      <c r="JKA100" s="167"/>
      <c r="JKB100" s="167"/>
      <c r="JKC100" s="167"/>
      <c r="JKD100" s="167"/>
      <c r="JKE100" s="167"/>
      <c r="JKF100" s="167"/>
      <c r="JKG100" s="167"/>
      <c r="JKH100" s="167"/>
      <c r="JKI100" s="167"/>
      <c r="JKJ100" s="167"/>
      <c r="JKK100" s="167"/>
      <c r="JKL100" s="167"/>
      <c r="JKM100" s="167"/>
      <c r="JKN100" s="167"/>
      <c r="JKO100" s="167"/>
      <c r="JKP100" s="167"/>
      <c r="JKQ100" s="167"/>
      <c r="JKR100" s="167"/>
      <c r="JKS100" s="167"/>
      <c r="JKT100" s="167"/>
      <c r="JKU100" s="167"/>
      <c r="JKV100" s="167"/>
      <c r="JKW100" s="167"/>
      <c r="JKX100" s="167"/>
      <c r="JKY100" s="167"/>
      <c r="JKZ100" s="167"/>
      <c r="JLA100" s="167"/>
      <c r="JLB100" s="167"/>
      <c r="JLC100" s="167"/>
      <c r="JLD100" s="167"/>
      <c r="JLE100" s="167"/>
      <c r="JLF100" s="167"/>
      <c r="JLG100" s="167"/>
      <c r="JLH100" s="167"/>
      <c r="JLI100" s="167"/>
      <c r="JLJ100" s="167"/>
      <c r="JLK100" s="167"/>
      <c r="JLL100" s="167"/>
      <c r="JLM100" s="167"/>
      <c r="JLN100" s="167"/>
      <c r="JLO100" s="167"/>
      <c r="JLP100" s="167"/>
      <c r="JLQ100" s="167"/>
      <c r="JLR100" s="167"/>
      <c r="JLS100" s="167"/>
      <c r="JLT100" s="167"/>
      <c r="JLU100" s="167"/>
      <c r="JLV100" s="167"/>
      <c r="JLW100" s="167"/>
      <c r="JLX100" s="167"/>
      <c r="JLY100" s="167"/>
      <c r="JLZ100" s="167"/>
      <c r="JMA100" s="167"/>
      <c r="JMB100" s="167"/>
      <c r="JMC100" s="167"/>
      <c r="JMD100" s="167"/>
      <c r="JME100" s="167"/>
      <c r="JMF100" s="167"/>
      <c r="JMG100" s="167"/>
      <c r="JMH100" s="167"/>
      <c r="JMI100" s="167"/>
      <c r="JMJ100" s="167"/>
      <c r="JMK100" s="167"/>
      <c r="JML100" s="167"/>
      <c r="JMM100" s="167"/>
      <c r="JMN100" s="167"/>
      <c r="JMO100" s="167"/>
      <c r="JMP100" s="167"/>
      <c r="JMQ100" s="167"/>
      <c r="JMR100" s="167"/>
      <c r="JMS100" s="167"/>
      <c r="JMT100" s="167"/>
      <c r="JMU100" s="167"/>
      <c r="JMV100" s="167"/>
      <c r="JMW100" s="167"/>
      <c r="JMX100" s="167"/>
      <c r="JMY100" s="167"/>
      <c r="JMZ100" s="167"/>
      <c r="JNA100" s="167"/>
      <c r="JNB100" s="167"/>
      <c r="JNC100" s="167"/>
      <c r="JND100" s="167"/>
      <c r="JNE100" s="167"/>
      <c r="JNF100" s="167"/>
      <c r="JNG100" s="167"/>
      <c r="JNH100" s="167"/>
      <c r="JNI100" s="167"/>
      <c r="JNJ100" s="167"/>
      <c r="JNK100" s="167"/>
      <c r="JNL100" s="167"/>
      <c r="JNM100" s="167"/>
      <c r="JNN100" s="167"/>
      <c r="JNO100" s="167"/>
      <c r="JNP100" s="167"/>
      <c r="JNQ100" s="167"/>
      <c r="JNR100" s="167"/>
      <c r="JNS100" s="167"/>
      <c r="JNT100" s="167"/>
      <c r="JNU100" s="167"/>
      <c r="JNV100" s="167"/>
      <c r="JNW100" s="167"/>
      <c r="JNX100" s="167"/>
      <c r="JNY100" s="167"/>
      <c r="JNZ100" s="167"/>
      <c r="JOA100" s="167"/>
      <c r="JOB100" s="167"/>
      <c r="JOC100" s="167"/>
      <c r="JOD100" s="167"/>
      <c r="JOE100" s="167"/>
      <c r="JOF100" s="167"/>
      <c r="JOG100" s="167"/>
      <c r="JOH100" s="167"/>
      <c r="JOI100" s="167"/>
      <c r="JOJ100" s="167"/>
      <c r="JOK100" s="167"/>
      <c r="JOL100" s="167"/>
      <c r="JOM100" s="167"/>
      <c r="JON100" s="167"/>
      <c r="JOO100" s="167"/>
      <c r="JOP100" s="167"/>
      <c r="JOQ100" s="167"/>
      <c r="JOR100" s="167"/>
      <c r="JOS100" s="167"/>
      <c r="JOT100" s="167"/>
      <c r="JOU100" s="167"/>
      <c r="JOV100" s="167"/>
      <c r="JOW100" s="167"/>
      <c r="JOX100" s="167"/>
      <c r="JOY100" s="167"/>
      <c r="JOZ100" s="167"/>
      <c r="JPA100" s="167"/>
      <c r="JPB100" s="167"/>
      <c r="JPC100" s="167"/>
      <c r="JPD100" s="167"/>
      <c r="JPE100" s="167"/>
      <c r="JPF100" s="167"/>
      <c r="JPG100" s="167"/>
      <c r="JPH100" s="167"/>
      <c r="JPI100" s="167"/>
      <c r="JPJ100" s="167"/>
      <c r="JPK100" s="167"/>
      <c r="JPL100" s="167"/>
      <c r="JPM100" s="167"/>
      <c r="JPN100" s="167"/>
      <c r="JPO100" s="167"/>
      <c r="JPP100" s="167"/>
      <c r="JPQ100" s="167"/>
      <c r="JPR100" s="167"/>
      <c r="JPS100" s="167"/>
      <c r="JPT100" s="167"/>
      <c r="JPU100" s="167"/>
      <c r="JPV100" s="167"/>
      <c r="JPW100" s="167"/>
      <c r="JPX100" s="167"/>
      <c r="JPY100" s="167"/>
      <c r="JPZ100" s="167"/>
      <c r="JQA100" s="167"/>
      <c r="JQB100" s="167"/>
      <c r="JQC100" s="167"/>
      <c r="JQD100" s="167"/>
      <c r="JQE100" s="167"/>
      <c r="JQF100" s="167"/>
      <c r="JQG100" s="167"/>
      <c r="JQH100" s="167"/>
      <c r="JQI100" s="167"/>
      <c r="JQJ100" s="167"/>
      <c r="JQK100" s="167"/>
      <c r="JQL100" s="167"/>
      <c r="JQM100" s="167"/>
      <c r="JQN100" s="167"/>
      <c r="JQO100" s="167"/>
      <c r="JQP100" s="167"/>
      <c r="JQQ100" s="167"/>
      <c r="JQR100" s="167"/>
      <c r="JQS100" s="167"/>
      <c r="JQT100" s="167"/>
      <c r="JQU100" s="167"/>
      <c r="JQV100" s="167"/>
      <c r="JQW100" s="167"/>
      <c r="JQX100" s="167"/>
      <c r="JQY100" s="167"/>
      <c r="JQZ100" s="167"/>
      <c r="JRA100" s="167"/>
      <c r="JRB100" s="167"/>
      <c r="JRC100" s="167"/>
      <c r="JRD100" s="167"/>
      <c r="JRE100" s="167"/>
      <c r="JRF100" s="167"/>
      <c r="JRG100" s="167"/>
      <c r="JRH100" s="167"/>
      <c r="JRI100" s="167"/>
      <c r="JRJ100" s="167"/>
      <c r="JRK100" s="167"/>
      <c r="JRL100" s="167"/>
      <c r="JRM100" s="167"/>
      <c r="JRN100" s="167"/>
      <c r="JRO100" s="167"/>
      <c r="JRP100" s="167"/>
      <c r="JRQ100" s="167"/>
      <c r="JRR100" s="167"/>
      <c r="JRS100" s="167"/>
      <c r="JRT100" s="167"/>
      <c r="JRU100" s="167"/>
      <c r="JRV100" s="167"/>
      <c r="JRW100" s="167"/>
      <c r="JRX100" s="167"/>
      <c r="JRY100" s="167"/>
      <c r="JRZ100" s="167"/>
      <c r="JSA100" s="167"/>
      <c r="JSB100" s="167"/>
      <c r="JSC100" s="167"/>
      <c r="JSD100" s="167"/>
      <c r="JSE100" s="167"/>
      <c r="JSF100" s="167"/>
      <c r="JSG100" s="167"/>
      <c r="JSH100" s="167"/>
      <c r="JSI100" s="167"/>
      <c r="JSJ100" s="167"/>
      <c r="JSK100" s="167"/>
      <c r="JSL100" s="167"/>
      <c r="JSM100" s="167"/>
      <c r="JSN100" s="167"/>
      <c r="JSO100" s="167"/>
      <c r="JSP100" s="167"/>
      <c r="JSQ100" s="167"/>
      <c r="JSR100" s="167"/>
      <c r="JSS100" s="167"/>
      <c r="JST100" s="167"/>
      <c r="JSU100" s="167"/>
      <c r="JSV100" s="167"/>
      <c r="JSW100" s="167"/>
      <c r="JSX100" s="167"/>
      <c r="JSY100" s="167"/>
      <c r="JSZ100" s="167"/>
      <c r="JTA100" s="167"/>
      <c r="JTB100" s="167"/>
      <c r="JTC100" s="167"/>
      <c r="JTD100" s="167"/>
      <c r="JTE100" s="167"/>
      <c r="JTF100" s="167"/>
      <c r="JTG100" s="167"/>
      <c r="JTH100" s="167"/>
      <c r="JTI100" s="167"/>
      <c r="JTJ100" s="167"/>
      <c r="JTK100" s="167"/>
      <c r="JTL100" s="167"/>
      <c r="JTM100" s="167"/>
      <c r="JTN100" s="167"/>
      <c r="JTO100" s="167"/>
      <c r="JTP100" s="167"/>
      <c r="JTQ100" s="167"/>
      <c r="JTR100" s="167"/>
      <c r="JTS100" s="167"/>
      <c r="JTT100" s="167"/>
      <c r="JTU100" s="167"/>
      <c r="JTV100" s="167"/>
      <c r="JTW100" s="167"/>
      <c r="JTX100" s="167"/>
      <c r="JTY100" s="167"/>
      <c r="JTZ100" s="167"/>
      <c r="JUA100" s="167"/>
      <c r="JUB100" s="167"/>
      <c r="JUC100" s="167"/>
      <c r="JUD100" s="167"/>
      <c r="JUE100" s="167"/>
      <c r="JUF100" s="167"/>
      <c r="JUG100" s="167"/>
      <c r="JUH100" s="167"/>
      <c r="JUI100" s="167"/>
      <c r="JUJ100" s="167"/>
      <c r="JUK100" s="167"/>
      <c r="JUL100" s="167"/>
      <c r="JUM100" s="167"/>
      <c r="JUN100" s="167"/>
      <c r="JUO100" s="167"/>
      <c r="JUP100" s="167"/>
      <c r="JUQ100" s="167"/>
      <c r="JUR100" s="167"/>
      <c r="JUS100" s="167"/>
      <c r="JUT100" s="167"/>
      <c r="JUU100" s="167"/>
      <c r="JUV100" s="167"/>
      <c r="JUW100" s="167"/>
      <c r="JUX100" s="167"/>
      <c r="JUY100" s="167"/>
      <c r="JUZ100" s="167"/>
      <c r="JVA100" s="167"/>
      <c r="JVB100" s="167"/>
      <c r="JVC100" s="167"/>
      <c r="JVD100" s="167"/>
      <c r="JVE100" s="167"/>
      <c r="JVF100" s="167"/>
      <c r="JVG100" s="167"/>
      <c r="JVH100" s="167"/>
      <c r="JVI100" s="167"/>
      <c r="JVJ100" s="167"/>
      <c r="JVK100" s="167"/>
      <c r="JVL100" s="167"/>
      <c r="JVM100" s="167"/>
      <c r="JVN100" s="167"/>
      <c r="JVO100" s="167"/>
      <c r="JVP100" s="167"/>
      <c r="JVQ100" s="167"/>
      <c r="JVR100" s="167"/>
      <c r="JVS100" s="167"/>
      <c r="JVT100" s="167"/>
      <c r="JVU100" s="167"/>
      <c r="JVV100" s="167"/>
      <c r="JVW100" s="167"/>
      <c r="JVX100" s="167"/>
      <c r="JVY100" s="167"/>
      <c r="JVZ100" s="167"/>
      <c r="JWA100" s="167"/>
      <c r="JWB100" s="167"/>
      <c r="JWC100" s="167"/>
      <c r="JWD100" s="167"/>
      <c r="JWE100" s="167"/>
      <c r="JWF100" s="167"/>
      <c r="JWG100" s="167"/>
      <c r="JWH100" s="167"/>
      <c r="JWI100" s="167"/>
      <c r="JWJ100" s="167"/>
      <c r="JWK100" s="167"/>
      <c r="JWL100" s="167"/>
      <c r="JWM100" s="167"/>
      <c r="JWN100" s="167"/>
      <c r="JWO100" s="167"/>
      <c r="JWP100" s="167"/>
      <c r="JWQ100" s="167"/>
      <c r="JWR100" s="167"/>
      <c r="JWS100" s="167"/>
      <c r="JWT100" s="167"/>
      <c r="JWU100" s="167"/>
      <c r="JWV100" s="167"/>
      <c r="JWW100" s="167"/>
      <c r="JWX100" s="167"/>
      <c r="JWY100" s="167"/>
      <c r="JWZ100" s="167"/>
      <c r="JXA100" s="167"/>
      <c r="JXB100" s="167"/>
      <c r="JXC100" s="167"/>
      <c r="JXD100" s="167"/>
      <c r="JXE100" s="167"/>
      <c r="JXF100" s="167"/>
      <c r="JXG100" s="167"/>
      <c r="JXH100" s="167"/>
      <c r="JXI100" s="167"/>
      <c r="JXJ100" s="167"/>
      <c r="JXK100" s="167"/>
      <c r="JXL100" s="167"/>
      <c r="JXM100" s="167"/>
      <c r="JXN100" s="167"/>
      <c r="JXO100" s="167"/>
      <c r="JXP100" s="167"/>
      <c r="JXQ100" s="167"/>
      <c r="JXR100" s="167"/>
      <c r="JXS100" s="167"/>
      <c r="JXT100" s="167"/>
      <c r="JXU100" s="167"/>
      <c r="JXV100" s="167"/>
      <c r="JXW100" s="167"/>
      <c r="JXX100" s="167"/>
      <c r="JXY100" s="167"/>
      <c r="JXZ100" s="167"/>
      <c r="JYA100" s="167"/>
      <c r="JYB100" s="167"/>
      <c r="JYC100" s="167"/>
      <c r="JYD100" s="167"/>
      <c r="JYE100" s="167"/>
      <c r="JYF100" s="167"/>
      <c r="JYG100" s="167"/>
      <c r="JYH100" s="167"/>
      <c r="JYI100" s="167"/>
      <c r="JYJ100" s="167"/>
      <c r="JYK100" s="167"/>
      <c r="JYL100" s="167"/>
      <c r="JYM100" s="167"/>
      <c r="JYN100" s="167"/>
      <c r="JYO100" s="167"/>
      <c r="JYP100" s="167"/>
      <c r="JYQ100" s="167"/>
      <c r="JYR100" s="167"/>
      <c r="JYS100" s="167"/>
      <c r="JYT100" s="167"/>
      <c r="JYU100" s="167"/>
      <c r="JYV100" s="167"/>
      <c r="JYW100" s="167"/>
      <c r="JYX100" s="167"/>
      <c r="JYY100" s="167"/>
      <c r="JYZ100" s="167"/>
      <c r="JZA100" s="167"/>
      <c r="JZB100" s="167"/>
      <c r="JZC100" s="167"/>
      <c r="JZD100" s="167"/>
      <c r="JZE100" s="167"/>
      <c r="JZF100" s="167"/>
      <c r="JZG100" s="167"/>
      <c r="JZH100" s="167"/>
      <c r="JZI100" s="167"/>
      <c r="JZJ100" s="167"/>
      <c r="JZK100" s="167"/>
      <c r="JZL100" s="167"/>
      <c r="JZM100" s="167"/>
      <c r="JZN100" s="167"/>
      <c r="JZO100" s="167"/>
      <c r="JZP100" s="167"/>
      <c r="JZQ100" s="167"/>
      <c r="JZR100" s="167"/>
      <c r="JZS100" s="167"/>
      <c r="JZT100" s="167"/>
      <c r="JZU100" s="167"/>
      <c r="JZV100" s="167"/>
      <c r="JZW100" s="167"/>
      <c r="JZX100" s="167"/>
      <c r="JZY100" s="167"/>
      <c r="JZZ100" s="167"/>
      <c r="KAA100" s="167"/>
      <c r="KAB100" s="167"/>
      <c r="KAC100" s="167"/>
      <c r="KAD100" s="167"/>
      <c r="KAE100" s="167"/>
      <c r="KAF100" s="167"/>
      <c r="KAG100" s="167"/>
      <c r="KAH100" s="167"/>
      <c r="KAI100" s="167"/>
      <c r="KAJ100" s="167"/>
      <c r="KAK100" s="167"/>
      <c r="KAL100" s="167"/>
      <c r="KAM100" s="167"/>
      <c r="KAN100" s="167"/>
      <c r="KAO100" s="167"/>
      <c r="KAP100" s="167"/>
      <c r="KAQ100" s="167"/>
      <c r="KAR100" s="167"/>
      <c r="KAS100" s="167"/>
      <c r="KAT100" s="167"/>
      <c r="KAU100" s="167"/>
      <c r="KAV100" s="167"/>
      <c r="KAW100" s="167"/>
      <c r="KAX100" s="167"/>
      <c r="KAY100" s="167"/>
      <c r="KAZ100" s="167"/>
      <c r="KBA100" s="167"/>
      <c r="KBB100" s="167"/>
      <c r="KBC100" s="167"/>
      <c r="KBD100" s="167"/>
      <c r="KBE100" s="167"/>
      <c r="KBF100" s="167"/>
      <c r="KBG100" s="167"/>
      <c r="KBH100" s="167"/>
      <c r="KBI100" s="167"/>
      <c r="KBJ100" s="167"/>
      <c r="KBK100" s="167"/>
      <c r="KBL100" s="167"/>
      <c r="KBM100" s="167"/>
      <c r="KBN100" s="167"/>
      <c r="KBO100" s="167"/>
      <c r="KBP100" s="167"/>
      <c r="KBQ100" s="167"/>
      <c r="KBR100" s="167"/>
      <c r="KBS100" s="167"/>
      <c r="KBT100" s="167"/>
      <c r="KBU100" s="167"/>
      <c r="KBV100" s="167"/>
      <c r="KBW100" s="167"/>
      <c r="KBX100" s="167"/>
      <c r="KBY100" s="167"/>
      <c r="KBZ100" s="167"/>
      <c r="KCA100" s="167"/>
      <c r="KCB100" s="167"/>
      <c r="KCC100" s="167"/>
      <c r="KCD100" s="167"/>
      <c r="KCE100" s="167"/>
      <c r="KCF100" s="167"/>
      <c r="KCG100" s="167"/>
      <c r="KCH100" s="167"/>
      <c r="KCI100" s="167"/>
      <c r="KCJ100" s="167"/>
      <c r="KCK100" s="167"/>
      <c r="KCL100" s="167"/>
      <c r="KCM100" s="167"/>
      <c r="KCN100" s="167"/>
      <c r="KCO100" s="167"/>
      <c r="KCP100" s="167"/>
      <c r="KCQ100" s="167"/>
      <c r="KCR100" s="167"/>
      <c r="KCS100" s="167"/>
      <c r="KCT100" s="167"/>
      <c r="KCU100" s="167"/>
      <c r="KCV100" s="167"/>
      <c r="KCW100" s="167"/>
      <c r="KCX100" s="167"/>
      <c r="KCY100" s="167"/>
      <c r="KCZ100" s="167"/>
      <c r="KDA100" s="167"/>
      <c r="KDB100" s="167"/>
      <c r="KDC100" s="167"/>
      <c r="KDD100" s="167"/>
      <c r="KDE100" s="167"/>
      <c r="KDF100" s="167"/>
      <c r="KDG100" s="167"/>
      <c r="KDH100" s="167"/>
      <c r="KDI100" s="167"/>
      <c r="KDJ100" s="167"/>
      <c r="KDK100" s="167"/>
      <c r="KDL100" s="167"/>
      <c r="KDM100" s="167"/>
      <c r="KDN100" s="167"/>
      <c r="KDO100" s="167"/>
      <c r="KDP100" s="167"/>
      <c r="KDQ100" s="167"/>
      <c r="KDR100" s="167"/>
      <c r="KDS100" s="167"/>
      <c r="KDT100" s="167"/>
      <c r="KDU100" s="167"/>
      <c r="KDV100" s="167"/>
      <c r="KDW100" s="167"/>
      <c r="KDX100" s="167"/>
      <c r="KDY100" s="167"/>
      <c r="KDZ100" s="167"/>
      <c r="KEA100" s="167"/>
      <c r="KEB100" s="167"/>
      <c r="KEC100" s="167"/>
      <c r="KED100" s="167"/>
      <c r="KEE100" s="167"/>
      <c r="KEF100" s="167"/>
      <c r="KEG100" s="167"/>
      <c r="KEH100" s="167"/>
      <c r="KEI100" s="167"/>
      <c r="KEJ100" s="167"/>
      <c r="KEK100" s="167"/>
      <c r="KEL100" s="167"/>
      <c r="KEM100" s="167"/>
      <c r="KEN100" s="167"/>
      <c r="KEO100" s="167"/>
      <c r="KEP100" s="167"/>
      <c r="KEQ100" s="167"/>
      <c r="KER100" s="167"/>
      <c r="KES100" s="167"/>
      <c r="KET100" s="167"/>
      <c r="KEU100" s="167"/>
      <c r="KEV100" s="167"/>
      <c r="KEW100" s="167"/>
      <c r="KEX100" s="167"/>
      <c r="KEY100" s="167"/>
      <c r="KEZ100" s="167"/>
      <c r="KFA100" s="167"/>
      <c r="KFB100" s="167"/>
      <c r="KFC100" s="167"/>
      <c r="KFD100" s="167"/>
      <c r="KFE100" s="167"/>
      <c r="KFF100" s="167"/>
      <c r="KFG100" s="167"/>
      <c r="KFH100" s="167"/>
      <c r="KFI100" s="167"/>
      <c r="KFJ100" s="167"/>
      <c r="KFK100" s="167"/>
      <c r="KFL100" s="167"/>
      <c r="KFM100" s="167"/>
      <c r="KFN100" s="167"/>
      <c r="KFO100" s="167"/>
      <c r="KFP100" s="167"/>
      <c r="KFQ100" s="167"/>
      <c r="KFR100" s="167"/>
      <c r="KFS100" s="167"/>
      <c r="KFT100" s="167"/>
      <c r="KFU100" s="167"/>
      <c r="KFV100" s="167"/>
      <c r="KFW100" s="167"/>
      <c r="KFX100" s="167"/>
      <c r="KFY100" s="167"/>
      <c r="KFZ100" s="167"/>
      <c r="KGA100" s="167"/>
      <c r="KGB100" s="167"/>
      <c r="KGC100" s="167"/>
      <c r="KGD100" s="167"/>
      <c r="KGE100" s="167"/>
      <c r="KGF100" s="167"/>
      <c r="KGG100" s="167"/>
      <c r="KGH100" s="167"/>
      <c r="KGI100" s="167"/>
      <c r="KGJ100" s="167"/>
      <c r="KGK100" s="167"/>
      <c r="KGL100" s="167"/>
      <c r="KGM100" s="167"/>
      <c r="KGN100" s="167"/>
      <c r="KGO100" s="167"/>
      <c r="KGP100" s="167"/>
      <c r="KGQ100" s="167"/>
      <c r="KGR100" s="167"/>
      <c r="KGS100" s="167"/>
      <c r="KGT100" s="167"/>
      <c r="KGU100" s="167"/>
      <c r="KGV100" s="167"/>
      <c r="KGW100" s="167"/>
      <c r="KGX100" s="167"/>
      <c r="KGY100" s="167"/>
      <c r="KGZ100" s="167"/>
      <c r="KHA100" s="167"/>
      <c r="KHB100" s="167"/>
      <c r="KHC100" s="167"/>
      <c r="KHD100" s="167"/>
      <c r="KHE100" s="167"/>
      <c r="KHF100" s="167"/>
      <c r="KHG100" s="167"/>
      <c r="KHH100" s="167"/>
      <c r="KHI100" s="167"/>
      <c r="KHJ100" s="167"/>
      <c r="KHK100" s="167"/>
      <c r="KHL100" s="167"/>
      <c r="KHM100" s="167"/>
      <c r="KHN100" s="167"/>
      <c r="KHO100" s="167"/>
      <c r="KHP100" s="167"/>
      <c r="KHQ100" s="167"/>
      <c r="KHR100" s="167"/>
      <c r="KHS100" s="167"/>
      <c r="KHT100" s="167"/>
      <c r="KHU100" s="167"/>
      <c r="KHV100" s="167"/>
      <c r="KHW100" s="167"/>
      <c r="KHX100" s="167"/>
      <c r="KHY100" s="167"/>
      <c r="KHZ100" s="167"/>
      <c r="KIA100" s="167"/>
      <c r="KIB100" s="167"/>
      <c r="KIC100" s="167"/>
      <c r="KID100" s="167"/>
      <c r="KIE100" s="167"/>
      <c r="KIF100" s="167"/>
      <c r="KIG100" s="167"/>
      <c r="KIH100" s="167"/>
      <c r="KII100" s="167"/>
      <c r="KIJ100" s="167"/>
      <c r="KIK100" s="167"/>
      <c r="KIL100" s="167"/>
      <c r="KIM100" s="167"/>
      <c r="KIN100" s="167"/>
      <c r="KIO100" s="167"/>
      <c r="KIP100" s="167"/>
      <c r="KIQ100" s="167"/>
      <c r="KIR100" s="167"/>
      <c r="KIS100" s="167"/>
      <c r="KIT100" s="167"/>
      <c r="KIU100" s="167"/>
      <c r="KIV100" s="167"/>
      <c r="KIW100" s="167"/>
      <c r="KIX100" s="167"/>
      <c r="KIY100" s="167"/>
      <c r="KIZ100" s="167"/>
      <c r="KJA100" s="167"/>
      <c r="KJB100" s="167"/>
      <c r="KJC100" s="167"/>
      <c r="KJD100" s="167"/>
      <c r="KJE100" s="167"/>
      <c r="KJF100" s="167"/>
      <c r="KJG100" s="167"/>
      <c r="KJH100" s="167"/>
      <c r="KJI100" s="167"/>
      <c r="KJJ100" s="167"/>
      <c r="KJK100" s="167"/>
      <c r="KJL100" s="167"/>
      <c r="KJM100" s="167"/>
      <c r="KJN100" s="167"/>
      <c r="KJO100" s="167"/>
      <c r="KJP100" s="167"/>
      <c r="KJQ100" s="167"/>
      <c r="KJR100" s="167"/>
      <c r="KJS100" s="167"/>
      <c r="KJT100" s="167"/>
      <c r="KJU100" s="167"/>
      <c r="KJV100" s="167"/>
      <c r="KJW100" s="167"/>
      <c r="KJX100" s="167"/>
      <c r="KJY100" s="167"/>
      <c r="KJZ100" s="167"/>
      <c r="KKA100" s="167"/>
      <c r="KKB100" s="167"/>
      <c r="KKC100" s="167"/>
      <c r="KKD100" s="167"/>
      <c r="KKE100" s="167"/>
      <c r="KKF100" s="167"/>
      <c r="KKG100" s="167"/>
      <c r="KKH100" s="167"/>
      <c r="KKI100" s="167"/>
      <c r="KKJ100" s="167"/>
      <c r="KKK100" s="167"/>
      <c r="KKL100" s="167"/>
      <c r="KKM100" s="167"/>
      <c r="KKN100" s="167"/>
      <c r="KKO100" s="167"/>
      <c r="KKP100" s="167"/>
      <c r="KKQ100" s="167"/>
      <c r="KKR100" s="167"/>
      <c r="KKS100" s="167"/>
      <c r="KKT100" s="167"/>
      <c r="KKU100" s="167"/>
      <c r="KKV100" s="167"/>
      <c r="KKW100" s="167"/>
      <c r="KKX100" s="167"/>
      <c r="KKY100" s="167"/>
      <c r="KKZ100" s="167"/>
      <c r="KLA100" s="167"/>
      <c r="KLB100" s="167"/>
      <c r="KLC100" s="167"/>
      <c r="KLD100" s="167"/>
      <c r="KLE100" s="167"/>
      <c r="KLF100" s="167"/>
      <c r="KLG100" s="167"/>
      <c r="KLH100" s="167"/>
      <c r="KLI100" s="167"/>
      <c r="KLJ100" s="167"/>
      <c r="KLK100" s="167"/>
      <c r="KLL100" s="167"/>
      <c r="KLM100" s="167"/>
      <c r="KLN100" s="167"/>
      <c r="KLO100" s="167"/>
      <c r="KLP100" s="167"/>
      <c r="KLQ100" s="167"/>
      <c r="KLR100" s="167"/>
      <c r="KLS100" s="167"/>
      <c r="KLT100" s="167"/>
      <c r="KLU100" s="167"/>
      <c r="KLV100" s="167"/>
      <c r="KLW100" s="167"/>
      <c r="KLX100" s="167"/>
      <c r="KLY100" s="167"/>
      <c r="KLZ100" s="167"/>
      <c r="KMA100" s="167"/>
      <c r="KMB100" s="167"/>
      <c r="KMC100" s="167"/>
      <c r="KMD100" s="167"/>
      <c r="KME100" s="167"/>
      <c r="KMF100" s="167"/>
      <c r="KMG100" s="167"/>
      <c r="KMH100" s="167"/>
      <c r="KMI100" s="167"/>
      <c r="KMJ100" s="167"/>
      <c r="KMK100" s="167"/>
      <c r="KML100" s="167"/>
      <c r="KMM100" s="167"/>
      <c r="KMN100" s="167"/>
      <c r="KMO100" s="167"/>
      <c r="KMP100" s="167"/>
      <c r="KMQ100" s="167"/>
      <c r="KMR100" s="167"/>
      <c r="KMS100" s="167"/>
      <c r="KMT100" s="167"/>
      <c r="KMU100" s="167"/>
      <c r="KMV100" s="167"/>
      <c r="KMW100" s="167"/>
      <c r="KMX100" s="167"/>
      <c r="KMY100" s="167"/>
      <c r="KMZ100" s="167"/>
      <c r="KNA100" s="167"/>
      <c r="KNB100" s="167"/>
      <c r="KNC100" s="167"/>
      <c r="KND100" s="167"/>
      <c r="KNE100" s="167"/>
      <c r="KNF100" s="167"/>
      <c r="KNG100" s="167"/>
      <c r="KNH100" s="167"/>
      <c r="KNI100" s="167"/>
      <c r="KNJ100" s="167"/>
      <c r="KNK100" s="167"/>
      <c r="KNL100" s="167"/>
      <c r="KNM100" s="167"/>
      <c r="KNN100" s="167"/>
      <c r="KNO100" s="167"/>
      <c r="KNP100" s="167"/>
      <c r="KNQ100" s="167"/>
      <c r="KNR100" s="167"/>
      <c r="KNS100" s="167"/>
      <c r="KNT100" s="167"/>
      <c r="KNU100" s="167"/>
      <c r="KNV100" s="167"/>
      <c r="KNW100" s="167"/>
      <c r="KNX100" s="167"/>
      <c r="KNY100" s="167"/>
      <c r="KNZ100" s="167"/>
      <c r="KOA100" s="167"/>
      <c r="KOB100" s="167"/>
      <c r="KOC100" s="167"/>
      <c r="KOD100" s="167"/>
      <c r="KOE100" s="167"/>
      <c r="KOF100" s="167"/>
      <c r="KOG100" s="167"/>
      <c r="KOH100" s="167"/>
      <c r="KOI100" s="167"/>
      <c r="KOJ100" s="167"/>
      <c r="KOK100" s="167"/>
      <c r="KOL100" s="167"/>
      <c r="KOM100" s="167"/>
      <c r="KON100" s="167"/>
      <c r="KOO100" s="167"/>
      <c r="KOP100" s="167"/>
      <c r="KOQ100" s="167"/>
      <c r="KOR100" s="167"/>
      <c r="KOS100" s="167"/>
      <c r="KOT100" s="167"/>
      <c r="KOU100" s="167"/>
      <c r="KOV100" s="167"/>
      <c r="KOW100" s="167"/>
      <c r="KOX100" s="167"/>
      <c r="KOY100" s="167"/>
      <c r="KOZ100" s="167"/>
      <c r="KPA100" s="167"/>
      <c r="KPB100" s="167"/>
      <c r="KPC100" s="167"/>
      <c r="KPD100" s="167"/>
      <c r="KPE100" s="167"/>
      <c r="KPF100" s="167"/>
      <c r="KPG100" s="167"/>
      <c r="KPH100" s="167"/>
      <c r="KPI100" s="167"/>
      <c r="KPJ100" s="167"/>
      <c r="KPK100" s="167"/>
      <c r="KPL100" s="167"/>
      <c r="KPM100" s="167"/>
      <c r="KPN100" s="167"/>
      <c r="KPO100" s="167"/>
      <c r="KPP100" s="167"/>
      <c r="KPQ100" s="167"/>
      <c r="KPR100" s="167"/>
      <c r="KPS100" s="167"/>
      <c r="KPT100" s="167"/>
      <c r="KPU100" s="167"/>
      <c r="KPV100" s="167"/>
      <c r="KPW100" s="167"/>
      <c r="KPX100" s="167"/>
      <c r="KPY100" s="167"/>
      <c r="KPZ100" s="167"/>
      <c r="KQA100" s="167"/>
      <c r="KQB100" s="167"/>
      <c r="KQC100" s="167"/>
      <c r="KQD100" s="167"/>
      <c r="KQE100" s="167"/>
      <c r="KQF100" s="167"/>
      <c r="KQG100" s="167"/>
      <c r="KQH100" s="167"/>
      <c r="KQI100" s="167"/>
      <c r="KQJ100" s="167"/>
      <c r="KQK100" s="167"/>
      <c r="KQL100" s="167"/>
      <c r="KQM100" s="167"/>
      <c r="KQN100" s="167"/>
      <c r="KQO100" s="167"/>
      <c r="KQP100" s="167"/>
      <c r="KQQ100" s="167"/>
      <c r="KQR100" s="167"/>
      <c r="KQS100" s="167"/>
      <c r="KQT100" s="167"/>
      <c r="KQU100" s="167"/>
      <c r="KQV100" s="167"/>
      <c r="KQW100" s="167"/>
      <c r="KQX100" s="167"/>
      <c r="KQY100" s="167"/>
      <c r="KQZ100" s="167"/>
      <c r="KRA100" s="167"/>
      <c r="KRB100" s="167"/>
      <c r="KRC100" s="167"/>
      <c r="KRD100" s="167"/>
      <c r="KRE100" s="167"/>
      <c r="KRF100" s="167"/>
      <c r="KRG100" s="167"/>
      <c r="KRH100" s="167"/>
      <c r="KRI100" s="167"/>
      <c r="KRJ100" s="167"/>
      <c r="KRK100" s="167"/>
      <c r="KRL100" s="167"/>
      <c r="KRM100" s="167"/>
      <c r="KRN100" s="167"/>
      <c r="KRO100" s="167"/>
      <c r="KRP100" s="167"/>
      <c r="KRQ100" s="167"/>
      <c r="KRR100" s="167"/>
      <c r="KRS100" s="167"/>
      <c r="KRT100" s="167"/>
      <c r="KRU100" s="167"/>
      <c r="KRV100" s="167"/>
      <c r="KRW100" s="167"/>
      <c r="KRX100" s="167"/>
      <c r="KRY100" s="167"/>
      <c r="KRZ100" s="167"/>
      <c r="KSA100" s="167"/>
      <c r="KSB100" s="167"/>
      <c r="KSC100" s="167"/>
      <c r="KSD100" s="167"/>
      <c r="KSE100" s="167"/>
      <c r="KSF100" s="167"/>
      <c r="KSG100" s="167"/>
      <c r="KSH100" s="167"/>
      <c r="KSI100" s="167"/>
      <c r="KSJ100" s="167"/>
      <c r="KSK100" s="167"/>
      <c r="KSL100" s="167"/>
      <c r="KSM100" s="167"/>
      <c r="KSN100" s="167"/>
      <c r="KSO100" s="167"/>
      <c r="KSP100" s="167"/>
      <c r="KSQ100" s="167"/>
      <c r="KSR100" s="167"/>
      <c r="KSS100" s="167"/>
      <c r="KST100" s="167"/>
      <c r="KSU100" s="167"/>
      <c r="KSV100" s="167"/>
      <c r="KSW100" s="167"/>
      <c r="KSX100" s="167"/>
      <c r="KSY100" s="167"/>
      <c r="KSZ100" s="167"/>
      <c r="KTA100" s="167"/>
      <c r="KTB100" s="167"/>
      <c r="KTC100" s="167"/>
      <c r="KTD100" s="167"/>
      <c r="KTE100" s="167"/>
      <c r="KTF100" s="167"/>
      <c r="KTG100" s="167"/>
      <c r="KTH100" s="167"/>
      <c r="KTI100" s="167"/>
      <c r="KTJ100" s="167"/>
      <c r="KTK100" s="167"/>
      <c r="KTL100" s="167"/>
      <c r="KTM100" s="167"/>
      <c r="KTN100" s="167"/>
      <c r="KTO100" s="167"/>
      <c r="KTP100" s="167"/>
      <c r="KTQ100" s="167"/>
      <c r="KTR100" s="167"/>
      <c r="KTS100" s="167"/>
      <c r="KTT100" s="167"/>
      <c r="KTU100" s="167"/>
      <c r="KTV100" s="167"/>
      <c r="KTW100" s="167"/>
      <c r="KTX100" s="167"/>
      <c r="KTY100" s="167"/>
      <c r="KTZ100" s="167"/>
      <c r="KUA100" s="167"/>
      <c r="KUB100" s="167"/>
      <c r="KUC100" s="167"/>
      <c r="KUD100" s="167"/>
      <c r="KUE100" s="167"/>
      <c r="KUF100" s="167"/>
      <c r="KUG100" s="167"/>
      <c r="KUH100" s="167"/>
      <c r="KUI100" s="167"/>
      <c r="KUJ100" s="167"/>
      <c r="KUK100" s="167"/>
      <c r="KUL100" s="167"/>
      <c r="KUM100" s="167"/>
      <c r="KUN100" s="167"/>
      <c r="KUO100" s="167"/>
      <c r="KUP100" s="167"/>
      <c r="KUQ100" s="167"/>
      <c r="KUR100" s="167"/>
      <c r="KUS100" s="167"/>
      <c r="KUT100" s="167"/>
      <c r="KUU100" s="167"/>
      <c r="KUV100" s="167"/>
      <c r="KUW100" s="167"/>
      <c r="KUX100" s="167"/>
      <c r="KUY100" s="167"/>
      <c r="KUZ100" s="167"/>
      <c r="KVA100" s="167"/>
      <c r="KVB100" s="167"/>
      <c r="KVC100" s="167"/>
      <c r="KVD100" s="167"/>
      <c r="KVE100" s="167"/>
      <c r="KVF100" s="167"/>
      <c r="KVG100" s="167"/>
      <c r="KVH100" s="167"/>
      <c r="KVI100" s="167"/>
      <c r="KVJ100" s="167"/>
      <c r="KVK100" s="167"/>
      <c r="KVL100" s="167"/>
      <c r="KVM100" s="167"/>
      <c r="KVN100" s="167"/>
      <c r="KVO100" s="167"/>
      <c r="KVP100" s="167"/>
      <c r="KVQ100" s="167"/>
      <c r="KVR100" s="167"/>
      <c r="KVS100" s="167"/>
      <c r="KVT100" s="167"/>
      <c r="KVU100" s="167"/>
      <c r="KVV100" s="167"/>
      <c r="KVW100" s="167"/>
      <c r="KVX100" s="167"/>
      <c r="KVY100" s="167"/>
      <c r="KVZ100" s="167"/>
      <c r="KWA100" s="167"/>
      <c r="KWB100" s="167"/>
      <c r="KWC100" s="167"/>
      <c r="KWD100" s="167"/>
      <c r="KWE100" s="167"/>
      <c r="KWF100" s="167"/>
      <c r="KWG100" s="167"/>
      <c r="KWH100" s="167"/>
      <c r="KWI100" s="167"/>
      <c r="KWJ100" s="167"/>
      <c r="KWK100" s="167"/>
      <c r="KWL100" s="167"/>
      <c r="KWM100" s="167"/>
      <c r="KWN100" s="167"/>
      <c r="KWO100" s="167"/>
      <c r="KWP100" s="167"/>
      <c r="KWQ100" s="167"/>
      <c r="KWR100" s="167"/>
      <c r="KWS100" s="167"/>
      <c r="KWT100" s="167"/>
      <c r="KWU100" s="167"/>
      <c r="KWV100" s="167"/>
      <c r="KWW100" s="167"/>
      <c r="KWX100" s="167"/>
      <c r="KWY100" s="167"/>
      <c r="KWZ100" s="167"/>
      <c r="KXA100" s="167"/>
      <c r="KXB100" s="167"/>
      <c r="KXC100" s="167"/>
      <c r="KXD100" s="167"/>
      <c r="KXE100" s="167"/>
      <c r="KXF100" s="167"/>
      <c r="KXG100" s="167"/>
      <c r="KXH100" s="167"/>
      <c r="KXI100" s="167"/>
      <c r="KXJ100" s="167"/>
      <c r="KXK100" s="167"/>
      <c r="KXL100" s="167"/>
      <c r="KXM100" s="167"/>
      <c r="KXN100" s="167"/>
      <c r="KXO100" s="167"/>
      <c r="KXP100" s="167"/>
      <c r="KXQ100" s="167"/>
      <c r="KXR100" s="167"/>
      <c r="KXS100" s="167"/>
      <c r="KXT100" s="167"/>
      <c r="KXU100" s="167"/>
      <c r="KXV100" s="167"/>
      <c r="KXW100" s="167"/>
      <c r="KXX100" s="167"/>
      <c r="KXY100" s="167"/>
      <c r="KXZ100" s="167"/>
      <c r="KYA100" s="167"/>
      <c r="KYB100" s="167"/>
      <c r="KYC100" s="167"/>
      <c r="KYD100" s="167"/>
      <c r="KYE100" s="167"/>
      <c r="KYF100" s="167"/>
      <c r="KYG100" s="167"/>
      <c r="KYH100" s="167"/>
      <c r="KYI100" s="167"/>
      <c r="KYJ100" s="167"/>
      <c r="KYK100" s="167"/>
      <c r="KYL100" s="167"/>
      <c r="KYM100" s="167"/>
      <c r="KYN100" s="167"/>
      <c r="KYO100" s="167"/>
      <c r="KYP100" s="167"/>
      <c r="KYQ100" s="167"/>
      <c r="KYR100" s="167"/>
      <c r="KYS100" s="167"/>
      <c r="KYT100" s="167"/>
      <c r="KYU100" s="167"/>
      <c r="KYV100" s="167"/>
      <c r="KYW100" s="167"/>
      <c r="KYX100" s="167"/>
      <c r="KYY100" s="167"/>
      <c r="KYZ100" s="167"/>
      <c r="KZA100" s="167"/>
      <c r="KZB100" s="167"/>
      <c r="KZC100" s="167"/>
      <c r="KZD100" s="167"/>
      <c r="KZE100" s="167"/>
      <c r="KZF100" s="167"/>
      <c r="KZG100" s="167"/>
      <c r="KZH100" s="167"/>
      <c r="KZI100" s="167"/>
      <c r="KZJ100" s="167"/>
      <c r="KZK100" s="167"/>
      <c r="KZL100" s="167"/>
      <c r="KZM100" s="167"/>
      <c r="KZN100" s="167"/>
      <c r="KZO100" s="167"/>
      <c r="KZP100" s="167"/>
      <c r="KZQ100" s="167"/>
      <c r="KZR100" s="167"/>
      <c r="KZS100" s="167"/>
      <c r="KZT100" s="167"/>
      <c r="KZU100" s="167"/>
      <c r="KZV100" s="167"/>
      <c r="KZW100" s="167"/>
      <c r="KZX100" s="167"/>
      <c r="KZY100" s="167"/>
      <c r="KZZ100" s="167"/>
      <c r="LAA100" s="167"/>
      <c r="LAB100" s="167"/>
      <c r="LAC100" s="167"/>
      <c r="LAD100" s="167"/>
      <c r="LAE100" s="167"/>
      <c r="LAF100" s="167"/>
      <c r="LAG100" s="167"/>
      <c r="LAH100" s="167"/>
      <c r="LAI100" s="167"/>
      <c r="LAJ100" s="167"/>
      <c r="LAK100" s="167"/>
      <c r="LAL100" s="167"/>
      <c r="LAM100" s="167"/>
      <c r="LAN100" s="167"/>
      <c r="LAO100" s="167"/>
      <c r="LAP100" s="167"/>
      <c r="LAQ100" s="167"/>
      <c r="LAR100" s="167"/>
      <c r="LAS100" s="167"/>
      <c r="LAT100" s="167"/>
      <c r="LAU100" s="167"/>
      <c r="LAV100" s="167"/>
      <c r="LAW100" s="167"/>
      <c r="LAX100" s="167"/>
      <c r="LAY100" s="167"/>
      <c r="LAZ100" s="167"/>
      <c r="LBA100" s="167"/>
      <c r="LBB100" s="167"/>
      <c r="LBC100" s="167"/>
      <c r="LBD100" s="167"/>
      <c r="LBE100" s="167"/>
      <c r="LBF100" s="167"/>
      <c r="LBG100" s="167"/>
      <c r="LBH100" s="167"/>
      <c r="LBI100" s="167"/>
      <c r="LBJ100" s="167"/>
      <c r="LBK100" s="167"/>
      <c r="LBL100" s="167"/>
      <c r="LBM100" s="167"/>
      <c r="LBN100" s="167"/>
      <c r="LBO100" s="167"/>
      <c r="LBP100" s="167"/>
      <c r="LBQ100" s="167"/>
      <c r="LBR100" s="167"/>
      <c r="LBS100" s="167"/>
      <c r="LBT100" s="167"/>
      <c r="LBU100" s="167"/>
      <c r="LBV100" s="167"/>
      <c r="LBW100" s="167"/>
      <c r="LBX100" s="167"/>
      <c r="LBY100" s="167"/>
      <c r="LBZ100" s="167"/>
      <c r="LCA100" s="167"/>
      <c r="LCB100" s="167"/>
      <c r="LCC100" s="167"/>
      <c r="LCD100" s="167"/>
      <c r="LCE100" s="167"/>
      <c r="LCF100" s="167"/>
      <c r="LCG100" s="167"/>
      <c r="LCH100" s="167"/>
      <c r="LCI100" s="167"/>
      <c r="LCJ100" s="167"/>
      <c r="LCK100" s="167"/>
      <c r="LCL100" s="167"/>
      <c r="LCM100" s="167"/>
      <c r="LCN100" s="167"/>
      <c r="LCO100" s="167"/>
      <c r="LCP100" s="167"/>
      <c r="LCQ100" s="167"/>
      <c r="LCR100" s="167"/>
      <c r="LCS100" s="167"/>
      <c r="LCT100" s="167"/>
      <c r="LCU100" s="167"/>
      <c r="LCV100" s="167"/>
      <c r="LCW100" s="167"/>
      <c r="LCX100" s="167"/>
      <c r="LCY100" s="167"/>
      <c r="LCZ100" s="167"/>
      <c r="LDA100" s="167"/>
      <c r="LDB100" s="167"/>
      <c r="LDC100" s="167"/>
      <c r="LDD100" s="167"/>
      <c r="LDE100" s="167"/>
      <c r="LDF100" s="167"/>
      <c r="LDG100" s="167"/>
      <c r="LDH100" s="167"/>
      <c r="LDI100" s="167"/>
      <c r="LDJ100" s="167"/>
      <c r="LDK100" s="167"/>
      <c r="LDL100" s="167"/>
      <c r="LDM100" s="167"/>
      <c r="LDN100" s="167"/>
      <c r="LDO100" s="167"/>
      <c r="LDP100" s="167"/>
      <c r="LDQ100" s="167"/>
      <c r="LDR100" s="167"/>
      <c r="LDS100" s="167"/>
      <c r="LDT100" s="167"/>
      <c r="LDU100" s="167"/>
      <c r="LDV100" s="167"/>
      <c r="LDW100" s="167"/>
      <c r="LDX100" s="167"/>
      <c r="LDY100" s="167"/>
      <c r="LDZ100" s="167"/>
      <c r="LEA100" s="167"/>
      <c r="LEB100" s="167"/>
      <c r="LEC100" s="167"/>
      <c r="LED100" s="167"/>
      <c r="LEE100" s="167"/>
      <c r="LEF100" s="167"/>
      <c r="LEG100" s="167"/>
      <c r="LEH100" s="167"/>
      <c r="LEI100" s="167"/>
      <c r="LEJ100" s="167"/>
      <c r="LEK100" s="167"/>
      <c r="LEL100" s="167"/>
      <c r="LEM100" s="167"/>
      <c r="LEN100" s="167"/>
      <c r="LEO100" s="167"/>
      <c r="LEP100" s="167"/>
      <c r="LEQ100" s="167"/>
      <c r="LER100" s="167"/>
      <c r="LES100" s="167"/>
      <c r="LET100" s="167"/>
      <c r="LEU100" s="167"/>
      <c r="LEV100" s="167"/>
      <c r="LEW100" s="167"/>
      <c r="LEX100" s="167"/>
      <c r="LEY100" s="167"/>
      <c r="LEZ100" s="167"/>
      <c r="LFA100" s="167"/>
      <c r="LFB100" s="167"/>
      <c r="LFC100" s="167"/>
      <c r="LFD100" s="167"/>
      <c r="LFE100" s="167"/>
      <c r="LFF100" s="167"/>
      <c r="LFG100" s="167"/>
      <c r="LFH100" s="167"/>
      <c r="LFI100" s="167"/>
      <c r="LFJ100" s="167"/>
      <c r="LFK100" s="167"/>
      <c r="LFL100" s="167"/>
      <c r="LFM100" s="167"/>
      <c r="LFN100" s="167"/>
      <c r="LFO100" s="167"/>
      <c r="LFP100" s="167"/>
      <c r="LFQ100" s="167"/>
      <c r="LFR100" s="167"/>
      <c r="LFS100" s="167"/>
      <c r="LFT100" s="167"/>
      <c r="LFU100" s="167"/>
      <c r="LFV100" s="167"/>
      <c r="LFW100" s="167"/>
      <c r="LFX100" s="167"/>
      <c r="LFY100" s="167"/>
      <c r="LFZ100" s="167"/>
      <c r="LGA100" s="167"/>
      <c r="LGB100" s="167"/>
      <c r="LGC100" s="167"/>
      <c r="LGD100" s="167"/>
      <c r="LGE100" s="167"/>
      <c r="LGF100" s="167"/>
      <c r="LGG100" s="167"/>
      <c r="LGH100" s="167"/>
      <c r="LGI100" s="167"/>
      <c r="LGJ100" s="167"/>
      <c r="LGK100" s="167"/>
      <c r="LGL100" s="167"/>
      <c r="LGM100" s="167"/>
      <c r="LGN100" s="167"/>
      <c r="LGO100" s="167"/>
      <c r="LGP100" s="167"/>
      <c r="LGQ100" s="167"/>
      <c r="LGR100" s="167"/>
      <c r="LGS100" s="167"/>
      <c r="LGT100" s="167"/>
      <c r="LGU100" s="167"/>
      <c r="LGV100" s="167"/>
      <c r="LGW100" s="167"/>
      <c r="LGX100" s="167"/>
      <c r="LGY100" s="167"/>
      <c r="LGZ100" s="167"/>
      <c r="LHA100" s="167"/>
      <c r="LHB100" s="167"/>
      <c r="LHC100" s="167"/>
      <c r="LHD100" s="167"/>
      <c r="LHE100" s="167"/>
      <c r="LHF100" s="167"/>
      <c r="LHG100" s="167"/>
      <c r="LHH100" s="167"/>
      <c r="LHI100" s="167"/>
      <c r="LHJ100" s="167"/>
      <c r="LHK100" s="167"/>
      <c r="LHL100" s="167"/>
      <c r="LHM100" s="167"/>
      <c r="LHN100" s="167"/>
      <c r="LHO100" s="167"/>
      <c r="LHP100" s="167"/>
      <c r="LHQ100" s="167"/>
      <c r="LHR100" s="167"/>
      <c r="LHS100" s="167"/>
      <c r="LHT100" s="167"/>
      <c r="LHU100" s="167"/>
      <c r="LHV100" s="167"/>
      <c r="LHW100" s="167"/>
      <c r="LHX100" s="167"/>
      <c r="LHY100" s="167"/>
      <c r="LHZ100" s="167"/>
      <c r="LIA100" s="167"/>
      <c r="LIB100" s="167"/>
      <c r="LIC100" s="167"/>
      <c r="LID100" s="167"/>
      <c r="LIE100" s="167"/>
      <c r="LIF100" s="167"/>
      <c r="LIG100" s="167"/>
      <c r="LIH100" s="167"/>
      <c r="LII100" s="167"/>
      <c r="LIJ100" s="167"/>
      <c r="LIK100" s="167"/>
      <c r="LIL100" s="167"/>
      <c r="LIM100" s="167"/>
      <c r="LIN100" s="167"/>
      <c r="LIO100" s="167"/>
      <c r="LIP100" s="167"/>
      <c r="LIQ100" s="167"/>
      <c r="LIR100" s="167"/>
      <c r="LIS100" s="167"/>
      <c r="LIT100" s="167"/>
      <c r="LIU100" s="167"/>
      <c r="LIV100" s="167"/>
      <c r="LIW100" s="167"/>
      <c r="LIX100" s="167"/>
      <c r="LIY100" s="167"/>
      <c r="LIZ100" s="167"/>
      <c r="LJA100" s="167"/>
      <c r="LJB100" s="167"/>
      <c r="LJC100" s="167"/>
      <c r="LJD100" s="167"/>
      <c r="LJE100" s="167"/>
      <c r="LJF100" s="167"/>
      <c r="LJG100" s="167"/>
      <c r="LJH100" s="167"/>
      <c r="LJI100" s="167"/>
      <c r="LJJ100" s="167"/>
      <c r="LJK100" s="167"/>
      <c r="LJL100" s="167"/>
      <c r="LJM100" s="167"/>
      <c r="LJN100" s="167"/>
      <c r="LJO100" s="167"/>
      <c r="LJP100" s="167"/>
      <c r="LJQ100" s="167"/>
      <c r="LJR100" s="167"/>
      <c r="LJS100" s="167"/>
      <c r="LJT100" s="167"/>
      <c r="LJU100" s="167"/>
      <c r="LJV100" s="167"/>
      <c r="LJW100" s="167"/>
      <c r="LJX100" s="167"/>
      <c r="LJY100" s="167"/>
      <c r="LJZ100" s="167"/>
      <c r="LKA100" s="167"/>
      <c r="LKB100" s="167"/>
      <c r="LKC100" s="167"/>
      <c r="LKD100" s="167"/>
      <c r="LKE100" s="167"/>
      <c r="LKF100" s="167"/>
      <c r="LKG100" s="167"/>
      <c r="LKH100" s="167"/>
      <c r="LKI100" s="167"/>
      <c r="LKJ100" s="167"/>
      <c r="LKK100" s="167"/>
      <c r="LKL100" s="167"/>
      <c r="LKM100" s="167"/>
      <c r="LKN100" s="167"/>
      <c r="LKO100" s="167"/>
      <c r="LKP100" s="167"/>
      <c r="LKQ100" s="167"/>
      <c r="LKR100" s="167"/>
      <c r="LKS100" s="167"/>
      <c r="LKT100" s="167"/>
      <c r="LKU100" s="167"/>
      <c r="LKV100" s="167"/>
      <c r="LKW100" s="167"/>
      <c r="LKX100" s="167"/>
      <c r="LKY100" s="167"/>
      <c r="LKZ100" s="167"/>
      <c r="LLA100" s="167"/>
      <c r="LLB100" s="167"/>
      <c r="LLC100" s="167"/>
      <c r="LLD100" s="167"/>
      <c r="LLE100" s="167"/>
      <c r="LLF100" s="167"/>
      <c r="LLG100" s="167"/>
      <c r="LLH100" s="167"/>
      <c r="LLI100" s="167"/>
      <c r="LLJ100" s="167"/>
      <c r="LLK100" s="167"/>
      <c r="LLL100" s="167"/>
      <c r="LLM100" s="167"/>
      <c r="LLN100" s="167"/>
      <c r="LLO100" s="167"/>
      <c r="LLP100" s="167"/>
      <c r="LLQ100" s="167"/>
      <c r="LLR100" s="167"/>
      <c r="LLS100" s="167"/>
      <c r="LLT100" s="167"/>
      <c r="LLU100" s="167"/>
      <c r="LLV100" s="167"/>
      <c r="LLW100" s="167"/>
      <c r="LLX100" s="167"/>
      <c r="LLY100" s="167"/>
      <c r="LLZ100" s="167"/>
      <c r="LMA100" s="167"/>
      <c r="LMB100" s="167"/>
      <c r="LMC100" s="167"/>
      <c r="LMD100" s="167"/>
      <c r="LME100" s="167"/>
      <c r="LMF100" s="167"/>
      <c r="LMG100" s="167"/>
      <c r="LMH100" s="167"/>
      <c r="LMI100" s="167"/>
      <c r="LMJ100" s="167"/>
      <c r="LMK100" s="167"/>
      <c r="LML100" s="167"/>
      <c r="LMM100" s="167"/>
      <c r="LMN100" s="167"/>
      <c r="LMO100" s="167"/>
      <c r="LMP100" s="167"/>
      <c r="LMQ100" s="167"/>
      <c r="LMR100" s="167"/>
      <c r="LMS100" s="167"/>
      <c r="LMT100" s="167"/>
      <c r="LMU100" s="167"/>
      <c r="LMV100" s="167"/>
      <c r="LMW100" s="167"/>
      <c r="LMX100" s="167"/>
      <c r="LMY100" s="167"/>
      <c r="LMZ100" s="167"/>
      <c r="LNA100" s="167"/>
      <c r="LNB100" s="167"/>
      <c r="LNC100" s="167"/>
      <c r="LND100" s="167"/>
      <c r="LNE100" s="167"/>
      <c r="LNF100" s="167"/>
      <c r="LNG100" s="167"/>
      <c r="LNH100" s="167"/>
      <c r="LNI100" s="167"/>
      <c r="LNJ100" s="167"/>
      <c r="LNK100" s="167"/>
      <c r="LNL100" s="167"/>
      <c r="LNM100" s="167"/>
      <c r="LNN100" s="167"/>
      <c r="LNO100" s="167"/>
      <c r="LNP100" s="167"/>
      <c r="LNQ100" s="167"/>
      <c r="LNR100" s="167"/>
      <c r="LNS100" s="167"/>
      <c r="LNT100" s="167"/>
      <c r="LNU100" s="167"/>
      <c r="LNV100" s="167"/>
      <c r="LNW100" s="167"/>
      <c r="LNX100" s="167"/>
      <c r="LNY100" s="167"/>
      <c r="LNZ100" s="167"/>
      <c r="LOA100" s="167"/>
      <c r="LOB100" s="167"/>
      <c r="LOC100" s="167"/>
      <c r="LOD100" s="167"/>
      <c r="LOE100" s="167"/>
      <c r="LOF100" s="167"/>
      <c r="LOG100" s="167"/>
      <c r="LOH100" s="167"/>
      <c r="LOI100" s="167"/>
      <c r="LOJ100" s="167"/>
      <c r="LOK100" s="167"/>
      <c r="LOL100" s="167"/>
      <c r="LOM100" s="167"/>
      <c r="LON100" s="167"/>
      <c r="LOO100" s="167"/>
      <c r="LOP100" s="167"/>
      <c r="LOQ100" s="167"/>
      <c r="LOR100" s="167"/>
      <c r="LOS100" s="167"/>
      <c r="LOT100" s="167"/>
      <c r="LOU100" s="167"/>
      <c r="LOV100" s="167"/>
      <c r="LOW100" s="167"/>
      <c r="LOX100" s="167"/>
      <c r="LOY100" s="167"/>
      <c r="LOZ100" s="167"/>
      <c r="LPA100" s="167"/>
      <c r="LPB100" s="167"/>
      <c r="LPC100" s="167"/>
      <c r="LPD100" s="167"/>
      <c r="LPE100" s="167"/>
      <c r="LPF100" s="167"/>
      <c r="LPG100" s="167"/>
      <c r="LPH100" s="167"/>
      <c r="LPI100" s="167"/>
      <c r="LPJ100" s="167"/>
      <c r="LPK100" s="167"/>
      <c r="LPL100" s="167"/>
      <c r="LPM100" s="167"/>
      <c r="LPN100" s="167"/>
      <c r="LPO100" s="167"/>
      <c r="LPP100" s="167"/>
      <c r="LPQ100" s="167"/>
      <c r="LPR100" s="167"/>
      <c r="LPS100" s="167"/>
      <c r="LPT100" s="167"/>
      <c r="LPU100" s="167"/>
      <c r="LPV100" s="167"/>
      <c r="LPW100" s="167"/>
      <c r="LPX100" s="167"/>
      <c r="LPY100" s="167"/>
      <c r="LPZ100" s="167"/>
      <c r="LQA100" s="167"/>
      <c r="LQB100" s="167"/>
      <c r="LQC100" s="167"/>
      <c r="LQD100" s="167"/>
      <c r="LQE100" s="167"/>
      <c r="LQF100" s="167"/>
      <c r="LQG100" s="167"/>
      <c r="LQH100" s="167"/>
      <c r="LQI100" s="167"/>
      <c r="LQJ100" s="167"/>
      <c r="LQK100" s="167"/>
      <c r="LQL100" s="167"/>
      <c r="LQM100" s="167"/>
      <c r="LQN100" s="167"/>
      <c r="LQO100" s="167"/>
      <c r="LQP100" s="167"/>
      <c r="LQQ100" s="167"/>
      <c r="LQR100" s="167"/>
      <c r="LQS100" s="167"/>
      <c r="LQT100" s="167"/>
      <c r="LQU100" s="167"/>
      <c r="LQV100" s="167"/>
      <c r="LQW100" s="167"/>
      <c r="LQX100" s="167"/>
      <c r="LQY100" s="167"/>
      <c r="LQZ100" s="167"/>
      <c r="LRA100" s="167"/>
      <c r="LRB100" s="167"/>
      <c r="LRC100" s="167"/>
      <c r="LRD100" s="167"/>
      <c r="LRE100" s="167"/>
      <c r="LRF100" s="167"/>
      <c r="LRG100" s="167"/>
      <c r="LRH100" s="167"/>
      <c r="LRI100" s="167"/>
      <c r="LRJ100" s="167"/>
      <c r="LRK100" s="167"/>
      <c r="LRL100" s="167"/>
      <c r="LRM100" s="167"/>
      <c r="LRN100" s="167"/>
      <c r="LRO100" s="167"/>
      <c r="LRP100" s="167"/>
      <c r="LRQ100" s="167"/>
      <c r="LRR100" s="167"/>
      <c r="LRS100" s="167"/>
      <c r="LRT100" s="167"/>
      <c r="LRU100" s="167"/>
      <c r="LRV100" s="167"/>
      <c r="LRW100" s="167"/>
      <c r="LRX100" s="167"/>
      <c r="LRY100" s="167"/>
      <c r="LRZ100" s="167"/>
      <c r="LSA100" s="167"/>
      <c r="LSB100" s="167"/>
      <c r="LSC100" s="167"/>
      <c r="LSD100" s="167"/>
      <c r="LSE100" s="167"/>
      <c r="LSF100" s="167"/>
      <c r="LSG100" s="167"/>
      <c r="LSH100" s="167"/>
      <c r="LSI100" s="167"/>
      <c r="LSJ100" s="167"/>
      <c r="LSK100" s="167"/>
      <c r="LSL100" s="167"/>
      <c r="LSM100" s="167"/>
      <c r="LSN100" s="167"/>
      <c r="LSO100" s="167"/>
      <c r="LSP100" s="167"/>
      <c r="LSQ100" s="167"/>
      <c r="LSR100" s="167"/>
      <c r="LSS100" s="167"/>
      <c r="LST100" s="167"/>
      <c r="LSU100" s="167"/>
      <c r="LSV100" s="167"/>
      <c r="LSW100" s="167"/>
      <c r="LSX100" s="167"/>
      <c r="LSY100" s="167"/>
      <c r="LSZ100" s="167"/>
      <c r="LTA100" s="167"/>
      <c r="LTB100" s="167"/>
      <c r="LTC100" s="167"/>
      <c r="LTD100" s="167"/>
      <c r="LTE100" s="167"/>
      <c r="LTF100" s="167"/>
      <c r="LTG100" s="167"/>
      <c r="LTH100" s="167"/>
      <c r="LTI100" s="167"/>
      <c r="LTJ100" s="167"/>
      <c r="LTK100" s="167"/>
      <c r="LTL100" s="167"/>
      <c r="LTM100" s="167"/>
      <c r="LTN100" s="167"/>
      <c r="LTO100" s="167"/>
      <c r="LTP100" s="167"/>
      <c r="LTQ100" s="167"/>
      <c r="LTR100" s="167"/>
      <c r="LTS100" s="167"/>
      <c r="LTT100" s="167"/>
      <c r="LTU100" s="167"/>
      <c r="LTV100" s="167"/>
      <c r="LTW100" s="167"/>
      <c r="LTX100" s="167"/>
      <c r="LTY100" s="167"/>
      <c r="LTZ100" s="167"/>
      <c r="LUA100" s="167"/>
      <c r="LUB100" s="167"/>
      <c r="LUC100" s="167"/>
      <c r="LUD100" s="167"/>
      <c r="LUE100" s="167"/>
      <c r="LUF100" s="167"/>
      <c r="LUG100" s="167"/>
      <c r="LUH100" s="167"/>
      <c r="LUI100" s="167"/>
      <c r="LUJ100" s="167"/>
      <c r="LUK100" s="167"/>
      <c r="LUL100" s="167"/>
      <c r="LUM100" s="167"/>
      <c r="LUN100" s="167"/>
      <c r="LUO100" s="167"/>
      <c r="LUP100" s="167"/>
      <c r="LUQ100" s="167"/>
      <c r="LUR100" s="167"/>
      <c r="LUS100" s="167"/>
      <c r="LUT100" s="167"/>
      <c r="LUU100" s="167"/>
      <c r="LUV100" s="167"/>
      <c r="LUW100" s="167"/>
      <c r="LUX100" s="167"/>
      <c r="LUY100" s="167"/>
      <c r="LUZ100" s="167"/>
      <c r="LVA100" s="167"/>
      <c r="LVB100" s="167"/>
      <c r="LVC100" s="167"/>
      <c r="LVD100" s="167"/>
      <c r="LVE100" s="167"/>
      <c r="LVF100" s="167"/>
      <c r="LVG100" s="167"/>
      <c r="LVH100" s="167"/>
      <c r="LVI100" s="167"/>
      <c r="LVJ100" s="167"/>
      <c r="LVK100" s="167"/>
      <c r="LVL100" s="167"/>
      <c r="LVM100" s="167"/>
      <c r="LVN100" s="167"/>
      <c r="LVO100" s="167"/>
      <c r="LVP100" s="167"/>
      <c r="LVQ100" s="167"/>
      <c r="LVR100" s="167"/>
      <c r="LVS100" s="167"/>
      <c r="LVT100" s="167"/>
      <c r="LVU100" s="167"/>
      <c r="LVV100" s="167"/>
      <c r="LVW100" s="167"/>
      <c r="LVX100" s="167"/>
      <c r="LVY100" s="167"/>
      <c r="LVZ100" s="167"/>
      <c r="LWA100" s="167"/>
      <c r="LWB100" s="167"/>
      <c r="LWC100" s="167"/>
      <c r="LWD100" s="167"/>
      <c r="LWE100" s="167"/>
      <c r="LWF100" s="167"/>
      <c r="LWG100" s="167"/>
      <c r="LWH100" s="167"/>
      <c r="LWI100" s="167"/>
      <c r="LWJ100" s="167"/>
      <c r="LWK100" s="167"/>
      <c r="LWL100" s="167"/>
      <c r="LWM100" s="167"/>
      <c r="LWN100" s="167"/>
      <c r="LWO100" s="167"/>
      <c r="LWP100" s="167"/>
      <c r="LWQ100" s="167"/>
      <c r="LWR100" s="167"/>
      <c r="LWS100" s="167"/>
      <c r="LWT100" s="167"/>
      <c r="LWU100" s="167"/>
      <c r="LWV100" s="167"/>
      <c r="LWW100" s="167"/>
      <c r="LWX100" s="167"/>
      <c r="LWY100" s="167"/>
      <c r="LWZ100" s="167"/>
      <c r="LXA100" s="167"/>
      <c r="LXB100" s="167"/>
      <c r="LXC100" s="167"/>
      <c r="LXD100" s="167"/>
      <c r="LXE100" s="167"/>
      <c r="LXF100" s="167"/>
      <c r="LXG100" s="167"/>
      <c r="LXH100" s="167"/>
      <c r="LXI100" s="167"/>
      <c r="LXJ100" s="167"/>
      <c r="LXK100" s="167"/>
      <c r="LXL100" s="167"/>
      <c r="LXM100" s="167"/>
      <c r="LXN100" s="167"/>
      <c r="LXO100" s="167"/>
      <c r="LXP100" s="167"/>
      <c r="LXQ100" s="167"/>
      <c r="LXR100" s="167"/>
      <c r="LXS100" s="167"/>
      <c r="LXT100" s="167"/>
      <c r="LXU100" s="167"/>
      <c r="LXV100" s="167"/>
      <c r="LXW100" s="167"/>
      <c r="LXX100" s="167"/>
      <c r="LXY100" s="167"/>
      <c r="LXZ100" s="167"/>
      <c r="LYA100" s="167"/>
      <c r="LYB100" s="167"/>
      <c r="LYC100" s="167"/>
      <c r="LYD100" s="167"/>
      <c r="LYE100" s="167"/>
      <c r="LYF100" s="167"/>
      <c r="LYG100" s="167"/>
      <c r="LYH100" s="167"/>
      <c r="LYI100" s="167"/>
      <c r="LYJ100" s="167"/>
      <c r="LYK100" s="167"/>
      <c r="LYL100" s="167"/>
      <c r="LYM100" s="167"/>
      <c r="LYN100" s="167"/>
      <c r="LYO100" s="167"/>
      <c r="LYP100" s="167"/>
      <c r="LYQ100" s="167"/>
      <c r="LYR100" s="167"/>
      <c r="LYS100" s="167"/>
      <c r="LYT100" s="167"/>
      <c r="LYU100" s="167"/>
      <c r="LYV100" s="167"/>
      <c r="LYW100" s="167"/>
      <c r="LYX100" s="167"/>
      <c r="LYY100" s="167"/>
      <c r="LYZ100" s="167"/>
      <c r="LZA100" s="167"/>
      <c r="LZB100" s="167"/>
      <c r="LZC100" s="167"/>
      <c r="LZD100" s="167"/>
      <c r="LZE100" s="167"/>
      <c r="LZF100" s="167"/>
      <c r="LZG100" s="167"/>
      <c r="LZH100" s="167"/>
      <c r="LZI100" s="167"/>
      <c r="LZJ100" s="167"/>
      <c r="LZK100" s="167"/>
      <c r="LZL100" s="167"/>
      <c r="LZM100" s="167"/>
      <c r="LZN100" s="167"/>
      <c r="LZO100" s="167"/>
      <c r="LZP100" s="167"/>
      <c r="LZQ100" s="167"/>
      <c r="LZR100" s="167"/>
      <c r="LZS100" s="167"/>
      <c r="LZT100" s="167"/>
      <c r="LZU100" s="167"/>
      <c r="LZV100" s="167"/>
      <c r="LZW100" s="167"/>
      <c r="LZX100" s="167"/>
      <c r="LZY100" s="167"/>
      <c r="LZZ100" s="167"/>
      <c r="MAA100" s="167"/>
      <c r="MAB100" s="167"/>
      <c r="MAC100" s="167"/>
      <c r="MAD100" s="167"/>
      <c r="MAE100" s="167"/>
      <c r="MAF100" s="167"/>
      <c r="MAG100" s="167"/>
      <c r="MAH100" s="167"/>
      <c r="MAI100" s="167"/>
      <c r="MAJ100" s="167"/>
      <c r="MAK100" s="167"/>
      <c r="MAL100" s="167"/>
      <c r="MAM100" s="167"/>
      <c r="MAN100" s="167"/>
      <c r="MAO100" s="167"/>
      <c r="MAP100" s="167"/>
      <c r="MAQ100" s="167"/>
      <c r="MAR100" s="167"/>
      <c r="MAS100" s="167"/>
      <c r="MAT100" s="167"/>
      <c r="MAU100" s="167"/>
      <c r="MAV100" s="167"/>
      <c r="MAW100" s="167"/>
      <c r="MAX100" s="167"/>
      <c r="MAY100" s="167"/>
      <c r="MAZ100" s="167"/>
      <c r="MBA100" s="167"/>
      <c r="MBB100" s="167"/>
      <c r="MBC100" s="167"/>
      <c r="MBD100" s="167"/>
      <c r="MBE100" s="167"/>
      <c r="MBF100" s="167"/>
      <c r="MBG100" s="167"/>
      <c r="MBH100" s="167"/>
      <c r="MBI100" s="167"/>
      <c r="MBJ100" s="167"/>
      <c r="MBK100" s="167"/>
      <c r="MBL100" s="167"/>
      <c r="MBM100" s="167"/>
      <c r="MBN100" s="167"/>
      <c r="MBO100" s="167"/>
      <c r="MBP100" s="167"/>
      <c r="MBQ100" s="167"/>
      <c r="MBR100" s="167"/>
      <c r="MBS100" s="167"/>
      <c r="MBT100" s="167"/>
      <c r="MBU100" s="167"/>
      <c r="MBV100" s="167"/>
      <c r="MBW100" s="167"/>
      <c r="MBX100" s="167"/>
      <c r="MBY100" s="167"/>
      <c r="MBZ100" s="167"/>
      <c r="MCA100" s="167"/>
      <c r="MCB100" s="167"/>
      <c r="MCC100" s="167"/>
      <c r="MCD100" s="167"/>
      <c r="MCE100" s="167"/>
      <c r="MCF100" s="167"/>
      <c r="MCG100" s="167"/>
      <c r="MCH100" s="167"/>
      <c r="MCI100" s="167"/>
      <c r="MCJ100" s="167"/>
      <c r="MCK100" s="167"/>
      <c r="MCL100" s="167"/>
      <c r="MCM100" s="167"/>
      <c r="MCN100" s="167"/>
      <c r="MCO100" s="167"/>
      <c r="MCP100" s="167"/>
      <c r="MCQ100" s="167"/>
      <c r="MCR100" s="167"/>
      <c r="MCS100" s="167"/>
      <c r="MCT100" s="167"/>
      <c r="MCU100" s="167"/>
      <c r="MCV100" s="167"/>
      <c r="MCW100" s="167"/>
      <c r="MCX100" s="167"/>
      <c r="MCY100" s="167"/>
      <c r="MCZ100" s="167"/>
      <c r="MDA100" s="167"/>
      <c r="MDB100" s="167"/>
      <c r="MDC100" s="167"/>
      <c r="MDD100" s="167"/>
      <c r="MDE100" s="167"/>
      <c r="MDF100" s="167"/>
      <c r="MDG100" s="167"/>
      <c r="MDH100" s="167"/>
      <c r="MDI100" s="167"/>
      <c r="MDJ100" s="167"/>
      <c r="MDK100" s="167"/>
      <c r="MDL100" s="167"/>
      <c r="MDM100" s="167"/>
      <c r="MDN100" s="167"/>
      <c r="MDO100" s="167"/>
      <c r="MDP100" s="167"/>
      <c r="MDQ100" s="167"/>
      <c r="MDR100" s="167"/>
      <c r="MDS100" s="167"/>
      <c r="MDT100" s="167"/>
      <c r="MDU100" s="167"/>
      <c r="MDV100" s="167"/>
      <c r="MDW100" s="167"/>
      <c r="MDX100" s="167"/>
      <c r="MDY100" s="167"/>
      <c r="MDZ100" s="167"/>
      <c r="MEA100" s="167"/>
      <c r="MEB100" s="167"/>
      <c r="MEC100" s="167"/>
      <c r="MED100" s="167"/>
      <c r="MEE100" s="167"/>
      <c r="MEF100" s="167"/>
      <c r="MEG100" s="167"/>
      <c r="MEH100" s="167"/>
      <c r="MEI100" s="167"/>
      <c r="MEJ100" s="167"/>
      <c r="MEK100" s="167"/>
      <c r="MEL100" s="167"/>
      <c r="MEM100" s="167"/>
      <c r="MEN100" s="167"/>
      <c r="MEO100" s="167"/>
      <c r="MEP100" s="167"/>
      <c r="MEQ100" s="167"/>
      <c r="MER100" s="167"/>
      <c r="MES100" s="167"/>
      <c r="MET100" s="167"/>
      <c r="MEU100" s="167"/>
      <c r="MEV100" s="167"/>
      <c r="MEW100" s="167"/>
      <c r="MEX100" s="167"/>
      <c r="MEY100" s="167"/>
      <c r="MEZ100" s="167"/>
      <c r="MFA100" s="167"/>
      <c r="MFB100" s="167"/>
      <c r="MFC100" s="167"/>
      <c r="MFD100" s="167"/>
      <c r="MFE100" s="167"/>
      <c r="MFF100" s="167"/>
      <c r="MFG100" s="167"/>
      <c r="MFH100" s="167"/>
      <c r="MFI100" s="167"/>
      <c r="MFJ100" s="167"/>
      <c r="MFK100" s="167"/>
      <c r="MFL100" s="167"/>
      <c r="MFM100" s="167"/>
      <c r="MFN100" s="167"/>
      <c r="MFO100" s="167"/>
      <c r="MFP100" s="167"/>
      <c r="MFQ100" s="167"/>
      <c r="MFR100" s="167"/>
      <c r="MFS100" s="167"/>
      <c r="MFT100" s="167"/>
      <c r="MFU100" s="167"/>
      <c r="MFV100" s="167"/>
      <c r="MFW100" s="167"/>
      <c r="MFX100" s="167"/>
      <c r="MFY100" s="167"/>
      <c r="MFZ100" s="167"/>
      <c r="MGA100" s="167"/>
      <c r="MGB100" s="167"/>
      <c r="MGC100" s="167"/>
      <c r="MGD100" s="167"/>
      <c r="MGE100" s="167"/>
      <c r="MGF100" s="167"/>
      <c r="MGG100" s="167"/>
      <c r="MGH100" s="167"/>
      <c r="MGI100" s="167"/>
      <c r="MGJ100" s="167"/>
      <c r="MGK100" s="167"/>
      <c r="MGL100" s="167"/>
      <c r="MGM100" s="167"/>
      <c r="MGN100" s="167"/>
      <c r="MGO100" s="167"/>
      <c r="MGP100" s="167"/>
      <c r="MGQ100" s="167"/>
      <c r="MGR100" s="167"/>
      <c r="MGS100" s="167"/>
      <c r="MGT100" s="167"/>
      <c r="MGU100" s="167"/>
      <c r="MGV100" s="167"/>
      <c r="MGW100" s="167"/>
      <c r="MGX100" s="167"/>
      <c r="MGY100" s="167"/>
      <c r="MGZ100" s="167"/>
      <c r="MHA100" s="167"/>
      <c r="MHB100" s="167"/>
      <c r="MHC100" s="167"/>
      <c r="MHD100" s="167"/>
      <c r="MHE100" s="167"/>
      <c r="MHF100" s="167"/>
      <c r="MHG100" s="167"/>
      <c r="MHH100" s="167"/>
      <c r="MHI100" s="167"/>
      <c r="MHJ100" s="167"/>
      <c r="MHK100" s="167"/>
      <c r="MHL100" s="167"/>
      <c r="MHM100" s="167"/>
      <c r="MHN100" s="167"/>
      <c r="MHO100" s="167"/>
      <c r="MHP100" s="167"/>
      <c r="MHQ100" s="167"/>
      <c r="MHR100" s="167"/>
      <c r="MHS100" s="167"/>
      <c r="MHT100" s="167"/>
      <c r="MHU100" s="167"/>
      <c r="MHV100" s="167"/>
      <c r="MHW100" s="167"/>
      <c r="MHX100" s="167"/>
      <c r="MHY100" s="167"/>
      <c r="MHZ100" s="167"/>
      <c r="MIA100" s="167"/>
      <c r="MIB100" s="167"/>
      <c r="MIC100" s="167"/>
      <c r="MID100" s="167"/>
      <c r="MIE100" s="167"/>
      <c r="MIF100" s="167"/>
      <c r="MIG100" s="167"/>
      <c r="MIH100" s="167"/>
      <c r="MII100" s="167"/>
      <c r="MIJ100" s="167"/>
      <c r="MIK100" s="167"/>
      <c r="MIL100" s="167"/>
      <c r="MIM100" s="167"/>
      <c r="MIN100" s="167"/>
      <c r="MIO100" s="167"/>
      <c r="MIP100" s="167"/>
      <c r="MIQ100" s="167"/>
      <c r="MIR100" s="167"/>
      <c r="MIS100" s="167"/>
      <c r="MIT100" s="167"/>
      <c r="MIU100" s="167"/>
      <c r="MIV100" s="167"/>
      <c r="MIW100" s="167"/>
      <c r="MIX100" s="167"/>
      <c r="MIY100" s="167"/>
      <c r="MIZ100" s="167"/>
      <c r="MJA100" s="167"/>
      <c r="MJB100" s="167"/>
      <c r="MJC100" s="167"/>
      <c r="MJD100" s="167"/>
      <c r="MJE100" s="167"/>
      <c r="MJF100" s="167"/>
      <c r="MJG100" s="167"/>
      <c r="MJH100" s="167"/>
      <c r="MJI100" s="167"/>
      <c r="MJJ100" s="167"/>
      <c r="MJK100" s="167"/>
      <c r="MJL100" s="167"/>
      <c r="MJM100" s="167"/>
      <c r="MJN100" s="167"/>
      <c r="MJO100" s="167"/>
      <c r="MJP100" s="167"/>
      <c r="MJQ100" s="167"/>
      <c r="MJR100" s="167"/>
      <c r="MJS100" s="167"/>
      <c r="MJT100" s="167"/>
      <c r="MJU100" s="167"/>
      <c r="MJV100" s="167"/>
      <c r="MJW100" s="167"/>
      <c r="MJX100" s="167"/>
      <c r="MJY100" s="167"/>
      <c r="MJZ100" s="167"/>
      <c r="MKA100" s="167"/>
      <c r="MKB100" s="167"/>
      <c r="MKC100" s="167"/>
      <c r="MKD100" s="167"/>
      <c r="MKE100" s="167"/>
      <c r="MKF100" s="167"/>
      <c r="MKG100" s="167"/>
      <c r="MKH100" s="167"/>
      <c r="MKI100" s="167"/>
      <c r="MKJ100" s="167"/>
      <c r="MKK100" s="167"/>
      <c r="MKL100" s="167"/>
      <c r="MKM100" s="167"/>
      <c r="MKN100" s="167"/>
      <c r="MKO100" s="167"/>
      <c r="MKP100" s="167"/>
      <c r="MKQ100" s="167"/>
      <c r="MKR100" s="167"/>
      <c r="MKS100" s="167"/>
      <c r="MKT100" s="167"/>
      <c r="MKU100" s="167"/>
      <c r="MKV100" s="167"/>
      <c r="MKW100" s="167"/>
      <c r="MKX100" s="167"/>
      <c r="MKY100" s="167"/>
      <c r="MKZ100" s="167"/>
      <c r="MLA100" s="167"/>
      <c r="MLB100" s="167"/>
      <c r="MLC100" s="167"/>
      <c r="MLD100" s="167"/>
      <c r="MLE100" s="167"/>
      <c r="MLF100" s="167"/>
      <c r="MLG100" s="167"/>
      <c r="MLH100" s="167"/>
      <c r="MLI100" s="167"/>
      <c r="MLJ100" s="167"/>
      <c r="MLK100" s="167"/>
      <c r="MLL100" s="167"/>
      <c r="MLM100" s="167"/>
      <c r="MLN100" s="167"/>
      <c r="MLO100" s="167"/>
      <c r="MLP100" s="167"/>
      <c r="MLQ100" s="167"/>
      <c r="MLR100" s="167"/>
      <c r="MLS100" s="167"/>
      <c r="MLT100" s="167"/>
      <c r="MLU100" s="167"/>
      <c r="MLV100" s="167"/>
      <c r="MLW100" s="167"/>
      <c r="MLX100" s="167"/>
      <c r="MLY100" s="167"/>
      <c r="MLZ100" s="167"/>
      <c r="MMA100" s="167"/>
      <c r="MMB100" s="167"/>
      <c r="MMC100" s="167"/>
      <c r="MMD100" s="167"/>
      <c r="MME100" s="167"/>
      <c r="MMF100" s="167"/>
      <c r="MMG100" s="167"/>
      <c r="MMH100" s="167"/>
      <c r="MMI100" s="167"/>
      <c r="MMJ100" s="167"/>
      <c r="MMK100" s="167"/>
      <c r="MML100" s="167"/>
      <c r="MMM100" s="167"/>
      <c r="MMN100" s="167"/>
      <c r="MMO100" s="167"/>
      <c r="MMP100" s="167"/>
      <c r="MMQ100" s="167"/>
      <c r="MMR100" s="167"/>
      <c r="MMS100" s="167"/>
      <c r="MMT100" s="167"/>
      <c r="MMU100" s="167"/>
      <c r="MMV100" s="167"/>
      <c r="MMW100" s="167"/>
      <c r="MMX100" s="167"/>
      <c r="MMY100" s="167"/>
      <c r="MMZ100" s="167"/>
      <c r="MNA100" s="167"/>
      <c r="MNB100" s="167"/>
      <c r="MNC100" s="167"/>
      <c r="MND100" s="167"/>
      <c r="MNE100" s="167"/>
      <c r="MNF100" s="167"/>
      <c r="MNG100" s="167"/>
      <c r="MNH100" s="167"/>
      <c r="MNI100" s="167"/>
      <c r="MNJ100" s="167"/>
      <c r="MNK100" s="167"/>
      <c r="MNL100" s="167"/>
      <c r="MNM100" s="167"/>
      <c r="MNN100" s="167"/>
      <c r="MNO100" s="167"/>
      <c r="MNP100" s="167"/>
      <c r="MNQ100" s="167"/>
      <c r="MNR100" s="167"/>
      <c r="MNS100" s="167"/>
      <c r="MNT100" s="167"/>
      <c r="MNU100" s="167"/>
      <c r="MNV100" s="167"/>
      <c r="MNW100" s="167"/>
      <c r="MNX100" s="167"/>
      <c r="MNY100" s="167"/>
      <c r="MNZ100" s="167"/>
      <c r="MOA100" s="167"/>
      <c r="MOB100" s="167"/>
      <c r="MOC100" s="167"/>
      <c r="MOD100" s="167"/>
      <c r="MOE100" s="167"/>
      <c r="MOF100" s="167"/>
      <c r="MOG100" s="167"/>
      <c r="MOH100" s="167"/>
      <c r="MOI100" s="167"/>
      <c r="MOJ100" s="167"/>
      <c r="MOK100" s="167"/>
      <c r="MOL100" s="167"/>
      <c r="MOM100" s="167"/>
      <c r="MON100" s="167"/>
      <c r="MOO100" s="167"/>
      <c r="MOP100" s="167"/>
      <c r="MOQ100" s="167"/>
      <c r="MOR100" s="167"/>
      <c r="MOS100" s="167"/>
      <c r="MOT100" s="167"/>
      <c r="MOU100" s="167"/>
      <c r="MOV100" s="167"/>
      <c r="MOW100" s="167"/>
      <c r="MOX100" s="167"/>
      <c r="MOY100" s="167"/>
      <c r="MOZ100" s="167"/>
      <c r="MPA100" s="167"/>
      <c r="MPB100" s="167"/>
      <c r="MPC100" s="167"/>
      <c r="MPD100" s="167"/>
      <c r="MPE100" s="167"/>
      <c r="MPF100" s="167"/>
      <c r="MPG100" s="167"/>
      <c r="MPH100" s="167"/>
      <c r="MPI100" s="167"/>
      <c r="MPJ100" s="167"/>
      <c r="MPK100" s="167"/>
      <c r="MPL100" s="167"/>
      <c r="MPM100" s="167"/>
      <c r="MPN100" s="167"/>
      <c r="MPO100" s="167"/>
      <c r="MPP100" s="167"/>
      <c r="MPQ100" s="167"/>
      <c r="MPR100" s="167"/>
      <c r="MPS100" s="167"/>
      <c r="MPT100" s="167"/>
      <c r="MPU100" s="167"/>
      <c r="MPV100" s="167"/>
      <c r="MPW100" s="167"/>
      <c r="MPX100" s="167"/>
      <c r="MPY100" s="167"/>
      <c r="MPZ100" s="167"/>
      <c r="MQA100" s="167"/>
      <c r="MQB100" s="167"/>
      <c r="MQC100" s="167"/>
      <c r="MQD100" s="167"/>
      <c r="MQE100" s="167"/>
      <c r="MQF100" s="167"/>
      <c r="MQG100" s="167"/>
      <c r="MQH100" s="167"/>
      <c r="MQI100" s="167"/>
      <c r="MQJ100" s="167"/>
      <c r="MQK100" s="167"/>
      <c r="MQL100" s="167"/>
      <c r="MQM100" s="167"/>
      <c r="MQN100" s="167"/>
      <c r="MQO100" s="167"/>
      <c r="MQP100" s="167"/>
      <c r="MQQ100" s="167"/>
      <c r="MQR100" s="167"/>
      <c r="MQS100" s="167"/>
      <c r="MQT100" s="167"/>
      <c r="MQU100" s="167"/>
      <c r="MQV100" s="167"/>
      <c r="MQW100" s="167"/>
      <c r="MQX100" s="167"/>
      <c r="MQY100" s="167"/>
      <c r="MQZ100" s="167"/>
      <c r="MRA100" s="167"/>
      <c r="MRB100" s="167"/>
      <c r="MRC100" s="167"/>
      <c r="MRD100" s="167"/>
      <c r="MRE100" s="167"/>
      <c r="MRF100" s="167"/>
      <c r="MRG100" s="167"/>
      <c r="MRH100" s="167"/>
      <c r="MRI100" s="167"/>
      <c r="MRJ100" s="167"/>
      <c r="MRK100" s="167"/>
      <c r="MRL100" s="167"/>
      <c r="MRM100" s="167"/>
      <c r="MRN100" s="167"/>
      <c r="MRO100" s="167"/>
      <c r="MRP100" s="167"/>
      <c r="MRQ100" s="167"/>
      <c r="MRR100" s="167"/>
      <c r="MRS100" s="167"/>
      <c r="MRT100" s="167"/>
      <c r="MRU100" s="167"/>
      <c r="MRV100" s="167"/>
      <c r="MRW100" s="167"/>
      <c r="MRX100" s="167"/>
      <c r="MRY100" s="167"/>
      <c r="MRZ100" s="167"/>
      <c r="MSA100" s="167"/>
      <c r="MSB100" s="167"/>
      <c r="MSC100" s="167"/>
      <c r="MSD100" s="167"/>
      <c r="MSE100" s="167"/>
      <c r="MSF100" s="167"/>
      <c r="MSG100" s="167"/>
      <c r="MSH100" s="167"/>
      <c r="MSI100" s="167"/>
      <c r="MSJ100" s="167"/>
      <c r="MSK100" s="167"/>
      <c r="MSL100" s="167"/>
      <c r="MSM100" s="167"/>
      <c r="MSN100" s="167"/>
      <c r="MSO100" s="167"/>
      <c r="MSP100" s="167"/>
      <c r="MSQ100" s="167"/>
      <c r="MSR100" s="167"/>
      <c r="MSS100" s="167"/>
      <c r="MST100" s="167"/>
      <c r="MSU100" s="167"/>
      <c r="MSV100" s="167"/>
      <c r="MSW100" s="167"/>
      <c r="MSX100" s="167"/>
      <c r="MSY100" s="167"/>
      <c r="MSZ100" s="167"/>
      <c r="MTA100" s="167"/>
      <c r="MTB100" s="167"/>
      <c r="MTC100" s="167"/>
      <c r="MTD100" s="167"/>
      <c r="MTE100" s="167"/>
      <c r="MTF100" s="167"/>
      <c r="MTG100" s="167"/>
      <c r="MTH100" s="167"/>
      <c r="MTI100" s="167"/>
      <c r="MTJ100" s="167"/>
      <c r="MTK100" s="167"/>
      <c r="MTL100" s="167"/>
      <c r="MTM100" s="167"/>
      <c r="MTN100" s="167"/>
      <c r="MTO100" s="167"/>
      <c r="MTP100" s="167"/>
      <c r="MTQ100" s="167"/>
      <c r="MTR100" s="167"/>
      <c r="MTS100" s="167"/>
      <c r="MTT100" s="167"/>
      <c r="MTU100" s="167"/>
      <c r="MTV100" s="167"/>
      <c r="MTW100" s="167"/>
      <c r="MTX100" s="167"/>
      <c r="MTY100" s="167"/>
      <c r="MTZ100" s="167"/>
      <c r="MUA100" s="167"/>
      <c r="MUB100" s="167"/>
      <c r="MUC100" s="167"/>
      <c r="MUD100" s="167"/>
      <c r="MUE100" s="167"/>
      <c r="MUF100" s="167"/>
      <c r="MUG100" s="167"/>
      <c r="MUH100" s="167"/>
      <c r="MUI100" s="167"/>
      <c r="MUJ100" s="167"/>
      <c r="MUK100" s="167"/>
      <c r="MUL100" s="167"/>
      <c r="MUM100" s="167"/>
      <c r="MUN100" s="167"/>
      <c r="MUO100" s="167"/>
      <c r="MUP100" s="167"/>
      <c r="MUQ100" s="167"/>
      <c r="MUR100" s="167"/>
      <c r="MUS100" s="167"/>
      <c r="MUT100" s="167"/>
      <c r="MUU100" s="167"/>
      <c r="MUV100" s="167"/>
      <c r="MUW100" s="167"/>
      <c r="MUX100" s="167"/>
      <c r="MUY100" s="167"/>
      <c r="MUZ100" s="167"/>
      <c r="MVA100" s="167"/>
      <c r="MVB100" s="167"/>
      <c r="MVC100" s="167"/>
      <c r="MVD100" s="167"/>
      <c r="MVE100" s="167"/>
      <c r="MVF100" s="167"/>
      <c r="MVG100" s="167"/>
      <c r="MVH100" s="167"/>
      <c r="MVI100" s="167"/>
      <c r="MVJ100" s="167"/>
      <c r="MVK100" s="167"/>
      <c r="MVL100" s="167"/>
      <c r="MVM100" s="167"/>
      <c r="MVN100" s="167"/>
      <c r="MVO100" s="167"/>
      <c r="MVP100" s="167"/>
      <c r="MVQ100" s="167"/>
      <c r="MVR100" s="167"/>
      <c r="MVS100" s="167"/>
      <c r="MVT100" s="167"/>
      <c r="MVU100" s="167"/>
      <c r="MVV100" s="167"/>
      <c r="MVW100" s="167"/>
      <c r="MVX100" s="167"/>
      <c r="MVY100" s="167"/>
      <c r="MVZ100" s="167"/>
      <c r="MWA100" s="167"/>
      <c r="MWB100" s="167"/>
      <c r="MWC100" s="167"/>
      <c r="MWD100" s="167"/>
      <c r="MWE100" s="167"/>
      <c r="MWF100" s="167"/>
      <c r="MWG100" s="167"/>
      <c r="MWH100" s="167"/>
      <c r="MWI100" s="167"/>
      <c r="MWJ100" s="167"/>
      <c r="MWK100" s="167"/>
      <c r="MWL100" s="167"/>
      <c r="MWM100" s="167"/>
      <c r="MWN100" s="167"/>
      <c r="MWO100" s="167"/>
      <c r="MWP100" s="167"/>
      <c r="MWQ100" s="167"/>
      <c r="MWR100" s="167"/>
      <c r="MWS100" s="167"/>
      <c r="MWT100" s="167"/>
      <c r="MWU100" s="167"/>
      <c r="MWV100" s="167"/>
      <c r="MWW100" s="167"/>
      <c r="MWX100" s="167"/>
      <c r="MWY100" s="167"/>
      <c r="MWZ100" s="167"/>
      <c r="MXA100" s="167"/>
      <c r="MXB100" s="167"/>
      <c r="MXC100" s="167"/>
      <c r="MXD100" s="167"/>
      <c r="MXE100" s="167"/>
      <c r="MXF100" s="167"/>
      <c r="MXG100" s="167"/>
      <c r="MXH100" s="167"/>
      <c r="MXI100" s="167"/>
      <c r="MXJ100" s="167"/>
      <c r="MXK100" s="167"/>
      <c r="MXL100" s="167"/>
      <c r="MXM100" s="167"/>
      <c r="MXN100" s="167"/>
      <c r="MXO100" s="167"/>
      <c r="MXP100" s="167"/>
      <c r="MXQ100" s="167"/>
      <c r="MXR100" s="167"/>
      <c r="MXS100" s="167"/>
      <c r="MXT100" s="167"/>
      <c r="MXU100" s="167"/>
      <c r="MXV100" s="167"/>
      <c r="MXW100" s="167"/>
      <c r="MXX100" s="167"/>
      <c r="MXY100" s="167"/>
      <c r="MXZ100" s="167"/>
      <c r="MYA100" s="167"/>
      <c r="MYB100" s="167"/>
      <c r="MYC100" s="167"/>
      <c r="MYD100" s="167"/>
      <c r="MYE100" s="167"/>
      <c r="MYF100" s="167"/>
      <c r="MYG100" s="167"/>
      <c r="MYH100" s="167"/>
      <c r="MYI100" s="167"/>
      <c r="MYJ100" s="167"/>
      <c r="MYK100" s="167"/>
      <c r="MYL100" s="167"/>
      <c r="MYM100" s="167"/>
      <c r="MYN100" s="167"/>
      <c r="MYO100" s="167"/>
      <c r="MYP100" s="167"/>
      <c r="MYQ100" s="167"/>
      <c r="MYR100" s="167"/>
      <c r="MYS100" s="167"/>
      <c r="MYT100" s="167"/>
      <c r="MYU100" s="167"/>
      <c r="MYV100" s="167"/>
      <c r="MYW100" s="167"/>
      <c r="MYX100" s="167"/>
      <c r="MYY100" s="167"/>
      <c r="MYZ100" s="167"/>
      <c r="MZA100" s="167"/>
      <c r="MZB100" s="167"/>
      <c r="MZC100" s="167"/>
      <c r="MZD100" s="167"/>
      <c r="MZE100" s="167"/>
      <c r="MZF100" s="167"/>
      <c r="MZG100" s="167"/>
      <c r="MZH100" s="167"/>
      <c r="MZI100" s="167"/>
      <c r="MZJ100" s="167"/>
      <c r="MZK100" s="167"/>
      <c r="MZL100" s="167"/>
      <c r="MZM100" s="167"/>
      <c r="MZN100" s="167"/>
      <c r="MZO100" s="167"/>
      <c r="MZP100" s="167"/>
      <c r="MZQ100" s="167"/>
      <c r="MZR100" s="167"/>
      <c r="MZS100" s="167"/>
      <c r="MZT100" s="167"/>
      <c r="MZU100" s="167"/>
      <c r="MZV100" s="167"/>
      <c r="MZW100" s="167"/>
      <c r="MZX100" s="167"/>
      <c r="MZY100" s="167"/>
      <c r="MZZ100" s="167"/>
      <c r="NAA100" s="167"/>
      <c r="NAB100" s="167"/>
      <c r="NAC100" s="167"/>
      <c r="NAD100" s="167"/>
      <c r="NAE100" s="167"/>
      <c r="NAF100" s="167"/>
      <c r="NAG100" s="167"/>
      <c r="NAH100" s="167"/>
      <c r="NAI100" s="167"/>
      <c r="NAJ100" s="167"/>
      <c r="NAK100" s="167"/>
      <c r="NAL100" s="167"/>
      <c r="NAM100" s="167"/>
      <c r="NAN100" s="167"/>
      <c r="NAO100" s="167"/>
      <c r="NAP100" s="167"/>
      <c r="NAQ100" s="167"/>
      <c r="NAR100" s="167"/>
      <c r="NAS100" s="167"/>
      <c r="NAT100" s="167"/>
      <c r="NAU100" s="167"/>
      <c r="NAV100" s="167"/>
      <c r="NAW100" s="167"/>
      <c r="NAX100" s="167"/>
      <c r="NAY100" s="167"/>
      <c r="NAZ100" s="167"/>
      <c r="NBA100" s="167"/>
      <c r="NBB100" s="167"/>
      <c r="NBC100" s="167"/>
      <c r="NBD100" s="167"/>
      <c r="NBE100" s="167"/>
      <c r="NBF100" s="167"/>
      <c r="NBG100" s="167"/>
      <c r="NBH100" s="167"/>
      <c r="NBI100" s="167"/>
      <c r="NBJ100" s="167"/>
      <c r="NBK100" s="167"/>
      <c r="NBL100" s="167"/>
      <c r="NBM100" s="167"/>
      <c r="NBN100" s="167"/>
      <c r="NBO100" s="167"/>
      <c r="NBP100" s="167"/>
      <c r="NBQ100" s="167"/>
      <c r="NBR100" s="167"/>
      <c r="NBS100" s="167"/>
      <c r="NBT100" s="167"/>
      <c r="NBU100" s="167"/>
      <c r="NBV100" s="167"/>
      <c r="NBW100" s="167"/>
      <c r="NBX100" s="167"/>
      <c r="NBY100" s="167"/>
      <c r="NBZ100" s="167"/>
      <c r="NCA100" s="167"/>
      <c r="NCB100" s="167"/>
      <c r="NCC100" s="167"/>
      <c r="NCD100" s="167"/>
      <c r="NCE100" s="167"/>
      <c r="NCF100" s="167"/>
      <c r="NCG100" s="167"/>
      <c r="NCH100" s="167"/>
      <c r="NCI100" s="167"/>
      <c r="NCJ100" s="167"/>
      <c r="NCK100" s="167"/>
      <c r="NCL100" s="167"/>
      <c r="NCM100" s="167"/>
      <c r="NCN100" s="167"/>
      <c r="NCO100" s="167"/>
      <c r="NCP100" s="167"/>
      <c r="NCQ100" s="167"/>
      <c r="NCR100" s="167"/>
      <c r="NCS100" s="167"/>
      <c r="NCT100" s="167"/>
      <c r="NCU100" s="167"/>
      <c r="NCV100" s="167"/>
      <c r="NCW100" s="167"/>
      <c r="NCX100" s="167"/>
      <c r="NCY100" s="167"/>
      <c r="NCZ100" s="167"/>
      <c r="NDA100" s="167"/>
      <c r="NDB100" s="167"/>
      <c r="NDC100" s="167"/>
      <c r="NDD100" s="167"/>
      <c r="NDE100" s="167"/>
      <c r="NDF100" s="167"/>
      <c r="NDG100" s="167"/>
      <c r="NDH100" s="167"/>
      <c r="NDI100" s="167"/>
      <c r="NDJ100" s="167"/>
      <c r="NDK100" s="167"/>
      <c r="NDL100" s="167"/>
      <c r="NDM100" s="167"/>
      <c r="NDN100" s="167"/>
      <c r="NDO100" s="167"/>
      <c r="NDP100" s="167"/>
      <c r="NDQ100" s="167"/>
      <c r="NDR100" s="167"/>
      <c r="NDS100" s="167"/>
      <c r="NDT100" s="167"/>
      <c r="NDU100" s="167"/>
      <c r="NDV100" s="167"/>
      <c r="NDW100" s="167"/>
      <c r="NDX100" s="167"/>
      <c r="NDY100" s="167"/>
      <c r="NDZ100" s="167"/>
      <c r="NEA100" s="167"/>
      <c r="NEB100" s="167"/>
      <c r="NEC100" s="167"/>
      <c r="NED100" s="167"/>
      <c r="NEE100" s="167"/>
      <c r="NEF100" s="167"/>
      <c r="NEG100" s="167"/>
      <c r="NEH100" s="167"/>
      <c r="NEI100" s="167"/>
      <c r="NEJ100" s="167"/>
      <c r="NEK100" s="167"/>
      <c r="NEL100" s="167"/>
      <c r="NEM100" s="167"/>
      <c r="NEN100" s="167"/>
      <c r="NEO100" s="167"/>
      <c r="NEP100" s="167"/>
      <c r="NEQ100" s="167"/>
      <c r="NER100" s="167"/>
      <c r="NES100" s="167"/>
      <c r="NET100" s="167"/>
      <c r="NEU100" s="167"/>
      <c r="NEV100" s="167"/>
      <c r="NEW100" s="167"/>
      <c r="NEX100" s="167"/>
      <c r="NEY100" s="167"/>
      <c r="NEZ100" s="167"/>
      <c r="NFA100" s="167"/>
      <c r="NFB100" s="167"/>
      <c r="NFC100" s="167"/>
      <c r="NFD100" s="167"/>
      <c r="NFE100" s="167"/>
      <c r="NFF100" s="167"/>
      <c r="NFG100" s="167"/>
      <c r="NFH100" s="167"/>
      <c r="NFI100" s="167"/>
      <c r="NFJ100" s="167"/>
      <c r="NFK100" s="167"/>
      <c r="NFL100" s="167"/>
      <c r="NFM100" s="167"/>
      <c r="NFN100" s="167"/>
      <c r="NFO100" s="167"/>
      <c r="NFP100" s="167"/>
      <c r="NFQ100" s="167"/>
      <c r="NFR100" s="167"/>
      <c r="NFS100" s="167"/>
      <c r="NFT100" s="167"/>
      <c r="NFU100" s="167"/>
      <c r="NFV100" s="167"/>
      <c r="NFW100" s="167"/>
      <c r="NFX100" s="167"/>
      <c r="NFY100" s="167"/>
      <c r="NFZ100" s="167"/>
      <c r="NGA100" s="167"/>
      <c r="NGB100" s="167"/>
      <c r="NGC100" s="167"/>
      <c r="NGD100" s="167"/>
      <c r="NGE100" s="167"/>
      <c r="NGF100" s="167"/>
      <c r="NGG100" s="167"/>
      <c r="NGH100" s="167"/>
      <c r="NGI100" s="167"/>
      <c r="NGJ100" s="167"/>
      <c r="NGK100" s="167"/>
      <c r="NGL100" s="167"/>
      <c r="NGM100" s="167"/>
      <c r="NGN100" s="167"/>
      <c r="NGO100" s="167"/>
      <c r="NGP100" s="167"/>
      <c r="NGQ100" s="167"/>
      <c r="NGR100" s="167"/>
      <c r="NGS100" s="167"/>
      <c r="NGT100" s="167"/>
      <c r="NGU100" s="167"/>
      <c r="NGV100" s="167"/>
      <c r="NGW100" s="167"/>
      <c r="NGX100" s="167"/>
      <c r="NGY100" s="167"/>
      <c r="NGZ100" s="167"/>
      <c r="NHA100" s="167"/>
      <c r="NHB100" s="167"/>
      <c r="NHC100" s="167"/>
      <c r="NHD100" s="167"/>
      <c r="NHE100" s="167"/>
      <c r="NHF100" s="167"/>
      <c r="NHG100" s="167"/>
      <c r="NHH100" s="167"/>
      <c r="NHI100" s="167"/>
      <c r="NHJ100" s="167"/>
      <c r="NHK100" s="167"/>
      <c r="NHL100" s="167"/>
      <c r="NHM100" s="167"/>
      <c r="NHN100" s="167"/>
      <c r="NHO100" s="167"/>
      <c r="NHP100" s="167"/>
      <c r="NHQ100" s="167"/>
      <c r="NHR100" s="167"/>
      <c r="NHS100" s="167"/>
      <c r="NHT100" s="167"/>
      <c r="NHU100" s="167"/>
      <c r="NHV100" s="167"/>
      <c r="NHW100" s="167"/>
      <c r="NHX100" s="167"/>
      <c r="NHY100" s="167"/>
      <c r="NHZ100" s="167"/>
      <c r="NIA100" s="167"/>
      <c r="NIB100" s="167"/>
      <c r="NIC100" s="167"/>
      <c r="NID100" s="167"/>
      <c r="NIE100" s="167"/>
      <c r="NIF100" s="167"/>
      <c r="NIG100" s="167"/>
      <c r="NIH100" s="167"/>
      <c r="NII100" s="167"/>
      <c r="NIJ100" s="167"/>
      <c r="NIK100" s="167"/>
      <c r="NIL100" s="167"/>
      <c r="NIM100" s="167"/>
      <c r="NIN100" s="167"/>
      <c r="NIO100" s="167"/>
      <c r="NIP100" s="167"/>
      <c r="NIQ100" s="167"/>
      <c r="NIR100" s="167"/>
      <c r="NIS100" s="167"/>
      <c r="NIT100" s="167"/>
      <c r="NIU100" s="167"/>
      <c r="NIV100" s="167"/>
      <c r="NIW100" s="167"/>
      <c r="NIX100" s="167"/>
      <c r="NIY100" s="167"/>
      <c r="NIZ100" s="167"/>
      <c r="NJA100" s="167"/>
      <c r="NJB100" s="167"/>
      <c r="NJC100" s="167"/>
      <c r="NJD100" s="167"/>
      <c r="NJE100" s="167"/>
      <c r="NJF100" s="167"/>
      <c r="NJG100" s="167"/>
      <c r="NJH100" s="167"/>
      <c r="NJI100" s="167"/>
      <c r="NJJ100" s="167"/>
      <c r="NJK100" s="167"/>
      <c r="NJL100" s="167"/>
      <c r="NJM100" s="167"/>
      <c r="NJN100" s="167"/>
      <c r="NJO100" s="167"/>
      <c r="NJP100" s="167"/>
      <c r="NJQ100" s="167"/>
      <c r="NJR100" s="167"/>
      <c r="NJS100" s="167"/>
      <c r="NJT100" s="167"/>
      <c r="NJU100" s="167"/>
      <c r="NJV100" s="167"/>
      <c r="NJW100" s="167"/>
      <c r="NJX100" s="167"/>
      <c r="NJY100" s="167"/>
      <c r="NJZ100" s="167"/>
      <c r="NKA100" s="167"/>
      <c r="NKB100" s="167"/>
      <c r="NKC100" s="167"/>
      <c r="NKD100" s="167"/>
      <c r="NKE100" s="167"/>
      <c r="NKF100" s="167"/>
      <c r="NKG100" s="167"/>
      <c r="NKH100" s="167"/>
      <c r="NKI100" s="167"/>
      <c r="NKJ100" s="167"/>
      <c r="NKK100" s="167"/>
      <c r="NKL100" s="167"/>
      <c r="NKM100" s="167"/>
      <c r="NKN100" s="167"/>
      <c r="NKO100" s="167"/>
      <c r="NKP100" s="167"/>
      <c r="NKQ100" s="167"/>
      <c r="NKR100" s="167"/>
      <c r="NKS100" s="167"/>
      <c r="NKT100" s="167"/>
      <c r="NKU100" s="167"/>
      <c r="NKV100" s="167"/>
      <c r="NKW100" s="167"/>
      <c r="NKX100" s="167"/>
      <c r="NKY100" s="167"/>
      <c r="NKZ100" s="167"/>
      <c r="NLA100" s="167"/>
      <c r="NLB100" s="167"/>
      <c r="NLC100" s="167"/>
      <c r="NLD100" s="167"/>
      <c r="NLE100" s="167"/>
      <c r="NLF100" s="167"/>
      <c r="NLG100" s="167"/>
      <c r="NLH100" s="167"/>
      <c r="NLI100" s="167"/>
      <c r="NLJ100" s="167"/>
      <c r="NLK100" s="167"/>
      <c r="NLL100" s="167"/>
      <c r="NLM100" s="167"/>
      <c r="NLN100" s="167"/>
      <c r="NLO100" s="167"/>
      <c r="NLP100" s="167"/>
      <c r="NLQ100" s="167"/>
      <c r="NLR100" s="167"/>
      <c r="NLS100" s="167"/>
      <c r="NLT100" s="167"/>
      <c r="NLU100" s="167"/>
      <c r="NLV100" s="167"/>
      <c r="NLW100" s="167"/>
      <c r="NLX100" s="167"/>
      <c r="NLY100" s="167"/>
      <c r="NLZ100" s="167"/>
      <c r="NMA100" s="167"/>
      <c r="NMB100" s="167"/>
      <c r="NMC100" s="167"/>
      <c r="NMD100" s="167"/>
      <c r="NME100" s="167"/>
      <c r="NMF100" s="167"/>
      <c r="NMG100" s="167"/>
      <c r="NMH100" s="167"/>
      <c r="NMI100" s="167"/>
      <c r="NMJ100" s="167"/>
      <c r="NMK100" s="167"/>
      <c r="NML100" s="167"/>
      <c r="NMM100" s="167"/>
      <c r="NMN100" s="167"/>
      <c r="NMO100" s="167"/>
      <c r="NMP100" s="167"/>
      <c r="NMQ100" s="167"/>
      <c r="NMR100" s="167"/>
      <c r="NMS100" s="167"/>
      <c r="NMT100" s="167"/>
      <c r="NMU100" s="167"/>
      <c r="NMV100" s="167"/>
      <c r="NMW100" s="167"/>
      <c r="NMX100" s="167"/>
      <c r="NMY100" s="167"/>
      <c r="NMZ100" s="167"/>
      <c r="NNA100" s="167"/>
      <c r="NNB100" s="167"/>
      <c r="NNC100" s="167"/>
      <c r="NND100" s="167"/>
      <c r="NNE100" s="167"/>
      <c r="NNF100" s="167"/>
      <c r="NNG100" s="167"/>
      <c r="NNH100" s="167"/>
      <c r="NNI100" s="167"/>
      <c r="NNJ100" s="167"/>
      <c r="NNK100" s="167"/>
      <c r="NNL100" s="167"/>
      <c r="NNM100" s="167"/>
      <c r="NNN100" s="167"/>
      <c r="NNO100" s="167"/>
      <c r="NNP100" s="167"/>
      <c r="NNQ100" s="167"/>
      <c r="NNR100" s="167"/>
      <c r="NNS100" s="167"/>
      <c r="NNT100" s="167"/>
      <c r="NNU100" s="167"/>
      <c r="NNV100" s="167"/>
      <c r="NNW100" s="167"/>
      <c r="NNX100" s="167"/>
      <c r="NNY100" s="167"/>
      <c r="NNZ100" s="167"/>
      <c r="NOA100" s="167"/>
      <c r="NOB100" s="167"/>
      <c r="NOC100" s="167"/>
      <c r="NOD100" s="167"/>
      <c r="NOE100" s="167"/>
      <c r="NOF100" s="167"/>
      <c r="NOG100" s="167"/>
      <c r="NOH100" s="167"/>
      <c r="NOI100" s="167"/>
      <c r="NOJ100" s="167"/>
      <c r="NOK100" s="167"/>
      <c r="NOL100" s="167"/>
      <c r="NOM100" s="167"/>
      <c r="NON100" s="167"/>
      <c r="NOO100" s="167"/>
      <c r="NOP100" s="167"/>
      <c r="NOQ100" s="167"/>
      <c r="NOR100" s="167"/>
      <c r="NOS100" s="167"/>
      <c r="NOT100" s="167"/>
      <c r="NOU100" s="167"/>
      <c r="NOV100" s="167"/>
      <c r="NOW100" s="167"/>
      <c r="NOX100" s="167"/>
      <c r="NOY100" s="167"/>
      <c r="NOZ100" s="167"/>
      <c r="NPA100" s="167"/>
      <c r="NPB100" s="167"/>
      <c r="NPC100" s="167"/>
      <c r="NPD100" s="167"/>
      <c r="NPE100" s="167"/>
      <c r="NPF100" s="167"/>
      <c r="NPG100" s="167"/>
      <c r="NPH100" s="167"/>
      <c r="NPI100" s="167"/>
      <c r="NPJ100" s="167"/>
      <c r="NPK100" s="167"/>
      <c r="NPL100" s="167"/>
      <c r="NPM100" s="167"/>
      <c r="NPN100" s="167"/>
      <c r="NPO100" s="167"/>
      <c r="NPP100" s="167"/>
      <c r="NPQ100" s="167"/>
      <c r="NPR100" s="167"/>
      <c r="NPS100" s="167"/>
      <c r="NPT100" s="167"/>
      <c r="NPU100" s="167"/>
      <c r="NPV100" s="167"/>
      <c r="NPW100" s="167"/>
      <c r="NPX100" s="167"/>
      <c r="NPY100" s="167"/>
      <c r="NPZ100" s="167"/>
      <c r="NQA100" s="167"/>
      <c r="NQB100" s="167"/>
      <c r="NQC100" s="167"/>
      <c r="NQD100" s="167"/>
      <c r="NQE100" s="167"/>
      <c r="NQF100" s="167"/>
      <c r="NQG100" s="167"/>
      <c r="NQH100" s="167"/>
      <c r="NQI100" s="167"/>
      <c r="NQJ100" s="167"/>
      <c r="NQK100" s="167"/>
      <c r="NQL100" s="167"/>
      <c r="NQM100" s="167"/>
      <c r="NQN100" s="167"/>
      <c r="NQO100" s="167"/>
      <c r="NQP100" s="167"/>
      <c r="NQQ100" s="167"/>
      <c r="NQR100" s="167"/>
      <c r="NQS100" s="167"/>
      <c r="NQT100" s="167"/>
      <c r="NQU100" s="167"/>
      <c r="NQV100" s="167"/>
      <c r="NQW100" s="167"/>
      <c r="NQX100" s="167"/>
      <c r="NQY100" s="167"/>
      <c r="NQZ100" s="167"/>
      <c r="NRA100" s="167"/>
      <c r="NRB100" s="167"/>
      <c r="NRC100" s="167"/>
      <c r="NRD100" s="167"/>
      <c r="NRE100" s="167"/>
      <c r="NRF100" s="167"/>
      <c r="NRG100" s="167"/>
      <c r="NRH100" s="167"/>
      <c r="NRI100" s="167"/>
      <c r="NRJ100" s="167"/>
      <c r="NRK100" s="167"/>
      <c r="NRL100" s="167"/>
      <c r="NRM100" s="167"/>
      <c r="NRN100" s="167"/>
      <c r="NRO100" s="167"/>
      <c r="NRP100" s="167"/>
      <c r="NRQ100" s="167"/>
      <c r="NRR100" s="167"/>
      <c r="NRS100" s="167"/>
      <c r="NRT100" s="167"/>
      <c r="NRU100" s="167"/>
      <c r="NRV100" s="167"/>
      <c r="NRW100" s="167"/>
      <c r="NRX100" s="167"/>
      <c r="NRY100" s="167"/>
      <c r="NRZ100" s="167"/>
      <c r="NSA100" s="167"/>
      <c r="NSB100" s="167"/>
      <c r="NSC100" s="167"/>
      <c r="NSD100" s="167"/>
      <c r="NSE100" s="167"/>
      <c r="NSF100" s="167"/>
      <c r="NSG100" s="167"/>
      <c r="NSH100" s="167"/>
      <c r="NSI100" s="167"/>
      <c r="NSJ100" s="167"/>
      <c r="NSK100" s="167"/>
      <c r="NSL100" s="167"/>
      <c r="NSM100" s="167"/>
      <c r="NSN100" s="167"/>
      <c r="NSO100" s="167"/>
      <c r="NSP100" s="167"/>
      <c r="NSQ100" s="167"/>
      <c r="NSR100" s="167"/>
      <c r="NSS100" s="167"/>
      <c r="NST100" s="167"/>
      <c r="NSU100" s="167"/>
      <c r="NSV100" s="167"/>
      <c r="NSW100" s="167"/>
      <c r="NSX100" s="167"/>
      <c r="NSY100" s="167"/>
      <c r="NSZ100" s="167"/>
      <c r="NTA100" s="167"/>
      <c r="NTB100" s="167"/>
      <c r="NTC100" s="167"/>
      <c r="NTD100" s="167"/>
      <c r="NTE100" s="167"/>
      <c r="NTF100" s="167"/>
      <c r="NTG100" s="167"/>
      <c r="NTH100" s="167"/>
      <c r="NTI100" s="167"/>
      <c r="NTJ100" s="167"/>
      <c r="NTK100" s="167"/>
      <c r="NTL100" s="167"/>
      <c r="NTM100" s="167"/>
      <c r="NTN100" s="167"/>
      <c r="NTO100" s="167"/>
      <c r="NTP100" s="167"/>
      <c r="NTQ100" s="167"/>
      <c r="NTR100" s="167"/>
      <c r="NTS100" s="167"/>
      <c r="NTT100" s="167"/>
      <c r="NTU100" s="167"/>
      <c r="NTV100" s="167"/>
      <c r="NTW100" s="167"/>
      <c r="NTX100" s="167"/>
      <c r="NTY100" s="167"/>
      <c r="NTZ100" s="167"/>
      <c r="NUA100" s="167"/>
      <c r="NUB100" s="167"/>
      <c r="NUC100" s="167"/>
      <c r="NUD100" s="167"/>
      <c r="NUE100" s="167"/>
      <c r="NUF100" s="167"/>
      <c r="NUG100" s="167"/>
      <c r="NUH100" s="167"/>
      <c r="NUI100" s="167"/>
      <c r="NUJ100" s="167"/>
      <c r="NUK100" s="167"/>
      <c r="NUL100" s="167"/>
      <c r="NUM100" s="167"/>
      <c r="NUN100" s="167"/>
      <c r="NUO100" s="167"/>
      <c r="NUP100" s="167"/>
      <c r="NUQ100" s="167"/>
      <c r="NUR100" s="167"/>
      <c r="NUS100" s="167"/>
      <c r="NUT100" s="167"/>
      <c r="NUU100" s="167"/>
      <c r="NUV100" s="167"/>
      <c r="NUW100" s="167"/>
      <c r="NUX100" s="167"/>
      <c r="NUY100" s="167"/>
      <c r="NUZ100" s="167"/>
      <c r="NVA100" s="167"/>
      <c r="NVB100" s="167"/>
      <c r="NVC100" s="167"/>
      <c r="NVD100" s="167"/>
      <c r="NVE100" s="167"/>
      <c r="NVF100" s="167"/>
      <c r="NVG100" s="167"/>
      <c r="NVH100" s="167"/>
      <c r="NVI100" s="167"/>
      <c r="NVJ100" s="167"/>
      <c r="NVK100" s="167"/>
      <c r="NVL100" s="167"/>
      <c r="NVM100" s="167"/>
      <c r="NVN100" s="167"/>
      <c r="NVO100" s="167"/>
      <c r="NVP100" s="167"/>
      <c r="NVQ100" s="167"/>
      <c r="NVR100" s="167"/>
      <c r="NVS100" s="167"/>
      <c r="NVT100" s="167"/>
      <c r="NVU100" s="167"/>
      <c r="NVV100" s="167"/>
      <c r="NVW100" s="167"/>
      <c r="NVX100" s="167"/>
      <c r="NVY100" s="167"/>
      <c r="NVZ100" s="167"/>
      <c r="NWA100" s="167"/>
      <c r="NWB100" s="167"/>
      <c r="NWC100" s="167"/>
      <c r="NWD100" s="167"/>
      <c r="NWE100" s="167"/>
      <c r="NWF100" s="167"/>
      <c r="NWG100" s="167"/>
      <c r="NWH100" s="167"/>
      <c r="NWI100" s="167"/>
      <c r="NWJ100" s="167"/>
      <c r="NWK100" s="167"/>
      <c r="NWL100" s="167"/>
      <c r="NWM100" s="167"/>
      <c r="NWN100" s="167"/>
      <c r="NWO100" s="167"/>
      <c r="NWP100" s="167"/>
      <c r="NWQ100" s="167"/>
      <c r="NWR100" s="167"/>
      <c r="NWS100" s="167"/>
      <c r="NWT100" s="167"/>
      <c r="NWU100" s="167"/>
      <c r="NWV100" s="167"/>
      <c r="NWW100" s="167"/>
      <c r="NWX100" s="167"/>
      <c r="NWY100" s="167"/>
      <c r="NWZ100" s="167"/>
      <c r="NXA100" s="167"/>
      <c r="NXB100" s="167"/>
      <c r="NXC100" s="167"/>
      <c r="NXD100" s="167"/>
      <c r="NXE100" s="167"/>
      <c r="NXF100" s="167"/>
      <c r="NXG100" s="167"/>
      <c r="NXH100" s="167"/>
      <c r="NXI100" s="167"/>
      <c r="NXJ100" s="167"/>
      <c r="NXK100" s="167"/>
      <c r="NXL100" s="167"/>
      <c r="NXM100" s="167"/>
      <c r="NXN100" s="167"/>
      <c r="NXO100" s="167"/>
      <c r="NXP100" s="167"/>
      <c r="NXQ100" s="167"/>
      <c r="NXR100" s="167"/>
      <c r="NXS100" s="167"/>
      <c r="NXT100" s="167"/>
      <c r="NXU100" s="167"/>
      <c r="NXV100" s="167"/>
      <c r="NXW100" s="167"/>
      <c r="NXX100" s="167"/>
      <c r="NXY100" s="167"/>
      <c r="NXZ100" s="167"/>
      <c r="NYA100" s="167"/>
      <c r="NYB100" s="167"/>
      <c r="NYC100" s="167"/>
      <c r="NYD100" s="167"/>
      <c r="NYE100" s="167"/>
      <c r="NYF100" s="167"/>
      <c r="NYG100" s="167"/>
      <c r="NYH100" s="167"/>
      <c r="NYI100" s="167"/>
      <c r="NYJ100" s="167"/>
      <c r="NYK100" s="167"/>
      <c r="NYL100" s="167"/>
      <c r="NYM100" s="167"/>
      <c r="NYN100" s="167"/>
      <c r="NYO100" s="167"/>
      <c r="NYP100" s="167"/>
      <c r="NYQ100" s="167"/>
      <c r="NYR100" s="167"/>
      <c r="NYS100" s="167"/>
      <c r="NYT100" s="167"/>
      <c r="NYU100" s="167"/>
      <c r="NYV100" s="167"/>
      <c r="NYW100" s="167"/>
      <c r="NYX100" s="167"/>
      <c r="NYY100" s="167"/>
      <c r="NYZ100" s="167"/>
      <c r="NZA100" s="167"/>
      <c r="NZB100" s="167"/>
      <c r="NZC100" s="167"/>
      <c r="NZD100" s="167"/>
      <c r="NZE100" s="167"/>
      <c r="NZF100" s="167"/>
      <c r="NZG100" s="167"/>
      <c r="NZH100" s="167"/>
      <c r="NZI100" s="167"/>
      <c r="NZJ100" s="167"/>
      <c r="NZK100" s="167"/>
      <c r="NZL100" s="167"/>
      <c r="NZM100" s="167"/>
      <c r="NZN100" s="167"/>
      <c r="NZO100" s="167"/>
      <c r="NZP100" s="167"/>
      <c r="NZQ100" s="167"/>
      <c r="NZR100" s="167"/>
      <c r="NZS100" s="167"/>
      <c r="NZT100" s="167"/>
      <c r="NZU100" s="167"/>
      <c r="NZV100" s="167"/>
      <c r="NZW100" s="167"/>
      <c r="NZX100" s="167"/>
      <c r="NZY100" s="167"/>
      <c r="NZZ100" s="167"/>
      <c r="OAA100" s="167"/>
      <c r="OAB100" s="167"/>
      <c r="OAC100" s="167"/>
      <c r="OAD100" s="167"/>
      <c r="OAE100" s="167"/>
      <c r="OAF100" s="167"/>
      <c r="OAG100" s="167"/>
      <c r="OAH100" s="167"/>
      <c r="OAI100" s="167"/>
      <c r="OAJ100" s="167"/>
      <c r="OAK100" s="167"/>
      <c r="OAL100" s="167"/>
      <c r="OAM100" s="167"/>
      <c r="OAN100" s="167"/>
      <c r="OAO100" s="167"/>
      <c r="OAP100" s="167"/>
      <c r="OAQ100" s="167"/>
      <c r="OAR100" s="167"/>
      <c r="OAS100" s="167"/>
      <c r="OAT100" s="167"/>
      <c r="OAU100" s="167"/>
      <c r="OAV100" s="167"/>
      <c r="OAW100" s="167"/>
      <c r="OAX100" s="167"/>
      <c r="OAY100" s="167"/>
      <c r="OAZ100" s="167"/>
      <c r="OBA100" s="167"/>
      <c r="OBB100" s="167"/>
      <c r="OBC100" s="167"/>
      <c r="OBD100" s="167"/>
      <c r="OBE100" s="167"/>
      <c r="OBF100" s="167"/>
      <c r="OBG100" s="167"/>
      <c r="OBH100" s="167"/>
      <c r="OBI100" s="167"/>
      <c r="OBJ100" s="167"/>
      <c r="OBK100" s="167"/>
      <c r="OBL100" s="167"/>
      <c r="OBM100" s="167"/>
      <c r="OBN100" s="167"/>
      <c r="OBO100" s="167"/>
      <c r="OBP100" s="167"/>
      <c r="OBQ100" s="167"/>
      <c r="OBR100" s="167"/>
      <c r="OBS100" s="167"/>
      <c r="OBT100" s="167"/>
      <c r="OBU100" s="167"/>
      <c r="OBV100" s="167"/>
      <c r="OBW100" s="167"/>
      <c r="OBX100" s="167"/>
      <c r="OBY100" s="167"/>
      <c r="OBZ100" s="167"/>
      <c r="OCA100" s="167"/>
      <c r="OCB100" s="167"/>
      <c r="OCC100" s="167"/>
      <c r="OCD100" s="167"/>
      <c r="OCE100" s="167"/>
      <c r="OCF100" s="167"/>
      <c r="OCG100" s="167"/>
      <c r="OCH100" s="167"/>
      <c r="OCI100" s="167"/>
      <c r="OCJ100" s="167"/>
      <c r="OCK100" s="167"/>
      <c r="OCL100" s="167"/>
      <c r="OCM100" s="167"/>
      <c r="OCN100" s="167"/>
      <c r="OCO100" s="167"/>
      <c r="OCP100" s="167"/>
      <c r="OCQ100" s="167"/>
      <c r="OCR100" s="167"/>
      <c r="OCS100" s="167"/>
      <c r="OCT100" s="167"/>
      <c r="OCU100" s="167"/>
      <c r="OCV100" s="167"/>
      <c r="OCW100" s="167"/>
      <c r="OCX100" s="167"/>
      <c r="OCY100" s="167"/>
      <c r="OCZ100" s="167"/>
      <c r="ODA100" s="167"/>
      <c r="ODB100" s="167"/>
      <c r="ODC100" s="167"/>
      <c r="ODD100" s="167"/>
      <c r="ODE100" s="167"/>
      <c r="ODF100" s="167"/>
      <c r="ODG100" s="167"/>
      <c r="ODH100" s="167"/>
      <c r="ODI100" s="167"/>
      <c r="ODJ100" s="167"/>
      <c r="ODK100" s="167"/>
      <c r="ODL100" s="167"/>
      <c r="ODM100" s="167"/>
      <c r="ODN100" s="167"/>
      <c r="ODO100" s="167"/>
      <c r="ODP100" s="167"/>
      <c r="ODQ100" s="167"/>
      <c r="ODR100" s="167"/>
      <c r="ODS100" s="167"/>
      <c r="ODT100" s="167"/>
      <c r="ODU100" s="167"/>
      <c r="ODV100" s="167"/>
      <c r="ODW100" s="167"/>
      <c r="ODX100" s="167"/>
      <c r="ODY100" s="167"/>
      <c r="ODZ100" s="167"/>
      <c r="OEA100" s="167"/>
      <c r="OEB100" s="167"/>
      <c r="OEC100" s="167"/>
      <c r="OED100" s="167"/>
      <c r="OEE100" s="167"/>
      <c r="OEF100" s="167"/>
      <c r="OEG100" s="167"/>
      <c r="OEH100" s="167"/>
      <c r="OEI100" s="167"/>
      <c r="OEJ100" s="167"/>
      <c r="OEK100" s="167"/>
      <c r="OEL100" s="167"/>
      <c r="OEM100" s="167"/>
      <c r="OEN100" s="167"/>
      <c r="OEO100" s="167"/>
      <c r="OEP100" s="167"/>
      <c r="OEQ100" s="167"/>
      <c r="OER100" s="167"/>
      <c r="OES100" s="167"/>
      <c r="OET100" s="167"/>
      <c r="OEU100" s="167"/>
      <c r="OEV100" s="167"/>
      <c r="OEW100" s="167"/>
      <c r="OEX100" s="167"/>
      <c r="OEY100" s="167"/>
      <c r="OEZ100" s="167"/>
      <c r="OFA100" s="167"/>
      <c r="OFB100" s="167"/>
      <c r="OFC100" s="167"/>
      <c r="OFD100" s="167"/>
      <c r="OFE100" s="167"/>
      <c r="OFF100" s="167"/>
      <c r="OFG100" s="167"/>
      <c r="OFH100" s="167"/>
      <c r="OFI100" s="167"/>
      <c r="OFJ100" s="167"/>
      <c r="OFK100" s="167"/>
      <c r="OFL100" s="167"/>
      <c r="OFM100" s="167"/>
      <c r="OFN100" s="167"/>
      <c r="OFO100" s="167"/>
      <c r="OFP100" s="167"/>
      <c r="OFQ100" s="167"/>
      <c r="OFR100" s="167"/>
      <c r="OFS100" s="167"/>
      <c r="OFT100" s="167"/>
      <c r="OFU100" s="167"/>
      <c r="OFV100" s="167"/>
      <c r="OFW100" s="167"/>
      <c r="OFX100" s="167"/>
      <c r="OFY100" s="167"/>
      <c r="OFZ100" s="167"/>
      <c r="OGA100" s="167"/>
      <c r="OGB100" s="167"/>
      <c r="OGC100" s="167"/>
      <c r="OGD100" s="167"/>
      <c r="OGE100" s="167"/>
      <c r="OGF100" s="167"/>
      <c r="OGG100" s="167"/>
      <c r="OGH100" s="167"/>
      <c r="OGI100" s="167"/>
      <c r="OGJ100" s="167"/>
      <c r="OGK100" s="167"/>
      <c r="OGL100" s="167"/>
      <c r="OGM100" s="167"/>
      <c r="OGN100" s="167"/>
      <c r="OGO100" s="167"/>
      <c r="OGP100" s="167"/>
      <c r="OGQ100" s="167"/>
      <c r="OGR100" s="167"/>
      <c r="OGS100" s="167"/>
      <c r="OGT100" s="167"/>
      <c r="OGU100" s="167"/>
      <c r="OGV100" s="167"/>
      <c r="OGW100" s="167"/>
      <c r="OGX100" s="167"/>
      <c r="OGY100" s="167"/>
      <c r="OGZ100" s="167"/>
      <c r="OHA100" s="167"/>
      <c r="OHB100" s="167"/>
      <c r="OHC100" s="167"/>
      <c r="OHD100" s="167"/>
      <c r="OHE100" s="167"/>
      <c r="OHF100" s="167"/>
      <c r="OHG100" s="167"/>
      <c r="OHH100" s="167"/>
      <c r="OHI100" s="167"/>
      <c r="OHJ100" s="167"/>
      <c r="OHK100" s="167"/>
      <c r="OHL100" s="167"/>
      <c r="OHM100" s="167"/>
      <c r="OHN100" s="167"/>
      <c r="OHO100" s="167"/>
      <c r="OHP100" s="167"/>
      <c r="OHQ100" s="167"/>
      <c r="OHR100" s="167"/>
      <c r="OHS100" s="167"/>
      <c r="OHT100" s="167"/>
      <c r="OHU100" s="167"/>
      <c r="OHV100" s="167"/>
      <c r="OHW100" s="167"/>
      <c r="OHX100" s="167"/>
      <c r="OHY100" s="167"/>
      <c r="OHZ100" s="167"/>
      <c r="OIA100" s="167"/>
      <c r="OIB100" s="167"/>
      <c r="OIC100" s="167"/>
      <c r="OID100" s="167"/>
      <c r="OIE100" s="167"/>
      <c r="OIF100" s="167"/>
      <c r="OIG100" s="167"/>
      <c r="OIH100" s="167"/>
      <c r="OII100" s="167"/>
      <c r="OIJ100" s="167"/>
      <c r="OIK100" s="167"/>
      <c r="OIL100" s="167"/>
      <c r="OIM100" s="167"/>
      <c r="OIN100" s="167"/>
      <c r="OIO100" s="167"/>
      <c r="OIP100" s="167"/>
      <c r="OIQ100" s="167"/>
      <c r="OIR100" s="167"/>
      <c r="OIS100" s="167"/>
      <c r="OIT100" s="167"/>
      <c r="OIU100" s="167"/>
      <c r="OIV100" s="167"/>
      <c r="OIW100" s="167"/>
      <c r="OIX100" s="167"/>
      <c r="OIY100" s="167"/>
      <c r="OIZ100" s="167"/>
      <c r="OJA100" s="167"/>
      <c r="OJB100" s="167"/>
      <c r="OJC100" s="167"/>
      <c r="OJD100" s="167"/>
      <c r="OJE100" s="167"/>
      <c r="OJF100" s="167"/>
      <c r="OJG100" s="167"/>
      <c r="OJH100" s="167"/>
      <c r="OJI100" s="167"/>
      <c r="OJJ100" s="167"/>
      <c r="OJK100" s="167"/>
      <c r="OJL100" s="167"/>
      <c r="OJM100" s="167"/>
      <c r="OJN100" s="167"/>
      <c r="OJO100" s="167"/>
      <c r="OJP100" s="167"/>
      <c r="OJQ100" s="167"/>
      <c r="OJR100" s="167"/>
      <c r="OJS100" s="167"/>
      <c r="OJT100" s="167"/>
      <c r="OJU100" s="167"/>
      <c r="OJV100" s="167"/>
      <c r="OJW100" s="167"/>
      <c r="OJX100" s="167"/>
      <c r="OJY100" s="167"/>
      <c r="OJZ100" s="167"/>
      <c r="OKA100" s="167"/>
      <c r="OKB100" s="167"/>
      <c r="OKC100" s="167"/>
      <c r="OKD100" s="167"/>
      <c r="OKE100" s="167"/>
      <c r="OKF100" s="167"/>
      <c r="OKG100" s="167"/>
      <c r="OKH100" s="167"/>
      <c r="OKI100" s="167"/>
      <c r="OKJ100" s="167"/>
      <c r="OKK100" s="167"/>
      <c r="OKL100" s="167"/>
      <c r="OKM100" s="167"/>
      <c r="OKN100" s="167"/>
      <c r="OKO100" s="167"/>
      <c r="OKP100" s="167"/>
      <c r="OKQ100" s="167"/>
      <c r="OKR100" s="167"/>
      <c r="OKS100" s="167"/>
      <c r="OKT100" s="167"/>
      <c r="OKU100" s="167"/>
      <c r="OKV100" s="167"/>
      <c r="OKW100" s="167"/>
      <c r="OKX100" s="167"/>
      <c r="OKY100" s="167"/>
      <c r="OKZ100" s="167"/>
      <c r="OLA100" s="167"/>
      <c r="OLB100" s="167"/>
      <c r="OLC100" s="167"/>
      <c r="OLD100" s="167"/>
      <c r="OLE100" s="167"/>
      <c r="OLF100" s="167"/>
      <c r="OLG100" s="167"/>
      <c r="OLH100" s="167"/>
      <c r="OLI100" s="167"/>
      <c r="OLJ100" s="167"/>
      <c r="OLK100" s="167"/>
      <c r="OLL100" s="167"/>
      <c r="OLM100" s="167"/>
      <c r="OLN100" s="167"/>
      <c r="OLO100" s="167"/>
      <c r="OLP100" s="167"/>
      <c r="OLQ100" s="167"/>
      <c r="OLR100" s="167"/>
      <c r="OLS100" s="167"/>
      <c r="OLT100" s="167"/>
      <c r="OLU100" s="167"/>
      <c r="OLV100" s="167"/>
      <c r="OLW100" s="167"/>
      <c r="OLX100" s="167"/>
      <c r="OLY100" s="167"/>
      <c r="OLZ100" s="167"/>
      <c r="OMA100" s="167"/>
      <c r="OMB100" s="167"/>
      <c r="OMC100" s="167"/>
      <c r="OMD100" s="167"/>
      <c r="OME100" s="167"/>
      <c r="OMF100" s="167"/>
      <c r="OMG100" s="167"/>
      <c r="OMH100" s="167"/>
      <c r="OMI100" s="167"/>
      <c r="OMJ100" s="167"/>
      <c r="OMK100" s="167"/>
      <c r="OML100" s="167"/>
      <c r="OMM100" s="167"/>
      <c r="OMN100" s="167"/>
      <c r="OMO100" s="167"/>
      <c r="OMP100" s="167"/>
      <c r="OMQ100" s="167"/>
      <c r="OMR100" s="167"/>
      <c r="OMS100" s="167"/>
      <c r="OMT100" s="167"/>
      <c r="OMU100" s="167"/>
      <c r="OMV100" s="167"/>
      <c r="OMW100" s="167"/>
      <c r="OMX100" s="167"/>
      <c r="OMY100" s="167"/>
      <c r="OMZ100" s="167"/>
      <c r="ONA100" s="167"/>
      <c r="ONB100" s="167"/>
      <c r="ONC100" s="167"/>
      <c r="OND100" s="167"/>
      <c r="ONE100" s="167"/>
      <c r="ONF100" s="167"/>
      <c r="ONG100" s="167"/>
      <c r="ONH100" s="167"/>
      <c r="ONI100" s="167"/>
      <c r="ONJ100" s="167"/>
      <c r="ONK100" s="167"/>
      <c r="ONL100" s="167"/>
      <c r="ONM100" s="167"/>
      <c r="ONN100" s="167"/>
      <c r="ONO100" s="167"/>
      <c r="ONP100" s="167"/>
      <c r="ONQ100" s="167"/>
      <c r="ONR100" s="167"/>
      <c r="ONS100" s="167"/>
      <c r="ONT100" s="167"/>
      <c r="ONU100" s="167"/>
      <c r="ONV100" s="167"/>
      <c r="ONW100" s="167"/>
      <c r="ONX100" s="167"/>
      <c r="ONY100" s="167"/>
      <c r="ONZ100" s="167"/>
      <c r="OOA100" s="167"/>
      <c r="OOB100" s="167"/>
      <c r="OOC100" s="167"/>
      <c r="OOD100" s="167"/>
      <c r="OOE100" s="167"/>
      <c r="OOF100" s="167"/>
      <c r="OOG100" s="167"/>
      <c r="OOH100" s="167"/>
      <c r="OOI100" s="167"/>
      <c r="OOJ100" s="167"/>
      <c r="OOK100" s="167"/>
      <c r="OOL100" s="167"/>
      <c r="OOM100" s="167"/>
      <c r="OON100" s="167"/>
      <c r="OOO100" s="167"/>
      <c r="OOP100" s="167"/>
      <c r="OOQ100" s="167"/>
      <c r="OOR100" s="167"/>
      <c r="OOS100" s="167"/>
      <c r="OOT100" s="167"/>
      <c r="OOU100" s="167"/>
      <c r="OOV100" s="167"/>
      <c r="OOW100" s="167"/>
      <c r="OOX100" s="167"/>
      <c r="OOY100" s="167"/>
      <c r="OOZ100" s="167"/>
      <c r="OPA100" s="167"/>
      <c r="OPB100" s="167"/>
      <c r="OPC100" s="167"/>
      <c r="OPD100" s="167"/>
      <c r="OPE100" s="167"/>
      <c r="OPF100" s="167"/>
      <c r="OPG100" s="167"/>
      <c r="OPH100" s="167"/>
      <c r="OPI100" s="167"/>
      <c r="OPJ100" s="167"/>
      <c r="OPK100" s="167"/>
      <c r="OPL100" s="167"/>
      <c r="OPM100" s="167"/>
      <c r="OPN100" s="167"/>
      <c r="OPO100" s="167"/>
      <c r="OPP100" s="167"/>
      <c r="OPQ100" s="167"/>
      <c r="OPR100" s="167"/>
      <c r="OPS100" s="167"/>
      <c r="OPT100" s="167"/>
      <c r="OPU100" s="167"/>
      <c r="OPV100" s="167"/>
      <c r="OPW100" s="167"/>
      <c r="OPX100" s="167"/>
      <c r="OPY100" s="167"/>
      <c r="OPZ100" s="167"/>
      <c r="OQA100" s="167"/>
      <c r="OQB100" s="167"/>
      <c r="OQC100" s="167"/>
      <c r="OQD100" s="167"/>
      <c r="OQE100" s="167"/>
      <c r="OQF100" s="167"/>
      <c r="OQG100" s="167"/>
      <c r="OQH100" s="167"/>
      <c r="OQI100" s="167"/>
      <c r="OQJ100" s="167"/>
      <c r="OQK100" s="167"/>
      <c r="OQL100" s="167"/>
      <c r="OQM100" s="167"/>
      <c r="OQN100" s="167"/>
      <c r="OQO100" s="167"/>
      <c r="OQP100" s="167"/>
      <c r="OQQ100" s="167"/>
      <c r="OQR100" s="167"/>
      <c r="OQS100" s="167"/>
      <c r="OQT100" s="167"/>
      <c r="OQU100" s="167"/>
      <c r="OQV100" s="167"/>
      <c r="OQW100" s="167"/>
      <c r="OQX100" s="167"/>
      <c r="OQY100" s="167"/>
      <c r="OQZ100" s="167"/>
      <c r="ORA100" s="167"/>
      <c r="ORB100" s="167"/>
      <c r="ORC100" s="167"/>
      <c r="ORD100" s="167"/>
      <c r="ORE100" s="167"/>
      <c r="ORF100" s="167"/>
      <c r="ORG100" s="167"/>
      <c r="ORH100" s="167"/>
      <c r="ORI100" s="167"/>
      <c r="ORJ100" s="167"/>
      <c r="ORK100" s="167"/>
      <c r="ORL100" s="167"/>
      <c r="ORM100" s="167"/>
      <c r="ORN100" s="167"/>
      <c r="ORO100" s="167"/>
      <c r="ORP100" s="167"/>
      <c r="ORQ100" s="167"/>
      <c r="ORR100" s="167"/>
      <c r="ORS100" s="167"/>
      <c r="ORT100" s="167"/>
      <c r="ORU100" s="167"/>
      <c r="ORV100" s="167"/>
      <c r="ORW100" s="167"/>
      <c r="ORX100" s="167"/>
      <c r="ORY100" s="167"/>
      <c r="ORZ100" s="167"/>
      <c r="OSA100" s="167"/>
      <c r="OSB100" s="167"/>
      <c r="OSC100" s="167"/>
      <c r="OSD100" s="167"/>
      <c r="OSE100" s="167"/>
      <c r="OSF100" s="167"/>
      <c r="OSG100" s="167"/>
      <c r="OSH100" s="167"/>
      <c r="OSI100" s="167"/>
      <c r="OSJ100" s="167"/>
      <c r="OSK100" s="167"/>
      <c r="OSL100" s="167"/>
      <c r="OSM100" s="167"/>
      <c r="OSN100" s="167"/>
      <c r="OSO100" s="167"/>
      <c r="OSP100" s="167"/>
      <c r="OSQ100" s="167"/>
      <c r="OSR100" s="167"/>
      <c r="OSS100" s="167"/>
      <c r="OST100" s="167"/>
      <c r="OSU100" s="167"/>
      <c r="OSV100" s="167"/>
      <c r="OSW100" s="167"/>
      <c r="OSX100" s="167"/>
      <c r="OSY100" s="167"/>
      <c r="OSZ100" s="167"/>
      <c r="OTA100" s="167"/>
      <c r="OTB100" s="167"/>
      <c r="OTC100" s="167"/>
      <c r="OTD100" s="167"/>
      <c r="OTE100" s="167"/>
      <c r="OTF100" s="167"/>
      <c r="OTG100" s="167"/>
      <c r="OTH100" s="167"/>
      <c r="OTI100" s="167"/>
      <c r="OTJ100" s="167"/>
      <c r="OTK100" s="167"/>
      <c r="OTL100" s="167"/>
      <c r="OTM100" s="167"/>
      <c r="OTN100" s="167"/>
      <c r="OTO100" s="167"/>
      <c r="OTP100" s="167"/>
      <c r="OTQ100" s="167"/>
      <c r="OTR100" s="167"/>
      <c r="OTS100" s="167"/>
      <c r="OTT100" s="167"/>
      <c r="OTU100" s="167"/>
      <c r="OTV100" s="167"/>
      <c r="OTW100" s="167"/>
      <c r="OTX100" s="167"/>
      <c r="OTY100" s="167"/>
      <c r="OTZ100" s="167"/>
      <c r="OUA100" s="167"/>
      <c r="OUB100" s="167"/>
      <c r="OUC100" s="167"/>
      <c r="OUD100" s="167"/>
      <c r="OUE100" s="167"/>
      <c r="OUF100" s="167"/>
      <c r="OUG100" s="167"/>
      <c r="OUH100" s="167"/>
      <c r="OUI100" s="167"/>
      <c r="OUJ100" s="167"/>
      <c r="OUK100" s="167"/>
      <c r="OUL100" s="167"/>
      <c r="OUM100" s="167"/>
      <c r="OUN100" s="167"/>
      <c r="OUO100" s="167"/>
      <c r="OUP100" s="167"/>
      <c r="OUQ100" s="167"/>
      <c r="OUR100" s="167"/>
      <c r="OUS100" s="167"/>
      <c r="OUT100" s="167"/>
      <c r="OUU100" s="167"/>
      <c r="OUV100" s="167"/>
      <c r="OUW100" s="167"/>
      <c r="OUX100" s="167"/>
      <c r="OUY100" s="167"/>
      <c r="OUZ100" s="167"/>
      <c r="OVA100" s="167"/>
      <c r="OVB100" s="167"/>
      <c r="OVC100" s="167"/>
      <c r="OVD100" s="167"/>
      <c r="OVE100" s="167"/>
      <c r="OVF100" s="167"/>
      <c r="OVG100" s="167"/>
      <c r="OVH100" s="167"/>
      <c r="OVI100" s="167"/>
      <c r="OVJ100" s="167"/>
      <c r="OVK100" s="167"/>
      <c r="OVL100" s="167"/>
      <c r="OVM100" s="167"/>
      <c r="OVN100" s="167"/>
      <c r="OVO100" s="167"/>
      <c r="OVP100" s="167"/>
      <c r="OVQ100" s="167"/>
      <c r="OVR100" s="167"/>
      <c r="OVS100" s="167"/>
      <c r="OVT100" s="167"/>
      <c r="OVU100" s="167"/>
      <c r="OVV100" s="167"/>
      <c r="OVW100" s="167"/>
      <c r="OVX100" s="167"/>
      <c r="OVY100" s="167"/>
      <c r="OVZ100" s="167"/>
      <c r="OWA100" s="167"/>
      <c r="OWB100" s="167"/>
      <c r="OWC100" s="167"/>
      <c r="OWD100" s="167"/>
      <c r="OWE100" s="167"/>
      <c r="OWF100" s="167"/>
      <c r="OWG100" s="167"/>
      <c r="OWH100" s="167"/>
      <c r="OWI100" s="167"/>
      <c r="OWJ100" s="167"/>
      <c r="OWK100" s="167"/>
      <c r="OWL100" s="167"/>
      <c r="OWM100" s="167"/>
      <c r="OWN100" s="167"/>
      <c r="OWO100" s="167"/>
      <c r="OWP100" s="167"/>
      <c r="OWQ100" s="167"/>
      <c r="OWR100" s="167"/>
      <c r="OWS100" s="167"/>
      <c r="OWT100" s="167"/>
      <c r="OWU100" s="167"/>
      <c r="OWV100" s="167"/>
      <c r="OWW100" s="167"/>
      <c r="OWX100" s="167"/>
      <c r="OWY100" s="167"/>
      <c r="OWZ100" s="167"/>
      <c r="OXA100" s="167"/>
      <c r="OXB100" s="167"/>
      <c r="OXC100" s="167"/>
      <c r="OXD100" s="167"/>
      <c r="OXE100" s="167"/>
      <c r="OXF100" s="167"/>
      <c r="OXG100" s="167"/>
      <c r="OXH100" s="167"/>
      <c r="OXI100" s="167"/>
      <c r="OXJ100" s="167"/>
      <c r="OXK100" s="167"/>
      <c r="OXL100" s="167"/>
      <c r="OXM100" s="167"/>
      <c r="OXN100" s="167"/>
      <c r="OXO100" s="167"/>
      <c r="OXP100" s="167"/>
      <c r="OXQ100" s="167"/>
      <c r="OXR100" s="167"/>
      <c r="OXS100" s="167"/>
      <c r="OXT100" s="167"/>
      <c r="OXU100" s="167"/>
      <c r="OXV100" s="167"/>
      <c r="OXW100" s="167"/>
      <c r="OXX100" s="167"/>
      <c r="OXY100" s="167"/>
      <c r="OXZ100" s="167"/>
      <c r="OYA100" s="167"/>
      <c r="OYB100" s="167"/>
      <c r="OYC100" s="167"/>
      <c r="OYD100" s="167"/>
      <c r="OYE100" s="167"/>
      <c r="OYF100" s="167"/>
      <c r="OYG100" s="167"/>
      <c r="OYH100" s="167"/>
      <c r="OYI100" s="167"/>
      <c r="OYJ100" s="167"/>
      <c r="OYK100" s="167"/>
      <c r="OYL100" s="167"/>
      <c r="OYM100" s="167"/>
      <c r="OYN100" s="167"/>
      <c r="OYO100" s="167"/>
      <c r="OYP100" s="167"/>
      <c r="OYQ100" s="167"/>
      <c r="OYR100" s="167"/>
      <c r="OYS100" s="167"/>
      <c r="OYT100" s="167"/>
      <c r="OYU100" s="167"/>
      <c r="OYV100" s="167"/>
      <c r="OYW100" s="167"/>
      <c r="OYX100" s="167"/>
      <c r="OYY100" s="167"/>
      <c r="OYZ100" s="167"/>
      <c r="OZA100" s="167"/>
      <c r="OZB100" s="167"/>
      <c r="OZC100" s="167"/>
      <c r="OZD100" s="167"/>
      <c r="OZE100" s="167"/>
      <c r="OZF100" s="167"/>
      <c r="OZG100" s="167"/>
      <c r="OZH100" s="167"/>
      <c r="OZI100" s="167"/>
      <c r="OZJ100" s="167"/>
      <c r="OZK100" s="167"/>
      <c r="OZL100" s="167"/>
      <c r="OZM100" s="167"/>
      <c r="OZN100" s="167"/>
      <c r="OZO100" s="167"/>
      <c r="OZP100" s="167"/>
      <c r="OZQ100" s="167"/>
      <c r="OZR100" s="167"/>
      <c r="OZS100" s="167"/>
      <c r="OZT100" s="167"/>
      <c r="OZU100" s="167"/>
      <c r="OZV100" s="167"/>
      <c r="OZW100" s="167"/>
      <c r="OZX100" s="167"/>
      <c r="OZY100" s="167"/>
      <c r="OZZ100" s="167"/>
      <c r="PAA100" s="167"/>
      <c r="PAB100" s="167"/>
      <c r="PAC100" s="167"/>
      <c r="PAD100" s="167"/>
      <c r="PAE100" s="167"/>
      <c r="PAF100" s="167"/>
      <c r="PAG100" s="167"/>
      <c r="PAH100" s="167"/>
      <c r="PAI100" s="167"/>
      <c r="PAJ100" s="167"/>
      <c r="PAK100" s="167"/>
      <c r="PAL100" s="167"/>
      <c r="PAM100" s="167"/>
      <c r="PAN100" s="167"/>
      <c r="PAO100" s="167"/>
      <c r="PAP100" s="167"/>
      <c r="PAQ100" s="167"/>
      <c r="PAR100" s="167"/>
      <c r="PAS100" s="167"/>
      <c r="PAT100" s="167"/>
      <c r="PAU100" s="167"/>
      <c r="PAV100" s="167"/>
      <c r="PAW100" s="167"/>
      <c r="PAX100" s="167"/>
      <c r="PAY100" s="167"/>
      <c r="PAZ100" s="167"/>
      <c r="PBA100" s="167"/>
      <c r="PBB100" s="167"/>
      <c r="PBC100" s="167"/>
      <c r="PBD100" s="167"/>
      <c r="PBE100" s="167"/>
      <c r="PBF100" s="167"/>
      <c r="PBG100" s="167"/>
      <c r="PBH100" s="167"/>
      <c r="PBI100" s="167"/>
      <c r="PBJ100" s="167"/>
      <c r="PBK100" s="167"/>
      <c r="PBL100" s="167"/>
      <c r="PBM100" s="167"/>
      <c r="PBN100" s="167"/>
      <c r="PBO100" s="167"/>
      <c r="PBP100" s="167"/>
      <c r="PBQ100" s="167"/>
      <c r="PBR100" s="167"/>
      <c r="PBS100" s="167"/>
      <c r="PBT100" s="167"/>
      <c r="PBU100" s="167"/>
      <c r="PBV100" s="167"/>
      <c r="PBW100" s="167"/>
      <c r="PBX100" s="167"/>
      <c r="PBY100" s="167"/>
      <c r="PBZ100" s="167"/>
      <c r="PCA100" s="167"/>
      <c r="PCB100" s="167"/>
      <c r="PCC100" s="167"/>
      <c r="PCD100" s="167"/>
      <c r="PCE100" s="167"/>
      <c r="PCF100" s="167"/>
      <c r="PCG100" s="167"/>
      <c r="PCH100" s="167"/>
      <c r="PCI100" s="167"/>
      <c r="PCJ100" s="167"/>
      <c r="PCK100" s="167"/>
      <c r="PCL100" s="167"/>
      <c r="PCM100" s="167"/>
      <c r="PCN100" s="167"/>
      <c r="PCO100" s="167"/>
      <c r="PCP100" s="167"/>
      <c r="PCQ100" s="167"/>
      <c r="PCR100" s="167"/>
      <c r="PCS100" s="167"/>
      <c r="PCT100" s="167"/>
      <c r="PCU100" s="167"/>
      <c r="PCV100" s="167"/>
      <c r="PCW100" s="167"/>
      <c r="PCX100" s="167"/>
      <c r="PCY100" s="167"/>
      <c r="PCZ100" s="167"/>
      <c r="PDA100" s="167"/>
      <c r="PDB100" s="167"/>
      <c r="PDC100" s="167"/>
      <c r="PDD100" s="167"/>
      <c r="PDE100" s="167"/>
      <c r="PDF100" s="167"/>
      <c r="PDG100" s="167"/>
      <c r="PDH100" s="167"/>
      <c r="PDI100" s="167"/>
      <c r="PDJ100" s="167"/>
      <c r="PDK100" s="167"/>
      <c r="PDL100" s="167"/>
      <c r="PDM100" s="167"/>
      <c r="PDN100" s="167"/>
      <c r="PDO100" s="167"/>
      <c r="PDP100" s="167"/>
      <c r="PDQ100" s="167"/>
      <c r="PDR100" s="167"/>
      <c r="PDS100" s="167"/>
      <c r="PDT100" s="167"/>
      <c r="PDU100" s="167"/>
      <c r="PDV100" s="167"/>
      <c r="PDW100" s="167"/>
      <c r="PDX100" s="167"/>
      <c r="PDY100" s="167"/>
      <c r="PDZ100" s="167"/>
      <c r="PEA100" s="167"/>
      <c r="PEB100" s="167"/>
      <c r="PEC100" s="167"/>
      <c r="PED100" s="167"/>
      <c r="PEE100" s="167"/>
      <c r="PEF100" s="167"/>
      <c r="PEG100" s="167"/>
      <c r="PEH100" s="167"/>
      <c r="PEI100" s="167"/>
      <c r="PEJ100" s="167"/>
      <c r="PEK100" s="167"/>
      <c r="PEL100" s="167"/>
      <c r="PEM100" s="167"/>
      <c r="PEN100" s="167"/>
      <c r="PEO100" s="167"/>
      <c r="PEP100" s="167"/>
      <c r="PEQ100" s="167"/>
      <c r="PER100" s="167"/>
      <c r="PES100" s="167"/>
      <c r="PET100" s="167"/>
      <c r="PEU100" s="167"/>
      <c r="PEV100" s="167"/>
      <c r="PEW100" s="167"/>
      <c r="PEX100" s="167"/>
      <c r="PEY100" s="167"/>
      <c r="PEZ100" s="167"/>
      <c r="PFA100" s="167"/>
      <c r="PFB100" s="167"/>
      <c r="PFC100" s="167"/>
      <c r="PFD100" s="167"/>
      <c r="PFE100" s="167"/>
      <c r="PFF100" s="167"/>
      <c r="PFG100" s="167"/>
      <c r="PFH100" s="167"/>
      <c r="PFI100" s="167"/>
      <c r="PFJ100" s="167"/>
      <c r="PFK100" s="167"/>
      <c r="PFL100" s="167"/>
      <c r="PFM100" s="167"/>
      <c r="PFN100" s="167"/>
      <c r="PFO100" s="167"/>
      <c r="PFP100" s="167"/>
      <c r="PFQ100" s="167"/>
      <c r="PFR100" s="167"/>
      <c r="PFS100" s="167"/>
      <c r="PFT100" s="167"/>
      <c r="PFU100" s="167"/>
      <c r="PFV100" s="167"/>
      <c r="PFW100" s="167"/>
      <c r="PFX100" s="167"/>
      <c r="PFY100" s="167"/>
      <c r="PFZ100" s="167"/>
      <c r="PGA100" s="167"/>
      <c r="PGB100" s="167"/>
      <c r="PGC100" s="167"/>
      <c r="PGD100" s="167"/>
      <c r="PGE100" s="167"/>
      <c r="PGF100" s="167"/>
      <c r="PGG100" s="167"/>
      <c r="PGH100" s="167"/>
      <c r="PGI100" s="167"/>
      <c r="PGJ100" s="167"/>
      <c r="PGK100" s="167"/>
      <c r="PGL100" s="167"/>
      <c r="PGM100" s="167"/>
      <c r="PGN100" s="167"/>
      <c r="PGO100" s="167"/>
      <c r="PGP100" s="167"/>
      <c r="PGQ100" s="167"/>
      <c r="PGR100" s="167"/>
      <c r="PGS100" s="167"/>
      <c r="PGT100" s="167"/>
      <c r="PGU100" s="167"/>
      <c r="PGV100" s="167"/>
      <c r="PGW100" s="167"/>
      <c r="PGX100" s="167"/>
      <c r="PGY100" s="167"/>
      <c r="PGZ100" s="167"/>
      <c r="PHA100" s="167"/>
      <c r="PHB100" s="167"/>
      <c r="PHC100" s="167"/>
      <c r="PHD100" s="167"/>
      <c r="PHE100" s="167"/>
      <c r="PHF100" s="167"/>
      <c r="PHG100" s="167"/>
      <c r="PHH100" s="167"/>
      <c r="PHI100" s="167"/>
      <c r="PHJ100" s="167"/>
      <c r="PHK100" s="167"/>
      <c r="PHL100" s="167"/>
      <c r="PHM100" s="167"/>
      <c r="PHN100" s="167"/>
      <c r="PHO100" s="167"/>
      <c r="PHP100" s="167"/>
      <c r="PHQ100" s="167"/>
      <c r="PHR100" s="167"/>
      <c r="PHS100" s="167"/>
      <c r="PHT100" s="167"/>
      <c r="PHU100" s="167"/>
      <c r="PHV100" s="167"/>
      <c r="PHW100" s="167"/>
      <c r="PHX100" s="167"/>
      <c r="PHY100" s="167"/>
      <c r="PHZ100" s="167"/>
      <c r="PIA100" s="167"/>
      <c r="PIB100" s="167"/>
      <c r="PIC100" s="167"/>
      <c r="PID100" s="167"/>
      <c r="PIE100" s="167"/>
      <c r="PIF100" s="167"/>
      <c r="PIG100" s="167"/>
      <c r="PIH100" s="167"/>
      <c r="PII100" s="167"/>
      <c r="PIJ100" s="167"/>
      <c r="PIK100" s="167"/>
      <c r="PIL100" s="167"/>
      <c r="PIM100" s="167"/>
      <c r="PIN100" s="167"/>
      <c r="PIO100" s="167"/>
      <c r="PIP100" s="167"/>
      <c r="PIQ100" s="167"/>
      <c r="PIR100" s="167"/>
      <c r="PIS100" s="167"/>
      <c r="PIT100" s="167"/>
      <c r="PIU100" s="167"/>
      <c r="PIV100" s="167"/>
      <c r="PIW100" s="167"/>
      <c r="PIX100" s="167"/>
      <c r="PIY100" s="167"/>
      <c r="PIZ100" s="167"/>
      <c r="PJA100" s="167"/>
      <c r="PJB100" s="167"/>
      <c r="PJC100" s="167"/>
      <c r="PJD100" s="167"/>
      <c r="PJE100" s="167"/>
      <c r="PJF100" s="167"/>
      <c r="PJG100" s="167"/>
      <c r="PJH100" s="167"/>
      <c r="PJI100" s="167"/>
      <c r="PJJ100" s="167"/>
      <c r="PJK100" s="167"/>
      <c r="PJL100" s="167"/>
      <c r="PJM100" s="167"/>
      <c r="PJN100" s="167"/>
      <c r="PJO100" s="167"/>
      <c r="PJP100" s="167"/>
      <c r="PJQ100" s="167"/>
      <c r="PJR100" s="167"/>
      <c r="PJS100" s="167"/>
      <c r="PJT100" s="167"/>
      <c r="PJU100" s="167"/>
      <c r="PJV100" s="167"/>
      <c r="PJW100" s="167"/>
      <c r="PJX100" s="167"/>
      <c r="PJY100" s="167"/>
      <c r="PJZ100" s="167"/>
      <c r="PKA100" s="167"/>
      <c r="PKB100" s="167"/>
      <c r="PKC100" s="167"/>
      <c r="PKD100" s="167"/>
      <c r="PKE100" s="167"/>
      <c r="PKF100" s="167"/>
      <c r="PKG100" s="167"/>
      <c r="PKH100" s="167"/>
      <c r="PKI100" s="167"/>
      <c r="PKJ100" s="167"/>
      <c r="PKK100" s="167"/>
      <c r="PKL100" s="167"/>
      <c r="PKM100" s="167"/>
      <c r="PKN100" s="167"/>
      <c r="PKO100" s="167"/>
      <c r="PKP100" s="167"/>
      <c r="PKQ100" s="167"/>
      <c r="PKR100" s="167"/>
      <c r="PKS100" s="167"/>
      <c r="PKT100" s="167"/>
      <c r="PKU100" s="167"/>
      <c r="PKV100" s="167"/>
      <c r="PKW100" s="167"/>
      <c r="PKX100" s="167"/>
      <c r="PKY100" s="167"/>
      <c r="PKZ100" s="167"/>
      <c r="PLA100" s="167"/>
      <c r="PLB100" s="167"/>
      <c r="PLC100" s="167"/>
      <c r="PLD100" s="167"/>
      <c r="PLE100" s="167"/>
      <c r="PLF100" s="167"/>
      <c r="PLG100" s="167"/>
      <c r="PLH100" s="167"/>
      <c r="PLI100" s="167"/>
      <c r="PLJ100" s="167"/>
      <c r="PLK100" s="167"/>
      <c r="PLL100" s="167"/>
      <c r="PLM100" s="167"/>
      <c r="PLN100" s="167"/>
      <c r="PLO100" s="167"/>
      <c r="PLP100" s="167"/>
      <c r="PLQ100" s="167"/>
      <c r="PLR100" s="167"/>
      <c r="PLS100" s="167"/>
      <c r="PLT100" s="167"/>
      <c r="PLU100" s="167"/>
      <c r="PLV100" s="167"/>
      <c r="PLW100" s="167"/>
      <c r="PLX100" s="167"/>
      <c r="PLY100" s="167"/>
      <c r="PLZ100" s="167"/>
      <c r="PMA100" s="167"/>
      <c r="PMB100" s="167"/>
      <c r="PMC100" s="167"/>
      <c r="PMD100" s="167"/>
      <c r="PME100" s="167"/>
      <c r="PMF100" s="167"/>
      <c r="PMG100" s="167"/>
      <c r="PMH100" s="167"/>
      <c r="PMI100" s="167"/>
      <c r="PMJ100" s="167"/>
      <c r="PMK100" s="167"/>
      <c r="PML100" s="167"/>
      <c r="PMM100" s="167"/>
      <c r="PMN100" s="167"/>
      <c r="PMO100" s="167"/>
      <c r="PMP100" s="167"/>
      <c r="PMQ100" s="167"/>
      <c r="PMR100" s="167"/>
      <c r="PMS100" s="167"/>
      <c r="PMT100" s="167"/>
      <c r="PMU100" s="167"/>
      <c r="PMV100" s="167"/>
      <c r="PMW100" s="167"/>
      <c r="PMX100" s="167"/>
      <c r="PMY100" s="167"/>
      <c r="PMZ100" s="167"/>
      <c r="PNA100" s="167"/>
      <c r="PNB100" s="167"/>
      <c r="PNC100" s="167"/>
      <c r="PND100" s="167"/>
      <c r="PNE100" s="167"/>
      <c r="PNF100" s="167"/>
      <c r="PNG100" s="167"/>
      <c r="PNH100" s="167"/>
      <c r="PNI100" s="167"/>
      <c r="PNJ100" s="167"/>
      <c r="PNK100" s="167"/>
      <c r="PNL100" s="167"/>
      <c r="PNM100" s="167"/>
      <c r="PNN100" s="167"/>
      <c r="PNO100" s="167"/>
      <c r="PNP100" s="167"/>
      <c r="PNQ100" s="167"/>
      <c r="PNR100" s="167"/>
      <c r="PNS100" s="167"/>
      <c r="PNT100" s="167"/>
      <c r="PNU100" s="167"/>
      <c r="PNV100" s="167"/>
      <c r="PNW100" s="167"/>
      <c r="PNX100" s="167"/>
      <c r="PNY100" s="167"/>
      <c r="PNZ100" s="167"/>
      <c r="POA100" s="167"/>
      <c r="POB100" s="167"/>
      <c r="POC100" s="167"/>
      <c r="POD100" s="167"/>
      <c r="POE100" s="167"/>
      <c r="POF100" s="167"/>
      <c r="POG100" s="167"/>
      <c r="POH100" s="167"/>
      <c r="POI100" s="167"/>
      <c r="POJ100" s="167"/>
      <c r="POK100" s="167"/>
      <c r="POL100" s="167"/>
      <c r="POM100" s="167"/>
      <c r="PON100" s="167"/>
      <c r="POO100" s="167"/>
      <c r="POP100" s="167"/>
      <c r="POQ100" s="167"/>
      <c r="POR100" s="167"/>
      <c r="POS100" s="167"/>
      <c r="POT100" s="167"/>
      <c r="POU100" s="167"/>
      <c r="POV100" s="167"/>
      <c r="POW100" s="167"/>
      <c r="POX100" s="167"/>
      <c r="POY100" s="167"/>
      <c r="POZ100" s="167"/>
      <c r="PPA100" s="167"/>
      <c r="PPB100" s="167"/>
      <c r="PPC100" s="167"/>
      <c r="PPD100" s="167"/>
      <c r="PPE100" s="167"/>
      <c r="PPF100" s="167"/>
      <c r="PPG100" s="167"/>
      <c r="PPH100" s="167"/>
      <c r="PPI100" s="167"/>
      <c r="PPJ100" s="167"/>
      <c r="PPK100" s="167"/>
      <c r="PPL100" s="167"/>
      <c r="PPM100" s="167"/>
      <c r="PPN100" s="167"/>
      <c r="PPO100" s="167"/>
      <c r="PPP100" s="167"/>
      <c r="PPQ100" s="167"/>
      <c r="PPR100" s="167"/>
      <c r="PPS100" s="167"/>
      <c r="PPT100" s="167"/>
      <c r="PPU100" s="167"/>
      <c r="PPV100" s="167"/>
      <c r="PPW100" s="167"/>
      <c r="PPX100" s="167"/>
      <c r="PPY100" s="167"/>
      <c r="PPZ100" s="167"/>
      <c r="PQA100" s="167"/>
      <c r="PQB100" s="167"/>
      <c r="PQC100" s="167"/>
      <c r="PQD100" s="167"/>
      <c r="PQE100" s="167"/>
      <c r="PQF100" s="167"/>
      <c r="PQG100" s="167"/>
      <c r="PQH100" s="167"/>
      <c r="PQI100" s="167"/>
      <c r="PQJ100" s="167"/>
      <c r="PQK100" s="167"/>
      <c r="PQL100" s="167"/>
      <c r="PQM100" s="167"/>
      <c r="PQN100" s="167"/>
      <c r="PQO100" s="167"/>
      <c r="PQP100" s="167"/>
      <c r="PQQ100" s="167"/>
      <c r="PQR100" s="167"/>
      <c r="PQS100" s="167"/>
      <c r="PQT100" s="167"/>
      <c r="PQU100" s="167"/>
      <c r="PQV100" s="167"/>
      <c r="PQW100" s="167"/>
      <c r="PQX100" s="167"/>
      <c r="PQY100" s="167"/>
      <c r="PQZ100" s="167"/>
      <c r="PRA100" s="167"/>
      <c r="PRB100" s="167"/>
      <c r="PRC100" s="167"/>
      <c r="PRD100" s="167"/>
      <c r="PRE100" s="167"/>
      <c r="PRF100" s="167"/>
      <c r="PRG100" s="167"/>
      <c r="PRH100" s="167"/>
      <c r="PRI100" s="167"/>
      <c r="PRJ100" s="167"/>
      <c r="PRK100" s="167"/>
      <c r="PRL100" s="167"/>
      <c r="PRM100" s="167"/>
      <c r="PRN100" s="167"/>
      <c r="PRO100" s="167"/>
      <c r="PRP100" s="167"/>
      <c r="PRQ100" s="167"/>
      <c r="PRR100" s="167"/>
      <c r="PRS100" s="167"/>
      <c r="PRT100" s="167"/>
      <c r="PRU100" s="167"/>
      <c r="PRV100" s="167"/>
      <c r="PRW100" s="167"/>
      <c r="PRX100" s="167"/>
      <c r="PRY100" s="167"/>
      <c r="PRZ100" s="167"/>
      <c r="PSA100" s="167"/>
      <c r="PSB100" s="167"/>
      <c r="PSC100" s="167"/>
      <c r="PSD100" s="167"/>
      <c r="PSE100" s="167"/>
      <c r="PSF100" s="167"/>
      <c r="PSG100" s="167"/>
      <c r="PSH100" s="167"/>
      <c r="PSI100" s="167"/>
      <c r="PSJ100" s="167"/>
      <c r="PSK100" s="167"/>
      <c r="PSL100" s="167"/>
      <c r="PSM100" s="167"/>
      <c r="PSN100" s="167"/>
      <c r="PSO100" s="167"/>
      <c r="PSP100" s="167"/>
      <c r="PSQ100" s="167"/>
      <c r="PSR100" s="167"/>
      <c r="PSS100" s="167"/>
      <c r="PST100" s="167"/>
      <c r="PSU100" s="167"/>
      <c r="PSV100" s="167"/>
      <c r="PSW100" s="167"/>
      <c r="PSX100" s="167"/>
      <c r="PSY100" s="167"/>
      <c r="PSZ100" s="167"/>
      <c r="PTA100" s="167"/>
      <c r="PTB100" s="167"/>
      <c r="PTC100" s="167"/>
      <c r="PTD100" s="167"/>
      <c r="PTE100" s="167"/>
      <c r="PTF100" s="167"/>
      <c r="PTG100" s="167"/>
      <c r="PTH100" s="167"/>
      <c r="PTI100" s="167"/>
      <c r="PTJ100" s="167"/>
      <c r="PTK100" s="167"/>
      <c r="PTL100" s="167"/>
      <c r="PTM100" s="167"/>
      <c r="PTN100" s="167"/>
      <c r="PTO100" s="167"/>
      <c r="PTP100" s="167"/>
      <c r="PTQ100" s="167"/>
      <c r="PTR100" s="167"/>
      <c r="PTS100" s="167"/>
      <c r="PTT100" s="167"/>
      <c r="PTU100" s="167"/>
      <c r="PTV100" s="167"/>
      <c r="PTW100" s="167"/>
      <c r="PTX100" s="167"/>
      <c r="PTY100" s="167"/>
      <c r="PTZ100" s="167"/>
      <c r="PUA100" s="167"/>
      <c r="PUB100" s="167"/>
      <c r="PUC100" s="167"/>
      <c r="PUD100" s="167"/>
      <c r="PUE100" s="167"/>
      <c r="PUF100" s="167"/>
      <c r="PUG100" s="167"/>
      <c r="PUH100" s="167"/>
      <c r="PUI100" s="167"/>
      <c r="PUJ100" s="167"/>
      <c r="PUK100" s="167"/>
      <c r="PUL100" s="167"/>
      <c r="PUM100" s="167"/>
      <c r="PUN100" s="167"/>
      <c r="PUO100" s="167"/>
      <c r="PUP100" s="167"/>
      <c r="PUQ100" s="167"/>
      <c r="PUR100" s="167"/>
      <c r="PUS100" s="167"/>
      <c r="PUT100" s="167"/>
      <c r="PUU100" s="167"/>
      <c r="PUV100" s="167"/>
      <c r="PUW100" s="167"/>
      <c r="PUX100" s="167"/>
      <c r="PUY100" s="167"/>
      <c r="PUZ100" s="167"/>
      <c r="PVA100" s="167"/>
      <c r="PVB100" s="167"/>
      <c r="PVC100" s="167"/>
      <c r="PVD100" s="167"/>
      <c r="PVE100" s="167"/>
      <c r="PVF100" s="167"/>
      <c r="PVG100" s="167"/>
      <c r="PVH100" s="167"/>
      <c r="PVI100" s="167"/>
      <c r="PVJ100" s="167"/>
      <c r="PVK100" s="167"/>
      <c r="PVL100" s="167"/>
      <c r="PVM100" s="167"/>
      <c r="PVN100" s="167"/>
      <c r="PVO100" s="167"/>
      <c r="PVP100" s="167"/>
      <c r="PVQ100" s="167"/>
      <c r="PVR100" s="167"/>
      <c r="PVS100" s="167"/>
      <c r="PVT100" s="167"/>
      <c r="PVU100" s="167"/>
      <c r="PVV100" s="167"/>
      <c r="PVW100" s="167"/>
      <c r="PVX100" s="167"/>
      <c r="PVY100" s="167"/>
      <c r="PVZ100" s="167"/>
      <c r="PWA100" s="167"/>
      <c r="PWB100" s="167"/>
      <c r="PWC100" s="167"/>
      <c r="PWD100" s="167"/>
      <c r="PWE100" s="167"/>
      <c r="PWF100" s="167"/>
      <c r="PWG100" s="167"/>
      <c r="PWH100" s="167"/>
      <c r="PWI100" s="167"/>
      <c r="PWJ100" s="167"/>
      <c r="PWK100" s="167"/>
      <c r="PWL100" s="167"/>
      <c r="PWM100" s="167"/>
      <c r="PWN100" s="167"/>
      <c r="PWO100" s="167"/>
      <c r="PWP100" s="167"/>
      <c r="PWQ100" s="167"/>
      <c r="PWR100" s="167"/>
      <c r="PWS100" s="167"/>
      <c r="PWT100" s="167"/>
      <c r="PWU100" s="167"/>
      <c r="PWV100" s="167"/>
      <c r="PWW100" s="167"/>
      <c r="PWX100" s="167"/>
      <c r="PWY100" s="167"/>
      <c r="PWZ100" s="167"/>
      <c r="PXA100" s="167"/>
      <c r="PXB100" s="167"/>
      <c r="PXC100" s="167"/>
      <c r="PXD100" s="167"/>
      <c r="PXE100" s="167"/>
      <c r="PXF100" s="167"/>
      <c r="PXG100" s="167"/>
      <c r="PXH100" s="167"/>
      <c r="PXI100" s="167"/>
      <c r="PXJ100" s="167"/>
      <c r="PXK100" s="167"/>
      <c r="PXL100" s="167"/>
      <c r="PXM100" s="167"/>
      <c r="PXN100" s="167"/>
      <c r="PXO100" s="167"/>
      <c r="PXP100" s="167"/>
      <c r="PXQ100" s="167"/>
      <c r="PXR100" s="167"/>
      <c r="PXS100" s="167"/>
      <c r="PXT100" s="167"/>
      <c r="PXU100" s="167"/>
      <c r="PXV100" s="167"/>
      <c r="PXW100" s="167"/>
      <c r="PXX100" s="167"/>
      <c r="PXY100" s="167"/>
      <c r="PXZ100" s="167"/>
      <c r="PYA100" s="167"/>
      <c r="PYB100" s="167"/>
      <c r="PYC100" s="167"/>
      <c r="PYD100" s="167"/>
      <c r="PYE100" s="167"/>
      <c r="PYF100" s="167"/>
      <c r="PYG100" s="167"/>
      <c r="PYH100" s="167"/>
      <c r="PYI100" s="167"/>
      <c r="PYJ100" s="167"/>
      <c r="PYK100" s="167"/>
      <c r="PYL100" s="167"/>
      <c r="PYM100" s="167"/>
      <c r="PYN100" s="167"/>
      <c r="PYO100" s="167"/>
      <c r="PYP100" s="167"/>
      <c r="PYQ100" s="167"/>
      <c r="PYR100" s="167"/>
      <c r="PYS100" s="167"/>
      <c r="PYT100" s="167"/>
      <c r="PYU100" s="167"/>
      <c r="PYV100" s="167"/>
      <c r="PYW100" s="167"/>
      <c r="PYX100" s="167"/>
      <c r="PYY100" s="167"/>
      <c r="PYZ100" s="167"/>
      <c r="PZA100" s="167"/>
      <c r="PZB100" s="167"/>
      <c r="PZC100" s="167"/>
      <c r="PZD100" s="167"/>
      <c r="PZE100" s="167"/>
      <c r="PZF100" s="167"/>
      <c r="PZG100" s="167"/>
      <c r="PZH100" s="167"/>
      <c r="PZI100" s="167"/>
      <c r="PZJ100" s="167"/>
      <c r="PZK100" s="167"/>
      <c r="PZL100" s="167"/>
      <c r="PZM100" s="167"/>
      <c r="PZN100" s="167"/>
      <c r="PZO100" s="167"/>
      <c r="PZP100" s="167"/>
      <c r="PZQ100" s="167"/>
      <c r="PZR100" s="167"/>
      <c r="PZS100" s="167"/>
      <c r="PZT100" s="167"/>
      <c r="PZU100" s="167"/>
      <c r="PZV100" s="167"/>
      <c r="PZW100" s="167"/>
      <c r="PZX100" s="167"/>
      <c r="PZY100" s="167"/>
      <c r="PZZ100" s="167"/>
      <c r="QAA100" s="167"/>
      <c r="QAB100" s="167"/>
      <c r="QAC100" s="167"/>
      <c r="QAD100" s="167"/>
      <c r="QAE100" s="167"/>
      <c r="QAF100" s="167"/>
      <c r="QAG100" s="167"/>
      <c r="QAH100" s="167"/>
      <c r="QAI100" s="167"/>
      <c r="QAJ100" s="167"/>
      <c r="QAK100" s="167"/>
      <c r="QAL100" s="167"/>
      <c r="QAM100" s="167"/>
      <c r="QAN100" s="167"/>
      <c r="QAO100" s="167"/>
      <c r="QAP100" s="167"/>
      <c r="QAQ100" s="167"/>
      <c r="QAR100" s="167"/>
      <c r="QAS100" s="167"/>
      <c r="QAT100" s="167"/>
      <c r="QAU100" s="167"/>
      <c r="QAV100" s="167"/>
      <c r="QAW100" s="167"/>
      <c r="QAX100" s="167"/>
      <c r="QAY100" s="167"/>
      <c r="QAZ100" s="167"/>
      <c r="QBA100" s="167"/>
      <c r="QBB100" s="167"/>
      <c r="QBC100" s="167"/>
      <c r="QBD100" s="167"/>
      <c r="QBE100" s="167"/>
      <c r="QBF100" s="167"/>
      <c r="QBG100" s="167"/>
      <c r="QBH100" s="167"/>
      <c r="QBI100" s="167"/>
      <c r="QBJ100" s="167"/>
      <c r="QBK100" s="167"/>
      <c r="QBL100" s="167"/>
      <c r="QBM100" s="167"/>
      <c r="QBN100" s="167"/>
      <c r="QBO100" s="167"/>
      <c r="QBP100" s="167"/>
      <c r="QBQ100" s="167"/>
      <c r="QBR100" s="167"/>
      <c r="QBS100" s="167"/>
      <c r="QBT100" s="167"/>
      <c r="QBU100" s="167"/>
      <c r="QBV100" s="167"/>
      <c r="QBW100" s="167"/>
      <c r="QBX100" s="167"/>
      <c r="QBY100" s="167"/>
      <c r="QBZ100" s="167"/>
      <c r="QCA100" s="167"/>
      <c r="QCB100" s="167"/>
      <c r="QCC100" s="167"/>
      <c r="QCD100" s="167"/>
      <c r="QCE100" s="167"/>
      <c r="QCF100" s="167"/>
      <c r="QCG100" s="167"/>
      <c r="QCH100" s="167"/>
      <c r="QCI100" s="167"/>
      <c r="QCJ100" s="167"/>
      <c r="QCK100" s="167"/>
      <c r="QCL100" s="167"/>
      <c r="QCM100" s="167"/>
      <c r="QCN100" s="167"/>
      <c r="QCO100" s="167"/>
      <c r="QCP100" s="167"/>
      <c r="QCQ100" s="167"/>
      <c r="QCR100" s="167"/>
      <c r="QCS100" s="167"/>
      <c r="QCT100" s="167"/>
      <c r="QCU100" s="167"/>
      <c r="QCV100" s="167"/>
      <c r="QCW100" s="167"/>
      <c r="QCX100" s="167"/>
      <c r="QCY100" s="167"/>
      <c r="QCZ100" s="167"/>
      <c r="QDA100" s="167"/>
      <c r="QDB100" s="167"/>
      <c r="QDC100" s="167"/>
      <c r="QDD100" s="167"/>
      <c r="QDE100" s="167"/>
      <c r="QDF100" s="167"/>
      <c r="QDG100" s="167"/>
      <c r="QDH100" s="167"/>
      <c r="QDI100" s="167"/>
      <c r="QDJ100" s="167"/>
      <c r="QDK100" s="167"/>
      <c r="QDL100" s="167"/>
      <c r="QDM100" s="167"/>
      <c r="QDN100" s="167"/>
      <c r="QDO100" s="167"/>
      <c r="QDP100" s="167"/>
      <c r="QDQ100" s="167"/>
      <c r="QDR100" s="167"/>
      <c r="QDS100" s="167"/>
      <c r="QDT100" s="167"/>
      <c r="QDU100" s="167"/>
      <c r="QDV100" s="167"/>
      <c r="QDW100" s="167"/>
      <c r="QDX100" s="167"/>
      <c r="QDY100" s="167"/>
      <c r="QDZ100" s="167"/>
      <c r="QEA100" s="167"/>
      <c r="QEB100" s="167"/>
      <c r="QEC100" s="167"/>
      <c r="QED100" s="167"/>
      <c r="QEE100" s="167"/>
      <c r="QEF100" s="167"/>
      <c r="QEG100" s="167"/>
      <c r="QEH100" s="167"/>
      <c r="QEI100" s="167"/>
      <c r="QEJ100" s="167"/>
      <c r="QEK100" s="167"/>
      <c r="QEL100" s="167"/>
      <c r="QEM100" s="167"/>
      <c r="QEN100" s="167"/>
      <c r="QEO100" s="167"/>
      <c r="QEP100" s="167"/>
      <c r="QEQ100" s="167"/>
      <c r="QER100" s="167"/>
      <c r="QES100" s="167"/>
      <c r="QET100" s="167"/>
      <c r="QEU100" s="167"/>
      <c r="QEV100" s="167"/>
      <c r="QEW100" s="167"/>
      <c r="QEX100" s="167"/>
      <c r="QEY100" s="167"/>
      <c r="QEZ100" s="167"/>
      <c r="QFA100" s="167"/>
      <c r="QFB100" s="167"/>
      <c r="QFC100" s="167"/>
      <c r="QFD100" s="167"/>
      <c r="QFE100" s="167"/>
      <c r="QFF100" s="167"/>
      <c r="QFG100" s="167"/>
      <c r="QFH100" s="167"/>
      <c r="QFI100" s="167"/>
      <c r="QFJ100" s="167"/>
      <c r="QFK100" s="167"/>
      <c r="QFL100" s="167"/>
      <c r="QFM100" s="167"/>
      <c r="QFN100" s="167"/>
      <c r="QFO100" s="167"/>
      <c r="QFP100" s="167"/>
      <c r="QFQ100" s="167"/>
      <c r="QFR100" s="167"/>
      <c r="QFS100" s="167"/>
      <c r="QFT100" s="167"/>
      <c r="QFU100" s="167"/>
      <c r="QFV100" s="167"/>
      <c r="QFW100" s="167"/>
      <c r="QFX100" s="167"/>
      <c r="QFY100" s="167"/>
      <c r="QFZ100" s="167"/>
      <c r="QGA100" s="167"/>
      <c r="QGB100" s="167"/>
      <c r="QGC100" s="167"/>
      <c r="QGD100" s="167"/>
      <c r="QGE100" s="167"/>
      <c r="QGF100" s="167"/>
      <c r="QGG100" s="167"/>
      <c r="QGH100" s="167"/>
      <c r="QGI100" s="167"/>
      <c r="QGJ100" s="167"/>
      <c r="QGK100" s="167"/>
      <c r="QGL100" s="167"/>
      <c r="QGM100" s="167"/>
      <c r="QGN100" s="167"/>
      <c r="QGO100" s="167"/>
      <c r="QGP100" s="167"/>
      <c r="QGQ100" s="167"/>
      <c r="QGR100" s="167"/>
      <c r="QGS100" s="167"/>
      <c r="QGT100" s="167"/>
      <c r="QGU100" s="167"/>
      <c r="QGV100" s="167"/>
      <c r="QGW100" s="167"/>
      <c r="QGX100" s="167"/>
      <c r="QGY100" s="167"/>
      <c r="QGZ100" s="167"/>
      <c r="QHA100" s="167"/>
      <c r="QHB100" s="167"/>
      <c r="QHC100" s="167"/>
      <c r="QHD100" s="167"/>
      <c r="QHE100" s="167"/>
      <c r="QHF100" s="167"/>
      <c r="QHG100" s="167"/>
      <c r="QHH100" s="167"/>
      <c r="QHI100" s="167"/>
      <c r="QHJ100" s="167"/>
      <c r="QHK100" s="167"/>
      <c r="QHL100" s="167"/>
      <c r="QHM100" s="167"/>
      <c r="QHN100" s="167"/>
      <c r="QHO100" s="167"/>
      <c r="QHP100" s="167"/>
      <c r="QHQ100" s="167"/>
      <c r="QHR100" s="167"/>
      <c r="QHS100" s="167"/>
      <c r="QHT100" s="167"/>
      <c r="QHU100" s="167"/>
      <c r="QHV100" s="167"/>
      <c r="QHW100" s="167"/>
      <c r="QHX100" s="167"/>
      <c r="QHY100" s="167"/>
      <c r="QHZ100" s="167"/>
      <c r="QIA100" s="167"/>
      <c r="QIB100" s="167"/>
      <c r="QIC100" s="167"/>
      <c r="QID100" s="167"/>
      <c r="QIE100" s="167"/>
      <c r="QIF100" s="167"/>
      <c r="QIG100" s="167"/>
      <c r="QIH100" s="167"/>
      <c r="QII100" s="167"/>
      <c r="QIJ100" s="167"/>
      <c r="QIK100" s="167"/>
      <c r="QIL100" s="167"/>
      <c r="QIM100" s="167"/>
      <c r="QIN100" s="167"/>
      <c r="QIO100" s="167"/>
      <c r="QIP100" s="167"/>
      <c r="QIQ100" s="167"/>
      <c r="QIR100" s="167"/>
      <c r="QIS100" s="167"/>
      <c r="QIT100" s="167"/>
      <c r="QIU100" s="167"/>
      <c r="QIV100" s="167"/>
      <c r="QIW100" s="167"/>
      <c r="QIX100" s="167"/>
      <c r="QIY100" s="167"/>
      <c r="QIZ100" s="167"/>
      <c r="QJA100" s="167"/>
      <c r="QJB100" s="167"/>
      <c r="QJC100" s="167"/>
      <c r="QJD100" s="167"/>
      <c r="QJE100" s="167"/>
      <c r="QJF100" s="167"/>
      <c r="QJG100" s="167"/>
      <c r="QJH100" s="167"/>
      <c r="QJI100" s="167"/>
      <c r="QJJ100" s="167"/>
      <c r="QJK100" s="167"/>
      <c r="QJL100" s="167"/>
      <c r="QJM100" s="167"/>
      <c r="QJN100" s="167"/>
      <c r="QJO100" s="167"/>
      <c r="QJP100" s="167"/>
      <c r="QJQ100" s="167"/>
      <c r="QJR100" s="167"/>
      <c r="QJS100" s="167"/>
      <c r="QJT100" s="167"/>
      <c r="QJU100" s="167"/>
      <c r="QJV100" s="167"/>
      <c r="QJW100" s="167"/>
      <c r="QJX100" s="167"/>
      <c r="QJY100" s="167"/>
      <c r="QJZ100" s="167"/>
      <c r="QKA100" s="167"/>
      <c r="QKB100" s="167"/>
      <c r="QKC100" s="167"/>
      <c r="QKD100" s="167"/>
      <c r="QKE100" s="167"/>
      <c r="QKF100" s="167"/>
      <c r="QKG100" s="167"/>
      <c r="QKH100" s="167"/>
      <c r="QKI100" s="167"/>
      <c r="QKJ100" s="167"/>
      <c r="QKK100" s="167"/>
      <c r="QKL100" s="167"/>
      <c r="QKM100" s="167"/>
      <c r="QKN100" s="167"/>
      <c r="QKO100" s="167"/>
      <c r="QKP100" s="167"/>
      <c r="QKQ100" s="167"/>
      <c r="QKR100" s="167"/>
      <c r="QKS100" s="167"/>
      <c r="QKT100" s="167"/>
      <c r="QKU100" s="167"/>
      <c r="QKV100" s="167"/>
      <c r="QKW100" s="167"/>
      <c r="QKX100" s="167"/>
      <c r="QKY100" s="167"/>
      <c r="QKZ100" s="167"/>
      <c r="QLA100" s="167"/>
      <c r="QLB100" s="167"/>
      <c r="QLC100" s="167"/>
      <c r="QLD100" s="167"/>
      <c r="QLE100" s="167"/>
      <c r="QLF100" s="167"/>
      <c r="QLG100" s="167"/>
      <c r="QLH100" s="167"/>
      <c r="QLI100" s="167"/>
      <c r="QLJ100" s="167"/>
      <c r="QLK100" s="167"/>
      <c r="QLL100" s="167"/>
      <c r="QLM100" s="167"/>
      <c r="QLN100" s="167"/>
      <c r="QLO100" s="167"/>
      <c r="QLP100" s="167"/>
      <c r="QLQ100" s="167"/>
      <c r="QLR100" s="167"/>
      <c r="QLS100" s="167"/>
      <c r="QLT100" s="167"/>
      <c r="QLU100" s="167"/>
      <c r="QLV100" s="167"/>
      <c r="QLW100" s="167"/>
      <c r="QLX100" s="167"/>
      <c r="QLY100" s="167"/>
      <c r="QLZ100" s="167"/>
      <c r="QMA100" s="167"/>
      <c r="QMB100" s="167"/>
      <c r="QMC100" s="167"/>
      <c r="QMD100" s="167"/>
      <c r="QME100" s="167"/>
      <c r="QMF100" s="167"/>
      <c r="QMG100" s="167"/>
      <c r="QMH100" s="167"/>
      <c r="QMI100" s="167"/>
      <c r="QMJ100" s="167"/>
      <c r="QMK100" s="167"/>
      <c r="QML100" s="167"/>
      <c r="QMM100" s="167"/>
      <c r="QMN100" s="167"/>
      <c r="QMO100" s="167"/>
      <c r="QMP100" s="167"/>
      <c r="QMQ100" s="167"/>
      <c r="QMR100" s="167"/>
      <c r="QMS100" s="167"/>
      <c r="QMT100" s="167"/>
      <c r="QMU100" s="167"/>
      <c r="QMV100" s="167"/>
      <c r="QMW100" s="167"/>
      <c r="QMX100" s="167"/>
      <c r="QMY100" s="167"/>
      <c r="QMZ100" s="167"/>
      <c r="QNA100" s="167"/>
      <c r="QNB100" s="167"/>
      <c r="QNC100" s="167"/>
      <c r="QND100" s="167"/>
      <c r="QNE100" s="167"/>
      <c r="QNF100" s="167"/>
      <c r="QNG100" s="167"/>
      <c r="QNH100" s="167"/>
      <c r="QNI100" s="167"/>
      <c r="QNJ100" s="167"/>
      <c r="QNK100" s="167"/>
      <c r="QNL100" s="167"/>
      <c r="QNM100" s="167"/>
      <c r="QNN100" s="167"/>
      <c r="QNO100" s="167"/>
      <c r="QNP100" s="167"/>
      <c r="QNQ100" s="167"/>
      <c r="QNR100" s="167"/>
      <c r="QNS100" s="167"/>
      <c r="QNT100" s="167"/>
      <c r="QNU100" s="167"/>
      <c r="QNV100" s="167"/>
      <c r="QNW100" s="167"/>
      <c r="QNX100" s="167"/>
      <c r="QNY100" s="167"/>
      <c r="QNZ100" s="167"/>
      <c r="QOA100" s="167"/>
      <c r="QOB100" s="167"/>
      <c r="QOC100" s="167"/>
      <c r="QOD100" s="167"/>
      <c r="QOE100" s="167"/>
      <c r="QOF100" s="167"/>
      <c r="QOG100" s="167"/>
      <c r="QOH100" s="167"/>
      <c r="QOI100" s="167"/>
      <c r="QOJ100" s="167"/>
      <c r="QOK100" s="167"/>
      <c r="QOL100" s="167"/>
      <c r="QOM100" s="167"/>
      <c r="QON100" s="167"/>
      <c r="QOO100" s="167"/>
      <c r="QOP100" s="167"/>
      <c r="QOQ100" s="167"/>
      <c r="QOR100" s="167"/>
      <c r="QOS100" s="167"/>
      <c r="QOT100" s="167"/>
      <c r="QOU100" s="167"/>
      <c r="QOV100" s="167"/>
      <c r="QOW100" s="167"/>
      <c r="QOX100" s="167"/>
      <c r="QOY100" s="167"/>
      <c r="QOZ100" s="167"/>
      <c r="QPA100" s="167"/>
      <c r="QPB100" s="167"/>
      <c r="QPC100" s="167"/>
      <c r="QPD100" s="167"/>
      <c r="QPE100" s="167"/>
      <c r="QPF100" s="167"/>
      <c r="QPG100" s="167"/>
      <c r="QPH100" s="167"/>
      <c r="QPI100" s="167"/>
      <c r="QPJ100" s="167"/>
      <c r="QPK100" s="167"/>
      <c r="QPL100" s="167"/>
      <c r="QPM100" s="167"/>
      <c r="QPN100" s="167"/>
      <c r="QPO100" s="167"/>
      <c r="QPP100" s="167"/>
      <c r="QPQ100" s="167"/>
      <c r="QPR100" s="167"/>
      <c r="QPS100" s="167"/>
      <c r="QPT100" s="167"/>
      <c r="QPU100" s="167"/>
      <c r="QPV100" s="167"/>
      <c r="QPW100" s="167"/>
      <c r="QPX100" s="167"/>
      <c r="QPY100" s="167"/>
      <c r="QPZ100" s="167"/>
      <c r="QQA100" s="167"/>
      <c r="QQB100" s="167"/>
      <c r="QQC100" s="167"/>
      <c r="QQD100" s="167"/>
      <c r="QQE100" s="167"/>
      <c r="QQF100" s="167"/>
      <c r="QQG100" s="167"/>
      <c r="QQH100" s="167"/>
      <c r="QQI100" s="167"/>
      <c r="QQJ100" s="167"/>
      <c r="QQK100" s="167"/>
      <c r="QQL100" s="167"/>
      <c r="QQM100" s="167"/>
      <c r="QQN100" s="167"/>
      <c r="QQO100" s="167"/>
      <c r="QQP100" s="167"/>
      <c r="QQQ100" s="167"/>
      <c r="QQR100" s="167"/>
      <c r="QQS100" s="167"/>
      <c r="QQT100" s="167"/>
      <c r="QQU100" s="167"/>
      <c r="QQV100" s="167"/>
      <c r="QQW100" s="167"/>
      <c r="QQX100" s="167"/>
      <c r="QQY100" s="167"/>
      <c r="QQZ100" s="167"/>
      <c r="QRA100" s="167"/>
      <c r="QRB100" s="167"/>
      <c r="QRC100" s="167"/>
      <c r="QRD100" s="167"/>
      <c r="QRE100" s="167"/>
      <c r="QRF100" s="167"/>
      <c r="QRG100" s="167"/>
      <c r="QRH100" s="167"/>
      <c r="QRI100" s="167"/>
      <c r="QRJ100" s="167"/>
      <c r="QRK100" s="167"/>
      <c r="QRL100" s="167"/>
      <c r="QRM100" s="167"/>
      <c r="QRN100" s="167"/>
      <c r="QRO100" s="167"/>
      <c r="QRP100" s="167"/>
      <c r="QRQ100" s="167"/>
      <c r="QRR100" s="167"/>
      <c r="QRS100" s="167"/>
      <c r="QRT100" s="167"/>
      <c r="QRU100" s="167"/>
      <c r="QRV100" s="167"/>
      <c r="QRW100" s="167"/>
      <c r="QRX100" s="167"/>
      <c r="QRY100" s="167"/>
      <c r="QRZ100" s="167"/>
      <c r="QSA100" s="167"/>
      <c r="QSB100" s="167"/>
      <c r="QSC100" s="167"/>
      <c r="QSD100" s="167"/>
      <c r="QSE100" s="167"/>
      <c r="QSF100" s="167"/>
      <c r="QSG100" s="167"/>
      <c r="QSH100" s="167"/>
      <c r="QSI100" s="167"/>
      <c r="QSJ100" s="167"/>
      <c r="QSK100" s="167"/>
      <c r="QSL100" s="167"/>
      <c r="QSM100" s="167"/>
      <c r="QSN100" s="167"/>
      <c r="QSO100" s="167"/>
      <c r="QSP100" s="167"/>
      <c r="QSQ100" s="167"/>
      <c r="QSR100" s="167"/>
      <c r="QSS100" s="167"/>
      <c r="QST100" s="167"/>
      <c r="QSU100" s="167"/>
      <c r="QSV100" s="167"/>
      <c r="QSW100" s="167"/>
      <c r="QSX100" s="167"/>
      <c r="QSY100" s="167"/>
      <c r="QSZ100" s="167"/>
      <c r="QTA100" s="167"/>
      <c r="QTB100" s="167"/>
      <c r="QTC100" s="167"/>
      <c r="QTD100" s="167"/>
      <c r="QTE100" s="167"/>
      <c r="QTF100" s="167"/>
      <c r="QTG100" s="167"/>
      <c r="QTH100" s="167"/>
      <c r="QTI100" s="167"/>
      <c r="QTJ100" s="167"/>
      <c r="QTK100" s="167"/>
      <c r="QTL100" s="167"/>
      <c r="QTM100" s="167"/>
      <c r="QTN100" s="167"/>
      <c r="QTO100" s="167"/>
      <c r="QTP100" s="167"/>
      <c r="QTQ100" s="167"/>
      <c r="QTR100" s="167"/>
      <c r="QTS100" s="167"/>
      <c r="QTT100" s="167"/>
      <c r="QTU100" s="167"/>
      <c r="QTV100" s="167"/>
      <c r="QTW100" s="167"/>
      <c r="QTX100" s="167"/>
      <c r="QTY100" s="167"/>
      <c r="QTZ100" s="167"/>
      <c r="QUA100" s="167"/>
      <c r="QUB100" s="167"/>
      <c r="QUC100" s="167"/>
      <c r="QUD100" s="167"/>
      <c r="QUE100" s="167"/>
      <c r="QUF100" s="167"/>
      <c r="QUG100" s="167"/>
      <c r="QUH100" s="167"/>
      <c r="QUI100" s="167"/>
      <c r="QUJ100" s="167"/>
      <c r="QUK100" s="167"/>
      <c r="QUL100" s="167"/>
      <c r="QUM100" s="167"/>
      <c r="QUN100" s="167"/>
      <c r="QUO100" s="167"/>
      <c r="QUP100" s="167"/>
      <c r="QUQ100" s="167"/>
      <c r="QUR100" s="167"/>
      <c r="QUS100" s="167"/>
      <c r="QUT100" s="167"/>
      <c r="QUU100" s="167"/>
      <c r="QUV100" s="167"/>
      <c r="QUW100" s="167"/>
      <c r="QUX100" s="167"/>
      <c r="QUY100" s="167"/>
      <c r="QUZ100" s="167"/>
      <c r="QVA100" s="167"/>
      <c r="QVB100" s="167"/>
      <c r="QVC100" s="167"/>
      <c r="QVD100" s="167"/>
      <c r="QVE100" s="167"/>
      <c r="QVF100" s="167"/>
      <c r="QVG100" s="167"/>
      <c r="QVH100" s="167"/>
      <c r="QVI100" s="167"/>
      <c r="QVJ100" s="167"/>
      <c r="QVK100" s="167"/>
      <c r="QVL100" s="167"/>
      <c r="QVM100" s="167"/>
      <c r="QVN100" s="167"/>
      <c r="QVO100" s="167"/>
      <c r="QVP100" s="167"/>
      <c r="QVQ100" s="167"/>
      <c r="QVR100" s="167"/>
      <c r="QVS100" s="167"/>
      <c r="QVT100" s="167"/>
      <c r="QVU100" s="167"/>
      <c r="QVV100" s="167"/>
      <c r="QVW100" s="167"/>
      <c r="QVX100" s="167"/>
      <c r="QVY100" s="167"/>
      <c r="QVZ100" s="167"/>
      <c r="QWA100" s="167"/>
      <c r="QWB100" s="167"/>
      <c r="QWC100" s="167"/>
      <c r="QWD100" s="167"/>
      <c r="QWE100" s="167"/>
      <c r="QWF100" s="167"/>
      <c r="QWG100" s="167"/>
      <c r="QWH100" s="167"/>
      <c r="QWI100" s="167"/>
      <c r="QWJ100" s="167"/>
      <c r="QWK100" s="167"/>
      <c r="QWL100" s="167"/>
      <c r="QWM100" s="167"/>
      <c r="QWN100" s="167"/>
      <c r="QWO100" s="167"/>
      <c r="QWP100" s="167"/>
      <c r="QWQ100" s="167"/>
      <c r="QWR100" s="167"/>
      <c r="QWS100" s="167"/>
      <c r="QWT100" s="167"/>
      <c r="QWU100" s="167"/>
      <c r="QWV100" s="167"/>
      <c r="QWW100" s="167"/>
      <c r="QWX100" s="167"/>
      <c r="QWY100" s="167"/>
      <c r="QWZ100" s="167"/>
      <c r="QXA100" s="167"/>
      <c r="QXB100" s="167"/>
      <c r="QXC100" s="167"/>
      <c r="QXD100" s="167"/>
      <c r="QXE100" s="167"/>
      <c r="QXF100" s="167"/>
      <c r="QXG100" s="167"/>
      <c r="QXH100" s="167"/>
      <c r="QXI100" s="167"/>
      <c r="QXJ100" s="167"/>
      <c r="QXK100" s="167"/>
      <c r="QXL100" s="167"/>
      <c r="QXM100" s="167"/>
      <c r="QXN100" s="167"/>
      <c r="QXO100" s="167"/>
      <c r="QXP100" s="167"/>
      <c r="QXQ100" s="167"/>
      <c r="QXR100" s="167"/>
      <c r="QXS100" s="167"/>
      <c r="QXT100" s="167"/>
      <c r="QXU100" s="167"/>
      <c r="QXV100" s="167"/>
      <c r="QXW100" s="167"/>
      <c r="QXX100" s="167"/>
      <c r="QXY100" s="167"/>
      <c r="QXZ100" s="167"/>
      <c r="QYA100" s="167"/>
      <c r="QYB100" s="167"/>
      <c r="QYC100" s="167"/>
      <c r="QYD100" s="167"/>
      <c r="QYE100" s="167"/>
      <c r="QYF100" s="167"/>
      <c r="QYG100" s="167"/>
      <c r="QYH100" s="167"/>
      <c r="QYI100" s="167"/>
      <c r="QYJ100" s="167"/>
      <c r="QYK100" s="167"/>
      <c r="QYL100" s="167"/>
      <c r="QYM100" s="167"/>
      <c r="QYN100" s="167"/>
      <c r="QYO100" s="167"/>
      <c r="QYP100" s="167"/>
      <c r="QYQ100" s="167"/>
      <c r="QYR100" s="167"/>
      <c r="QYS100" s="167"/>
      <c r="QYT100" s="167"/>
      <c r="QYU100" s="167"/>
      <c r="QYV100" s="167"/>
      <c r="QYW100" s="167"/>
      <c r="QYX100" s="167"/>
      <c r="QYY100" s="167"/>
      <c r="QYZ100" s="167"/>
      <c r="QZA100" s="167"/>
      <c r="QZB100" s="167"/>
      <c r="QZC100" s="167"/>
      <c r="QZD100" s="167"/>
      <c r="QZE100" s="167"/>
      <c r="QZF100" s="167"/>
      <c r="QZG100" s="167"/>
      <c r="QZH100" s="167"/>
      <c r="QZI100" s="167"/>
      <c r="QZJ100" s="167"/>
      <c r="QZK100" s="167"/>
      <c r="QZL100" s="167"/>
      <c r="QZM100" s="167"/>
      <c r="QZN100" s="167"/>
      <c r="QZO100" s="167"/>
      <c r="QZP100" s="167"/>
      <c r="QZQ100" s="167"/>
      <c r="QZR100" s="167"/>
      <c r="QZS100" s="167"/>
      <c r="QZT100" s="167"/>
      <c r="QZU100" s="167"/>
      <c r="QZV100" s="167"/>
      <c r="QZW100" s="167"/>
      <c r="QZX100" s="167"/>
      <c r="QZY100" s="167"/>
      <c r="QZZ100" s="167"/>
      <c r="RAA100" s="167"/>
      <c r="RAB100" s="167"/>
      <c r="RAC100" s="167"/>
      <c r="RAD100" s="167"/>
      <c r="RAE100" s="167"/>
      <c r="RAF100" s="167"/>
      <c r="RAG100" s="167"/>
      <c r="RAH100" s="167"/>
      <c r="RAI100" s="167"/>
      <c r="RAJ100" s="167"/>
      <c r="RAK100" s="167"/>
      <c r="RAL100" s="167"/>
      <c r="RAM100" s="167"/>
      <c r="RAN100" s="167"/>
      <c r="RAO100" s="167"/>
      <c r="RAP100" s="167"/>
      <c r="RAQ100" s="167"/>
      <c r="RAR100" s="167"/>
      <c r="RAS100" s="167"/>
      <c r="RAT100" s="167"/>
      <c r="RAU100" s="167"/>
      <c r="RAV100" s="167"/>
      <c r="RAW100" s="167"/>
      <c r="RAX100" s="167"/>
      <c r="RAY100" s="167"/>
      <c r="RAZ100" s="167"/>
      <c r="RBA100" s="167"/>
      <c r="RBB100" s="167"/>
      <c r="RBC100" s="167"/>
      <c r="RBD100" s="167"/>
      <c r="RBE100" s="167"/>
      <c r="RBF100" s="167"/>
      <c r="RBG100" s="167"/>
      <c r="RBH100" s="167"/>
      <c r="RBI100" s="167"/>
      <c r="RBJ100" s="167"/>
      <c r="RBK100" s="167"/>
      <c r="RBL100" s="167"/>
      <c r="RBM100" s="167"/>
      <c r="RBN100" s="167"/>
      <c r="RBO100" s="167"/>
      <c r="RBP100" s="167"/>
      <c r="RBQ100" s="167"/>
      <c r="RBR100" s="167"/>
      <c r="RBS100" s="167"/>
      <c r="RBT100" s="167"/>
      <c r="RBU100" s="167"/>
      <c r="RBV100" s="167"/>
      <c r="RBW100" s="167"/>
      <c r="RBX100" s="167"/>
      <c r="RBY100" s="167"/>
      <c r="RBZ100" s="167"/>
      <c r="RCA100" s="167"/>
      <c r="RCB100" s="167"/>
      <c r="RCC100" s="167"/>
      <c r="RCD100" s="167"/>
      <c r="RCE100" s="167"/>
      <c r="RCF100" s="167"/>
      <c r="RCG100" s="167"/>
      <c r="RCH100" s="167"/>
      <c r="RCI100" s="167"/>
      <c r="RCJ100" s="167"/>
      <c r="RCK100" s="167"/>
      <c r="RCL100" s="167"/>
      <c r="RCM100" s="167"/>
      <c r="RCN100" s="167"/>
      <c r="RCO100" s="167"/>
      <c r="RCP100" s="167"/>
      <c r="RCQ100" s="167"/>
      <c r="RCR100" s="167"/>
      <c r="RCS100" s="167"/>
      <c r="RCT100" s="167"/>
      <c r="RCU100" s="167"/>
      <c r="RCV100" s="167"/>
      <c r="RCW100" s="167"/>
      <c r="RCX100" s="167"/>
      <c r="RCY100" s="167"/>
      <c r="RCZ100" s="167"/>
      <c r="RDA100" s="167"/>
      <c r="RDB100" s="167"/>
      <c r="RDC100" s="167"/>
      <c r="RDD100" s="167"/>
      <c r="RDE100" s="167"/>
      <c r="RDF100" s="167"/>
      <c r="RDG100" s="167"/>
      <c r="RDH100" s="167"/>
      <c r="RDI100" s="167"/>
      <c r="RDJ100" s="167"/>
      <c r="RDK100" s="167"/>
      <c r="RDL100" s="167"/>
      <c r="RDM100" s="167"/>
      <c r="RDN100" s="167"/>
      <c r="RDO100" s="167"/>
      <c r="RDP100" s="167"/>
      <c r="RDQ100" s="167"/>
      <c r="RDR100" s="167"/>
      <c r="RDS100" s="167"/>
      <c r="RDT100" s="167"/>
      <c r="RDU100" s="167"/>
      <c r="RDV100" s="167"/>
      <c r="RDW100" s="167"/>
      <c r="RDX100" s="167"/>
      <c r="RDY100" s="167"/>
      <c r="RDZ100" s="167"/>
      <c r="REA100" s="167"/>
      <c r="REB100" s="167"/>
      <c r="REC100" s="167"/>
      <c r="RED100" s="167"/>
      <c r="REE100" s="167"/>
      <c r="REF100" s="167"/>
      <c r="REG100" s="167"/>
      <c r="REH100" s="167"/>
      <c r="REI100" s="167"/>
      <c r="REJ100" s="167"/>
      <c r="REK100" s="167"/>
      <c r="REL100" s="167"/>
      <c r="REM100" s="167"/>
      <c r="REN100" s="167"/>
      <c r="REO100" s="167"/>
      <c r="REP100" s="167"/>
      <c r="REQ100" s="167"/>
      <c r="RER100" s="167"/>
      <c r="RES100" s="167"/>
      <c r="RET100" s="167"/>
      <c r="REU100" s="167"/>
      <c r="REV100" s="167"/>
      <c r="REW100" s="167"/>
      <c r="REX100" s="167"/>
      <c r="REY100" s="167"/>
      <c r="REZ100" s="167"/>
      <c r="RFA100" s="167"/>
      <c r="RFB100" s="167"/>
      <c r="RFC100" s="167"/>
      <c r="RFD100" s="167"/>
      <c r="RFE100" s="167"/>
      <c r="RFF100" s="167"/>
      <c r="RFG100" s="167"/>
      <c r="RFH100" s="167"/>
      <c r="RFI100" s="167"/>
      <c r="RFJ100" s="167"/>
      <c r="RFK100" s="167"/>
      <c r="RFL100" s="167"/>
      <c r="RFM100" s="167"/>
      <c r="RFN100" s="167"/>
      <c r="RFO100" s="167"/>
      <c r="RFP100" s="167"/>
      <c r="RFQ100" s="167"/>
      <c r="RFR100" s="167"/>
      <c r="RFS100" s="167"/>
      <c r="RFT100" s="167"/>
      <c r="RFU100" s="167"/>
      <c r="RFV100" s="167"/>
      <c r="RFW100" s="167"/>
      <c r="RFX100" s="167"/>
      <c r="RFY100" s="167"/>
      <c r="RFZ100" s="167"/>
      <c r="RGA100" s="167"/>
      <c r="RGB100" s="167"/>
      <c r="RGC100" s="167"/>
      <c r="RGD100" s="167"/>
      <c r="RGE100" s="167"/>
      <c r="RGF100" s="167"/>
      <c r="RGG100" s="167"/>
      <c r="RGH100" s="167"/>
      <c r="RGI100" s="167"/>
      <c r="RGJ100" s="167"/>
      <c r="RGK100" s="167"/>
      <c r="RGL100" s="167"/>
      <c r="RGM100" s="167"/>
      <c r="RGN100" s="167"/>
      <c r="RGO100" s="167"/>
      <c r="RGP100" s="167"/>
      <c r="RGQ100" s="167"/>
      <c r="RGR100" s="167"/>
      <c r="RGS100" s="167"/>
      <c r="RGT100" s="167"/>
      <c r="RGU100" s="167"/>
      <c r="RGV100" s="167"/>
      <c r="RGW100" s="167"/>
      <c r="RGX100" s="167"/>
      <c r="RGY100" s="167"/>
      <c r="RGZ100" s="167"/>
      <c r="RHA100" s="167"/>
      <c r="RHB100" s="167"/>
      <c r="RHC100" s="167"/>
      <c r="RHD100" s="167"/>
      <c r="RHE100" s="167"/>
      <c r="RHF100" s="167"/>
      <c r="RHG100" s="167"/>
      <c r="RHH100" s="167"/>
      <c r="RHI100" s="167"/>
      <c r="RHJ100" s="167"/>
      <c r="RHK100" s="167"/>
      <c r="RHL100" s="167"/>
      <c r="RHM100" s="167"/>
      <c r="RHN100" s="167"/>
      <c r="RHO100" s="167"/>
      <c r="RHP100" s="167"/>
      <c r="RHQ100" s="167"/>
      <c r="RHR100" s="167"/>
      <c r="RHS100" s="167"/>
      <c r="RHT100" s="167"/>
      <c r="RHU100" s="167"/>
      <c r="RHV100" s="167"/>
      <c r="RHW100" s="167"/>
      <c r="RHX100" s="167"/>
      <c r="RHY100" s="167"/>
      <c r="RHZ100" s="167"/>
      <c r="RIA100" s="167"/>
      <c r="RIB100" s="167"/>
      <c r="RIC100" s="167"/>
      <c r="RID100" s="167"/>
      <c r="RIE100" s="167"/>
      <c r="RIF100" s="167"/>
      <c r="RIG100" s="167"/>
      <c r="RIH100" s="167"/>
      <c r="RII100" s="167"/>
      <c r="RIJ100" s="167"/>
      <c r="RIK100" s="167"/>
      <c r="RIL100" s="167"/>
      <c r="RIM100" s="167"/>
      <c r="RIN100" s="167"/>
      <c r="RIO100" s="167"/>
      <c r="RIP100" s="167"/>
      <c r="RIQ100" s="167"/>
      <c r="RIR100" s="167"/>
      <c r="RIS100" s="167"/>
      <c r="RIT100" s="167"/>
      <c r="RIU100" s="167"/>
      <c r="RIV100" s="167"/>
      <c r="RIW100" s="167"/>
      <c r="RIX100" s="167"/>
      <c r="RIY100" s="167"/>
      <c r="RIZ100" s="167"/>
      <c r="RJA100" s="167"/>
      <c r="RJB100" s="167"/>
      <c r="RJC100" s="167"/>
      <c r="RJD100" s="167"/>
      <c r="RJE100" s="167"/>
      <c r="RJF100" s="167"/>
      <c r="RJG100" s="167"/>
      <c r="RJH100" s="167"/>
      <c r="RJI100" s="167"/>
      <c r="RJJ100" s="167"/>
      <c r="RJK100" s="167"/>
      <c r="RJL100" s="167"/>
      <c r="RJM100" s="167"/>
      <c r="RJN100" s="167"/>
      <c r="RJO100" s="167"/>
      <c r="RJP100" s="167"/>
      <c r="RJQ100" s="167"/>
      <c r="RJR100" s="167"/>
      <c r="RJS100" s="167"/>
      <c r="RJT100" s="167"/>
      <c r="RJU100" s="167"/>
      <c r="RJV100" s="167"/>
      <c r="RJW100" s="167"/>
      <c r="RJX100" s="167"/>
      <c r="RJY100" s="167"/>
      <c r="RJZ100" s="167"/>
      <c r="RKA100" s="167"/>
      <c r="RKB100" s="167"/>
      <c r="RKC100" s="167"/>
      <c r="RKD100" s="167"/>
      <c r="RKE100" s="167"/>
      <c r="RKF100" s="167"/>
      <c r="RKG100" s="167"/>
      <c r="RKH100" s="167"/>
      <c r="RKI100" s="167"/>
      <c r="RKJ100" s="167"/>
      <c r="RKK100" s="167"/>
      <c r="RKL100" s="167"/>
      <c r="RKM100" s="167"/>
      <c r="RKN100" s="167"/>
      <c r="RKO100" s="167"/>
      <c r="RKP100" s="167"/>
      <c r="RKQ100" s="167"/>
      <c r="RKR100" s="167"/>
      <c r="RKS100" s="167"/>
      <c r="RKT100" s="167"/>
      <c r="RKU100" s="167"/>
      <c r="RKV100" s="167"/>
      <c r="RKW100" s="167"/>
      <c r="RKX100" s="167"/>
      <c r="RKY100" s="167"/>
      <c r="RKZ100" s="167"/>
      <c r="RLA100" s="167"/>
      <c r="RLB100" s="167"/>
      <c r="RLC100" s="167"/>
      <c r="RLD100" s="167"/>
      <c r="RLE100" s="167"/>
      <c r="RLF100" s="167"/>
      <c r="RLG100" s="167"/>
      <c r="RLH100" s="167"/>
      <c r="RLI100" s="167"/>
      <c r="RLJ100" s="167"/>
      <c r="RLK100" s="167"/>
      <c r="RLL100" s="167"/>
      <c r="RLM100" s="167"/>
      <c r="RLN100" s="167"/>
      <c r="RLO100" s="167"/>
      <c r="RLP100" s="167"/>
      <c r="RLQ100" s="167"/>
      <c r="RLR100" s="167"/>
      <c r="RLS100" s="167"/>
      <c r="RLT100" s="167"/>
      <c r="RLU100" s="167"/>
      <c r="RLV100" s="167"/>
      <c r="RLW100" s="167"/>
      <c r="RLX100" s="167"/>
      <c r="RLY100" s="167"/>
      <c r="RLZ100" s="167"/>
      <c r="RMA100" s="167"/>
      <c r="RMB100" s="167"/>
      <c r="RMC100" s="167"/>
      <c r="RMD100" s="167"/>
      <c r="RME100" s="167"/>
      <c r="RMF100" s="167"/>
      <c r="RMG100" s="167"/>
      <c r="RMH100" s="167"/>
      <c r="RMI100" s="167"/>
      <c r="RMJ100" s="167"/>
      <c r="RMK100" s="167"/>
      <c r="RML100" s="167"/>
      <c r="RMM100" s="167"/>
      <c r="RMN100" s="167"/>
      <c r="RMO100" s="167"/>
      <c r="RMP100" s="167"/>
      <c r="RMQ100" s="167"/>
      <c r="RMR100" s="167"/>
      <c r="RMS100" s="167"/>
      <c r="RMT100" s="167"/>
      <c r="RMU100" s="167"/>
      <c r="RMV100" s="167"/>
      <c r="RMW100" s="167"/>
      <c r="RMX100" s="167"/>
      <c r="RMY100" s="167"/>
      <c r="RMZ100" s="167"/>
      <c r="RNA100" s="167"/>
      <c r="RNB100" s="167"/>
      <c r="RNC100" s="167"/>
      <c r="RND100" s="167"/>
      <c r="RNE100" s="167"/>
      <c r="RNF100" s="167"/>
      <c r="RNG100" s="167"/>
      <c r="RNH100" s="167"/>
      <c r="RNI100" s="167"/>
      <c r="RNJ100" s="167"/>
      <c r="RNK100" s="167"/>
      <c r="RNL100" s="167"/>
      <c r="RNM100" s="167"/>
      <c r="RNN100" s="167"/>
      <c r="RNO100" s="167"/>
      <c r="RNP100" s="167"/>
      <c r="RNQ100" s="167"/>
      <c r="RNR100" s="167"/>
      <c r="RNS100" s="167"/>
      <c r="RNT100" s="167"/>
      <c r="RNU100" s="167"/>
      <c r="RNV100" s="167"/>
      <c r="RNW100" s="167"/>
      <c r="RNX100" s="167"/>
      <c r="RNY100" s="167"/>
      <c r="RNZ100" s="167"/>
      <c r="ROA100" s="167"/>
      <c r="ROB100" s="167"/>
      <c r="ROC100" s="167"/>
      <c r="ROD100" s="167"/>
      <c r="ROE100" s="167"/>
      <c r="ROF100" s="167"/>
      <c r="ROG100" s="167"/>
      <c r="ROH100" s="167"/>
      <c r="ROI100" s="167"/>
      <c r="ROJ100" s="167"/>
      <c r="ROK100" s="167"/>
      <c r="ROL100" s="167"/>
      <c r="ROM100" s="167"/>
      <c r="RON100" s="167"/>
      <c r="ROO100" s="167"/>
      <c r="ROP100" s="167"/>
      <c r="ROQ100" s="167"/>
      <c r="ROR100" s="167"/>
      <c r="ROS100" s="167"/>
      <c r="ROT100" s="167"/>
      <c r="ROU100" s="167"/>
      <c r="ROV100" s="167"/>
      <c r="ROW100" s="167"/>
      <c r="ROX100" s="167"/>
      <c r="ROY100" s="167"/>
      <c r="ROZ100" s="167"/>
      <c r="RPA100" s="167"/>
      <c r="RPB100" s="167"/>
      <c r="RPC100" s="167"/>
      <c r="RPD100" s="167"/>
      <c r="RPE100" s="167"/>
      <c r="RPF100" s="167"/>
      <c r="RPG100" s="167"/>
      <c r="RPH100" s="167"/>
      <c r="RPI100" s="167"/>
      <c r="RPJ100" s="167"/>
      <c r="RPK100" s="167"/>
      <c r="RPL100" s="167"/>
      <c r="RPM100" s="167"/>
      <c r="RPN100" s="167"/>
      <c r="RPO100" s="167"/>
      <c r="RPP100" s="167"/>
      <c r="RPQ100" s="167"/>
      <c r="RPR100" s="167"/>
      <c r="RPS100" s="167"/>
      <c r="RPT100" s="167"/>
      <c r="RPU100" s="167"/>
      <c r="RPV100" s="167"/>
      <c r="RPW100" s="167"/>
      <c r="RPX100" s="167"/>
      <c r="RPY100" s="167"/>
      <c r="RPZ100" s="167"/>
      <c r="RQA100" s="167"/>
      <c r="RQB100" s="167"/>
      <c r="RQC100" s="167"/>
      <c r="RQD100" s="167"/>
      <c r="RQE100" s="167"/>
      <c r="RQF100" s="167"/>
      <c r="RQG100" s="167"/>
      <c r="RQH100" s="167"/>
      <c r="RQI100" s="167"/>
      <c r="RQJ100" s="167"/>
      <c r="RQK100" s="167"/>
      <c r="RQL100" s="167"/>
      <c r="RQM100" s="167"/>
      <c r="RQN100" s="167"/>
      <c r="RQO100" s="167"/>
      <c r="RQP100" s="167"/>
      <c r="RQQ100" s="167"/>
      <c r="RQR100" s="167"/>
      <c r="RQS100" s="167"/>
      <c r="RQT100" s="167"/>
      <c r="RQU100" s="167"/>
      <c r="RQV100" s="167"/>
      <c r="RQW100" s="167"/>
      <c r="RQX100" s="167"/>
      <c r="RQY100" s="167"/>
      <c r="RQZ100" s="167"/>
      <c r="RRA100" s="167"/>
      <c r="RRB100" s="167"/>
      <c r="RRC100" s="167"/>
      <c r="RRD100" s="167"/>
      <c r="RRE100" s="167"/>
      <c r="RRF100" s="167"/>
      <c r="RRG100" s="167"/>
      <c r="RRH100" s="167"/>
      <c r="RRI100" s="167"/>
      <c r="RRJ100" s="167"/>
      <c r="RRK100" s="167"/>
      <c r="RRL100" s="167"/>
      <c r="RRM100" s="167"/>
      <c r="RRN100" s="167"/>
      <c r="RRO100" s="167"/>
      <c r="RRP100" s="167"/>
      <c r="RRQ100" s="167"/>
      <c r="RRR100" s="167"/>
      <c r="RRS100" s="167"/>
      <c r="RRT100" s="167"/>
      <c r="RRU100" s="167"/>
      <c r="RRV100" s="167"/>
      <c r="RRW100" s="167"/>
      <c r="RRX100" s="167"/>
      <c r="RRY100" s="167"/>
      <c r="RRZ100" s="167"/>
      <c r="RSA100" s="167"/>
      <c r="RSB100" s="167"/>
      <c r="RSC100" s="167"/>
      <c r="RSD100" s="167"/>
      <c r="RSE100" s="167"/>
      <c r="RSF100" s="167"/>
      <c r="RSG100" s="167"/>
      <c r="RSH100" s="167"/>
      <c r="RSI100" s="167"/>
      <c r="RSJ100" s="167"/>
      <c r="RSK100" s="167"/>
      <c r="RSL100" s="167"/>
      <c r="RSM100" s="167"/>
      <c r="RSN100" s="167"/>
      <c r="RSO100" s="167"/>
      <c r="RSP100" s="167"/>
      <c r="RSQ100" s="167"/>
      <c r="RSR100" s="167"/>
      <c r="RSS100" s="167"/>
      <c r="RST100" s="167"/>
      <c r="RSU100" s="167"/>
      <c r="RSV100" s="167"/>
      <c r="RSW100" s="167"/>
      <c r="RSX100" s="167"/>
      <c r="RSY100" s="167"/>
      <c r="RSZ100" s="167"/>
      <c r="RTA100" s="167"/>
      <c r="RTB100" s="167"/>
      <c r="RTC100" s="167"/>
      <c r="RTD100" s="167"/>
      <c r="RTE100" s="167"/>
      <c r="RTF100" s="167"/>
      <c r="RTG100" s="167"/>
      <c r="RTH100" s="167"/>
      <c r="RTI100" s="167"/>
      <c r="RTJ100" s="167"/>
      <c r="RTK100" s="167"/>
      <c r="RTL100" s="167"/>
      <c r="RTM100" s="167"/>
      <c r="RTN100" s="167"/>
      <c r="RTO100" s="167"/>
      <c r="RTP100" s="167"/>
      <c r="RTQ100" s="167"/>
      <c r="RTR100" s="167"/>
      <c r="RTS100" s="167"/>
      <c r="RTT100" s="167"/>
      <c r="RTU100" s="167"/>
      <c r="RTV100" s="167"/>
      <c r="RTW100" s="167"/>
      <c r="RTX100" s="167"/>
      <c r="RTY100" s="167"/>
      <c r="RTZ100" s="167"/>
      <c r="RUA100" s="167"/>
      <c r="RUB100" s="167"/>
      <c r="RUC100" s="167"/>
      <c r="RUD100" s="167"/>
      <c r="RUE100" s="167"/>
      <c r="RUF100" s="167"/>
      <c r="RUG100" s="167"/>
      <c r="RUH100" s="167"/>
      <c r="RUI100" s="167"/>
      <c r="RUJ100" s="167"/>
      <c r="RUK100" s="167"/>
      <c r="RUL100" s="167"/>
      <c r="RUM100" s="167"/>
      <c r="RUN100" s="167"/>
      <c r="RUO100" s="167"/>
      <c r="RUP100" s="167"/>
      <c r="RUQ100" s="167"/>
      <c r="RUR100" s="167"/>
      <c r="RUS100" s="167"/>
      <c r="RUT100" s="167"/>
      <c r="RUU100" s="167"/>
      <c r="RUV100" s="167"/>
      <c r="RUW100" s="167"/>
      <c r="RUX100" s="167"/>
      <c r="RUY100" s="167"/>
      <c r="RUZ100" s="167"/>
      <c r="RVA100" s="167"/>
      <c r="RVB100" s="167"/>
      <c r="RVC100" s="167"/>
      <c r="RVD100" s="167"/>
      <c r="RVE100" s="167"/>
      <c r="RVF100" s="167"/>
      <c r="RVG100" s="167"/>
      <c r="RVH100" s="167"/>
      <c r="RVI100" s="167"/>
      <c r="RVJ100" s="167"/>
      <c r="RVK100" s="167"/>
      <c r="RVL100" s="167"/>
      <c r="RVM100" s="167"/>
      <c r="RVN100" s="167"/>
      <c r="RVO100" s="167"/>
      <c r="RVP100" s="167"/>
      <c r="RVQ100" s="167"/>
      <c r="RVR100" s="167"/>
      <c r="RVS100" s="167"/>
      <c r="RVT100" s="167"/>
      <c r="RVU100" s="167"/>
      <c r="RVV100" s="167"/>
      <c r="RVW100" s="167"/>
      <c r="RVX100" s="167"/>
      <c r="RVY100" s="167"/>
      <c r="RVZ100" s="167"/>
      <c r="RWA100" s="167"/>
      <c r="RWB100" s="167"/>
      <c r="RWC100" s="167"/>
      <c r="RWD100" s="167"/>
      <c r="RWE100" s="167"/>
      <c r="RWF100" s="167"/>
      <c r="RWG100" s="167"/>
      <c r="RWH100" s="167"/>
      <c r="RWI100" s="167"/>
      <c r="RWJ100" s="167"/>
      <c r="RWK100" s="167"/>
      <c r="RWL100" s="167"/>
      <c r="RWM100" s="167"/>
      <c r="RWN100" s="167"/>
      <c r="RWO100" s="167"/>
      <c r="RWP100" s="167"/>
      <c r="RWQ100" s="167"/>
      <c r="RWR100" s="167"/>
      <c r="RWS100" s="167"/>
      <c r="RWT100" s="167"/>
      <c r="RWU100" s="167"/>
      <c r="RWV100" s="167"/>
      <c r="RWW100" s="167"/>
      <c r="RWX100" s="167"/>
      <c r="RWY100" s="167"/>
      <c r="RWZ100" s="167"/>
      <c r="RXA100" s="167"/>
      <c r="RXB100" s="167"/>
      <c r="RXC100" s="167"/>
      <c r="RXD100" s="167"/>
      <c r="RXE100" s="167"/>
      <c r="RXF100" s="167"/>
      <c r="RXG100" s="167"/>
      <c r="RXH100" s="167"/>
      <c r="RXI100" s="167"/>
      <c r="RXJ100" s="167"/>
      <c r="RXK100" s="167"/>
      <c r="RXL100" s="167"/>
      <c r="RXM100" s="167"/>
      <c r="RXN100" s="167"/>
      <c r="RXO100" s="167"/>
      <c r="RXP100" s="167"/>
      <c r="RXQ100" s="167"/>
      <c r="RXR100" s="167"/>
      <c r="RXS100" s="167"/>
      <c r="RXT100" s="167"/>
      <c r="RXU100" s="167"/>
      <c r="RXV100" s="167"/>
      <c r="RXW100" s="167"/>
      <c r="RXX100" s="167"/>
      <c r="RXY100" s="167"/>
      <c r="RXZ100" s="167"/>
      <c r="RYA100" s="167"/>
      <c r="RYB100" s="167"/>
      <c r="RYC100" s="167"/>
      <c r="RYD100" s="167"/>
      <c r="RYE100" s="167"/>
      <c r="RYF100" s="167"/>
      <c r="RYG100" s="167"/>
      <c r="RYH100" s="167"/>
      <c r="RYI100" s="167"/>
      <c r="RYJ100" s="167"/>
      <c r="RYK100" s="167"/>
      <c r="RYL100" s="167"/>
      <c r="RYM100" s="167"/>
      <c r="RYN100" s="167"/>
      <c r="RYO100" s="167"/>
      <c r="RYP100" s="167"/>
      <c r="RYQ100" s="167"/>
      <c r="RYR100" s="167"/>
      <c r="RYS100" s="167"/>
      <c r="RYT100" s="167"/>
      <c r="RYU100" s="167"/>
      <c r="RYV100" s="167"/>
      <c r="RYW100" s="167"/>
      <c r="RYX100" s="167"/>
      <c r="RYY100" s="167"/>
      <c r="RYZ100" s="167"/>
      <c r="RZA100" s="167"/>
      <c r="RZB100" s="167"/>
      <c r="RZC100" s="167"/>
      <c r="RZD100" s="167"/>
      <c r="RZE100" s="167"/>
      <c r="RZF100" s="167"/>
      <c r="RZG100" s="167"/>
      <c r="RZH100" s="167"/>
      <c r="RZI100" s="167"/>
      <c r="RZJ100" s="167"/>
      <c r="RZK100" s="167"/>
      <c r="RZL100" s="167"/>
      <c r="RZM100" s="167"/>
      <c r="RZN100" s="167"/>
      <c r="RZO100" s="167"/>
      <c r="RZP100" s="167"/>
      <c r="RZQ100" s="167"/>
      <c r="RZR100" s="167"/>
      <c r="RZS100" s="167"/>
      <c r="RZT100" s="167"/>
      <c r="RZU100" s="167"/>
      <c r="RZV100" s="167"/>
      <c r="RZW100" s="167"/>
      <c r="RZX100" s="167"/>
      <c r="RZY100" s="167"/>
      <c r="RZZ100" s="167"/>
      <c r="SAA100" s="167"/>
      <c r="SAB100" s="167"/>
      <c r="SAC100" s="167"/>
      <c r="SAD100" s="167"/>
      <c r="SAE100" s="167"/>
      <c r="SAF100" s="167"/>
      <c r="SAG100" s="167"/>
      <c r="SAH100" s="167"/>
      <c r="SAI100" s="167"/>
      <c r="SAJ100" s="167"/>
      <c r="SAK100" s="167"/>
      <c r="SAL100" s="167"/>
      <c r="SAM100" s="167"/>
      <c r="SAN100" s="167"/>
      <c r="SAO100" s="167"/>
      <c r="SAP100" s="167"/>
      <c r="SAQ100" s="167"/>
      <c r="SAR100" s="167"/>
      <c r="SAS100" s="167"/>
      <c r="SAT100" s="167"/>
      <c r="SAU100" s="167"/>
      <c r="SAV100" s="167"/>
      <c r="SAW100" s="167"/>
      <c r="SAX100" s="167"/>
      <c r="SAY100" s="167"/>
      <c r="SAZ100" s="167"/>
      <c r="SBA100" s="167"/>
      <c r="SBB100" s="167"/>
      <c r="SBC100" s="167"/>
      <c r="SBD100" s="167"/>
      <c r="SBE100" s="167"/>
      <c r="SBF100" s="167"/>
      <c r="SBG100" s="167"/>
      <c r="SBH100" s="167"/>
      <c r="SBI100" s="167"/>
      <c r="SBJ100" s="167"/>
      <c r="SBK100" s="167"/>
      <c r="SBL100" s="167"/>
      <c r="SBM100" s="167"/>
      <c r="SBN100" s="167"/>
      <c r="SBO100" s="167"/>
      <c r="SBP100" s="167"/>
      <c r="SBQ100" s="167"/>
      <c r="SBR100" s="167"/>
      <c r="SBS100" s="167"/>
      <c r="SBT100" s="167"/>
      <c r="SBU100" s="167"/>
      <c r="SBV100" s="167"/>
      <c r="SBW100" s="167"/>
      <c r="SBX100" s="167"/>
      <c r="SBY100" s="167"/>
      <c r="SBZ100" s="167"/>
      <c r="SCA100" s="167"/>
      <c r="SCB100" s="167"/>
      <c r="SCC100" s="167"/>
      <c r="SCD100" s="167"/>
      <c r="SCE100" s="167"/>
      <c r="SCF100" s="167"/>
      <c r="SCG100" s="167"/>
      <c r="SCH100" s="167"/>
      <c r="SCI100" s="167"/>
      <c r="SCJ100" s="167"/>
      <c r="SCK100" s="167"/>
      <c r="SCL100" s="167"/>
      <c r="SCM100" s="167"/>
      <c r="SCN100" s="167"/>
      <c r="SCO100" s="167"/>
      <c r="SCP100" s="167"/>
      <c r="SCQ100" s="167"/>
      <c r="SCR100" s="167"/>
      <c r="SCS100" s="167"/>
      <c r="SCT100" s="167"/>
      <c r="SCU100" s="167"/>
      <c r="SCV100" s="167"/>
      <c r="SCW100" s="167"/>
      <c r="SCX100" s="167"/>
      <c r="SCY100" s="167"/>
      <c r="SCZ100" s="167"/>
      <c r="SDA100" s="167"/>
      <c r="SDB100" s="167"/>
      <c r="SDC100" s="167"/>
      <c r="SDD100" s="167"/>
      <c r="SDE100" s="167"/>
      <c r="SDF100" s="167"/>
      <c r="SDG100" s="167"/>
      <c r="SDH100" s="167"/>
      <c r="SDI100" s="167"/>
      <c r="SDJ100" s="167"/>
      <c r="SDK100" s="167"/>
      <c r="SDL100" s="167"/>
      <c r="SDM100" s="167"/>
      <c r="SDN100" s="167"/>
      <c r="SDO100" s="167"/>
      <c r="SDP100" s="167"/>
      <c r="SDQ100" s="167"/>
      <c r="SDR100" s="167"/>
      <c r="SDS100" s="167"/>
      <c r="SDT100" s="167"/>
      <c r="SDU100" s="167"/>
      <c r="SDV100" s="167"/>
      <c r="SDW100" s="167"/>
      <c r="SDX100" s="167"/>
      <c r="SDY100" s="167"/>
      <c r="SDZ100" s="167"/>
      <c r="SEA100" s="167"/>
      <c r="SEB100" s="167"/>
      <c r="SEC100" s="167"/>
      <c r="SED100" s="167"/>
      <c r="SEE100" s="167"/>
      <c r="SEF100" s="167"/>
      <c r="SEG100" s="167"/>
      <c r="SEH100" s="167"/>
      <c r="SEI100" s="167"/>
      <c r="SEJ100" s="167"/>
      <c r="SEK100" s="167"/>
      <c r="SEL100" s="167"/>
      <c r="SEM100" s="167"/>
      <c r="SEN100" s="167"/>
      <c r="SEO100" s="167"/>
      <c r="SEP100" s="167"/>
      <c r="SEQ100" s="167"/>
      <c r="SER100" s="167"/>
      <c r="SES100" s="167"/>
      <c r="SET100" s="167"/>
      <c r="SEU100" s="167"/>
      <c r="SEV100" s="167"/>
      <c r="SEW100" s="167"/>
      <c r="SEX100" s="167"/>
      <c r="SEY100" s="167"/>
      <c r="SEZ100" s="167"/>
      <c r="SFA100" s="167"/>
      <c r="SFB100" s="167"/>
      <c r="SFC100" s="167"/>
      <c r="SFD100" s="167"/>
      <c r="SFE100" s="167"/>
      <c r="SFF100" s="167"/>
      <c r="SFG100" s="167"/>
      <c r="SFH100" s="167"/>
      <c r="SFI100" s="167"/>
      <c r="SFJ100" s="167"/>
      <c r="SFK100" s="167"/>
      <c r="SFL100" s="167"/>
      <c r="SFM100" s="167"/>
      <c r="SFN100" s="167"/>
      <c r="SFO100" s="167"/>
      <c r="SFP100" s="167"/>
      <c r="SFQ100" s="167"/>
      <c r="SFR100" s="167"/>
      <c r="SFS100" s="167"/>
      <c r="SFT100" s="167"/>
      <c r="SFU100" s="167"/>
      <c r="SFV100" s="167"/>
      <c r="SFW100" s="167"/>
      <c r="SFX100" s="167"/>
      <c r="SFY100" s="167"/>
      <c r="SFZ100" s="167"/>
      <c r="SGA100" s="167"/>
      <c r="SGB100" s="167"/>
      <c r="SGC100" s="167"/>
      <c r="SGD100" s="167"/>
      <c r="SGE100" s="167"/>
      <c r="SGF100" s="167"/>
      <c r="SGG100" s="167"/>
      <c r="SGH100" s="167"/>
      <c r="SGI100" s="167"/>
      <c r="SGJ100" s="167"/>
      <c r="SGK100" s="167"/>
      <c r="SGL100" s="167"/>
      <c r="SGM100" s="167"/>
      <c r="SGN100" s="167"/>
      <c r="SGO100" s="167"/>
      <c r="SGP100" s="167"/>
      <c r="SGQ100" s="167"/>
      <c r="SGR100" s="167"/>
      <c r="SGS100" s="167"/>
      <c r="SGT100" s="167"/>
      <c r="SGU100" s="167"/>
      <c r="SGV100" s="167"/>
      <c r="SGW100" s="167"/>
      <c r="SGX100" s="167"/>
      <c r="SGY100" s="167"/>
      <c r="SGZ100" s="167"/>
      <c r="SHA100" s="167"/>
      <c r="SHB100" s="167"/>
      <c r="SHC100" s="167"/>
      <c r="SHD100" s="167"/>
      <c r="SHE100" s="167"/>
      <c r="SHF100" s="167"/>
      <c r="SHG100" s="167"/>
      <c r="SHH100" s="167"/>
      <c r="SHI100" s="167"/>
      <c r="SHJ100" s="167"/>
      <c r="SHK100" s="167"/>
      <c r="SHL100" s="167"/>
      <c r="SHM100" s="167"/>
      <c r="SHN100" s="167"/>
      <c r="SHO100" s="167"/>
      <c r="SHP100" s="167"/>
      <c r="SHQ100" s="167"/>
      <c r="SHR100" s="167"/>
      <c r="SHS100" s="167"/>
      <c r="SHT100" s="167"/>
      <c r="SHU100" s="167"/>
      <c r="SHV100" s="167"/>
      <c r="SHW100" s="167"/>
      <c r="SHX100" s="167"/>
      <c r="SHY100" s="167"/>
      <c r="SHZ100" s="167"/>
      <c r="SIA100" s="167"/>
      <c r="SIB100" s="167"/>
      <c r="SIC100" s="167"/>
      <c r="SID100" s="167"/>
      <c r="SIE100" s="167"/>
      <c r="SIF100" s="167"/>
      <c r="SIG100" s="167"/>
      <c r="SIH100" s="167"/>
      <c r="SII100" s="167"/>
      <c r="SIJ100" s="167"/>
      <c r="SIK100" s="167"/>
      <c r="SIL100" s="167"/>
      <c r="SIM100" s="167"/>
      <c r="SIN100" s="167"/>
      <c r="SIO100" s="167"/>
      <c r="SIP100" s="167"/>
      <c r="SIQ100" s="167"/>
      <c r="SIR100" s="167"/>
      <c r="SIS100" s="167"/>
      <c r="SIT100" s="167"/>
      <c r="SIU100" s="167"/>
      <c r="SIV100" s="167"/>
      <c r="SIW100" s="167"/>
      <c r="SIX100" s="167"/>
      <c r="SIY100" s="167"/>
      <c r="SIZ100" s="167"/>
      <c r="SJA100" s="167"/>
      <c r="SJB100" s="167"/>
      <c r="SJC100" s="167"/>
      <c r="SJD100" s="167"/>
      <c r="SJE100" s="167"/>
      <c r="SJF100" s="167"/>
      <c r="SJG100" s="167"/>
      <c r="SJH100" s="167"/>
      <c r="SJI100" s="167"/>
      <c r="SJJ100" s="167"/>
      <c r="SJK100" s="167"/>
      <c r="SJL100" s="167"/>
      <c r="SJM100" s="167"/>
      <c r="SJN100" s="167"/>
      <c r="SJO100" s="167"/>
      <c r="SJP100" s="167"/>
      <c r="SJQ100" s="167"/>
      <c r="SJR100" s="167"/>
      <c r="SJS100" s="167"/>
      <c r="SJT100" s="167"/>
      <c r="SJU100" s="167"/>
      <c r="SJV100" s="167"/>
      <c r="SJW100" s="167"/>
      <c r="SJX100" s="167"/>
      <c r="SJY100" s="167"/>
      <c r="SJZ100" s="167"/>
      <c r="SKA100" s="167"/>
      <c r="SKB100" s="167"/>
      <c r="SKC100" s="167"/>
      <c r="SKD100" s="167"/>
      <c r="SKE100" s="167"/>
      <c r="SKF100" s="167"/>
      <c r="SKG100" s="167"/>
      <c r="SKH100" s="167"/>
      <c r="SKI100" s="167"/>
      <c r="SKJ100" s="167"/>
      <c r="SKK100" s="167"/>
      <c r="SKL100" s="167"/>
      <c r="SKM100" s="167"/>
      <c r="SKN100" s="167"/>
      <c r="SKO100" s="167"/>
      <c r="SKP100" s="167"/>
      <c r="SKQ100" s="167"/>
      <c r="SKR100" s="167"/>
      <c r="SKS100" s="167"/>
      <c r="SKT100" s="167"/>
      <c r="SKU100" s="167"/>
      <c r="SKV100" s="167"/>
      <c r="SKW100" s="167"/>
      <c r="SKX100" s="167"/>
      <c r="SKY100" s="167"/>
      <c r="SKZ100" s="167"/>
      <c r="SLA100" s="167"/>
      <c r="SLB100" s="167"/>
      <c r="SLC100" s="167"/>
      <c r="SLD100" s="167"/>
      <c r="SLE100" s="167"/>
      <c r="SLF100" s="167"/>
      <c r="SLG100" s="167"/>
      <c r="SLH100" s="167"/>
      <c r="SLI100" s="167"/>
      <c r="SLJ100" s="167"/>
      <c r="SLK100" s="167"/>
      <c r="SLL100" s="167"/>
      <c r="SLM100" s="167"/>
      <c r="SLN100" s="167"/>
      <c r="SLO100" s="167"/>
      <c r="SLP100" s="167"/>
      <c r="SLQ100" s="167"/>
      <c r="SLR100" s="167"/>
      <c r="SLS100" s="167"/>
      <c r="SLT100" s="167"/>
      <c r="SLU100" s="167"/>
      <c r="SLV100" s="167"/>
      <c r="SLW100" s="167"/>
      <c r="SLX100" s="167"/>
      <c r="SLY100" s="167"/>
      <c r="SLZ100" s="167"/>
      <c r="SMA100" s="167"/>
      <c r="SMB100" s="167"/>
      <c r="SMC100" s="167"/>
      <c r="SMD100" s="167"/>
      <c r="SME100" s="167"/>
      <c r="SMF100" s="167"/>
      <c r="SMG100" s="167"/>
      <c r="SMH100" s="167"/>
      <c r="SMI100" s="167"/>
      <c r="SMJ100" s="167"/>
      <c r="SMK100" s="167"/>
      <c r="SML100" s="167"/>
      <c r="SMM100" s="167"/>
      <c r="SMN100" s="167"/>
      <c r="SMO100" s="167"/>
      <c r="SMP100" s="167"/>
      <c r="SMQ100" s="167"/>
      <c r="SMR100" s="167"/>
      <c r="SMS100" s="167"/>
      <c r="SMT100" s="167"/>
      <c r="SMU100" s="167"/>
      <c r="SMV100" s="167"/>
      <c r="SMW100" s="167"/>
      <c r="SMX100" s="167"/>
      <c r="SMY100" s="167"/>
      <c r="SMZ100" s="167"/>
      <c r="SNA100" s="167"/>
      <c r="SNB100" s="167"/>
      <c r="SNC100" s="167"/>
      <c r="SND100" s="167"/>
      <c r="SNE100" s="167"/>
      <c r="SNF100" s="167"/>
      <c r="SNG100" s="167"/>
      <c r="SNH100" s="167"/>
      <c r="SNI100" s="167"/>
      <c r="SNJ100" s="167"/>
      <c r="SNK100" s="167"/>
      <c r="SNL100" s="167"/>
      <c r="SNM100" s="167"/>
      <c r="SNN100" s="167"/>
      <c r="SNO100" s="167"/>
      <c r="SNP100" s="167"/>
      <c r="SNQ100" s="167"/>
      <c r="SNR100" s="167"/>
      <c r="SNS100" s="167"/>
      <c r="SNT100" s="167"/>
      <c r="SNU100" s="167"/>
      <c r="SNV100" s="167"/>
      <c r="SNW100" s="167"/>
      <c r="SNX100" s="167"/>
      <c r="SNY100" s="167"/>
      <c r="SNZ100" s="167"/>
      <c r="SOA100" s="167"/>
      <c r="SOB100" s="167"/>
      <c r="SOC100" s="167"/>
      <c r="SOD100" s="167"/>
      <c r="SOE100" s="167"/>
      <c r="SOF100" s="167"/>
      <c r="SOG100" s="167"/>
      <c r="SOH100" s="167"/>
      <c r="SOI100" s="167"/>
      <c r="SOJ100" s="167"/>
      <c r="SOK100" s="167"/>
      <c r="SOL100" s="167"/>
      <c r="SOM100" s="167"/>
      <c r="SON100" s="167"/>
      <c r="SOO100" s="167"/>
      <c r="SOP100" s="167"/>
      <c r="SOQ100" s="167"/>
      <c r="SOR100" s="167"/>
      <c r="SOS100" s="167"/>
      <c r="SOT100" s="167"/>
      <c r="SOU100" s="167"/>
      <c r="SOV100" s="167"/>
      <c r="SOW100" s="167"/>
      <c r="SOX100" s="167"/>
      <c r="SOY100" s="167"/>
      <c r="SOZ100" s="167"/>
      <c r="SPA100" s="167"/>
      <c r="SPB100" s="167"/>
      <c r="SPC100" s="167"/>
      <c r="SPD100" s="167"/>
      <c r="SPE100" s="167"/>
      <c r="SPF100" s="167"/>
      <c r="SPG100" s="167"/>
      <c r="SPH100" s="167"/>
      <c r="SPI100" s="167"/>
      <c r="SPJ100" s="167"/>
      <c r="SPK100" s="167"/>
      <c r="SPL100" s="167"/>
      <c r="SPM100" s="167"/>
      <c r="SPN100" s="167"/>
      <c r="SPO100" s="167"/>
      <c r="SPP100" s="167"/>
      <c r="SPQ100" s="167"/>
      <c r="SPR100" s="167"/>
      <c r="SPS100" s="167"/>
      <c r="SPT100" s="167"/>
      <c r="SPU100" s="167"/>
      <c r="SPV100" s="167"/>
      <c r="SPW100" s="167"/>
      <c r="SPX100" s="167"/>
      <c r="SPY100" s="167"/>
      <c r="SPZ100" s="167"/>
      <c r="SQA100" s="167"/>
      <c r="SQB100" s="167"/>
      <c r="SQC100" s="167"/>
      <c r="SQD100" s="167"/>
      <c r="SQE100" s="167"/>
      <c r="SQF100" s="167"/>
      <c r="SQG100" s="167"/>
      <c r="SQH100" s="167"/>
      <c r="SQI100" s="167"/>
      <c r="SQJ100" s="167"/>
      <c r="SQK100" s="167"/>
      <c r="SQL100" s="167"/>
      <c r="SQM100" s="167"/>
      <c r="SQN100" s="167"/>
      <c r="SQO100" s="167"/>
      <c r="SQP100" s="167"/>
      <c r="SQQ100" s="167"/>
      <c r="SQR100" s="167"/>
      <c r="SQS100" s="167"/>
      <c r="SQT100" s="167"/>
      <c r="SQU100" s="167"/>
      <c r="SQV100" s="167"/>
      <c r="SQW100" s="167"/>
      <c r="SQX100" s="167"/>
      <c r="SQY100" s="167"/>
      <c r="SQZ100" s="167"/>
      <c r="SRA100" s="167"/>
      <c r="SRB100" s="167"/>
      <c r="SRC100" s="167"/>
      <c r="SRD100" s="167"/>
      <c r="SRE100" s="167"/>
      <c r="SRF100" s="167"/>
      <c r="SRG100" s="167"/>
      <c r="SRH100" s="167"/>
      <c r="SRI100" s="167"/>
      <c r="SRJ100" s="167"/>
      <c r="SRK100" s="167"/>
      <c r="SRL100" s="167"/>
      <c r="SRM100" s="167"/>
      <c r="SRN100" s="167"/>
      <c r="SRO100" s="167"/>
      <c r="SRP100" s="167"/>
      <c r="SRQ100" s="167"/>
      <c r="SRR100" s="167"/>
      <c r="SRS100" s="167"/>
      <c r="SRT100" s="167"/>
      <c r="SRU100" s="167"/>
      <c r="SRV100" s="167"/>
      <c r="SRW100" s="167"/>
      <c r="SRX100" s="167"/>
      <c r="SRY100" s="167"/>
      <c r="SRZ100" s="167"/>
      <c r="SSA100" s="167"/>
      <c r="SSB100" s="167"/>
      <c r="SSC100" s="167"/>
      <c r="SSD100" s="167"/>
      <c r="SSE100" s="167"/>
      <c r="SSF100" s="167"/>
      <c r="SSG100" s="167"/>
      <c r="SSH100" s="167"/>
      <c r="SSI100" s="167"/>
      <c r="SSJ100" s="167"/>
      <c r="SSK100" s="167"/>
      <c r="SSL100" s="167"/>
      <c r="SSM100" s="167"/>
      <c r="SSN100" s="167"/>
      <c r="SSO100" s="167"/>
      <c r="SSP100" s="167"/>
      <c r="SSQ100" s="167"/>
      <c r="SSR100" s="167"/>
      <c r="SSS100" s="167"/>
      <c r="SST100" s="167"/>
      <c r="SSU100" s="167"/>
      <c r="SSV100" s="167"/>
      <c r="SSW100" s="167"/>
      <c r="SSX100" s="167"/>
      <c r="SSY100" s="167"/>
      <c r="SSZ100" s="167"/>
      <c r="STA100" s="167"/>
      <c r="STB100" s="167"/>
      <c r="STC100" s="167"/>
      <c r="STD100" s="167"/>
      <c r="STE100" s="167"/>
      <c r="STF100" s="167"/>
      <c r="STG100" s="167"/>
      <c r="STH100" s="167"/>
      <c r="STI100" s="167"/>
      <c r="STJ100" s="167"/>
      <c r="STK100" s="167"/>
      <c r="STL100" s="167"/>
      <c r="STM100" s="167"/>
      <c r="STN100" s="167"/>
      <c r="STO100" s="167"/>
      <c r="STP100" s="167"/>
      <c r="STQ100" s="167"/>
      <c r="STR100" s="167"/>
      <c r="STS100" s="167"/>
      <c r="STT100" s="167"/>
      <c r="STU100" s="167"/>
      <c r="STV100" s="167"/>
      <c r="STW100" s="167"/>
      <c r="STX100" s="167"/>
      <c r="STY100" s="167"/>
      <c r="STZ100" s="167"/>
      <c r="SUA100" s="167"/>
      <c r="SUB100" s="167"/>
      <c r="SUC100" s="167"/>
      <c r="SUD100" s="167"/>
      <c r="SUE100" s="167"/>
      <c r="SUF100" s="167"/>
      <c r="SUG100" s="167"/>
      <c r="SUH100" s="167"/>
      <c r="SUI100" s="167"/>
      <c r="SUJ100" s="167"/>
      <c r="SUK100" s="167"/>
      <c r="SUL100" s="167"/>
      <c r="SUM100" s="167"/>
      <c r="SUN100" s="167"/>
      <c r="SUO100" s="167"/>
      <c r="SUP100" s="167"/>
      <c r="SUQ100" s="167"/>
      <c r="SUR100" s="167"/>
      <c r="SUS100" s="167"/>
      <c r="SUT100" s="167"/>
      <c r="SUU100" s="167"/>
      <c r="SUV100" s="167"/>
      <c r="SUW100" s="167"/>
      <c r="SUX100" s="167"/>
      <c r="SUY100" s="167"/>
      <c r="SUZ100" s="167"/>
      <c r="SVA100" s="167"/>
      <c r="SVB100" s="167"/>
      <c r="SVC100" s="167"/>
      <c r="SVD100" s="167"/>
      <c r="SVE100" s="167"/>
      <c r="SVF100" s="167"/>
      <c r="SVG100" s="167"/>
      <c r="SVH100" s="167"/>
      <c r="SVI100" s="167"/>
      <c r="SVJ100" s="167"/>
      <c r="SVK100" s="167"/>
      <c r="SVL100" s="167"/>
      <c r="SVM100" s="167"/>
      <c r="SVN100" s="167"/>
      <c r="SVO100" s="167"/>
      <c r="SVP100" s="167"/>
      <c r="SVQ100" s="167"/>
      <c r="SVR100" s="167"/>
      <c r="SVS100" s="167"/>
      <c r="SVT100" s="167"/>
      <c r="SVU100" s="167"/>
      <c r="SVV100" s="167"/>
      <c r="SVW100" s="167"/>
      <c r="SVX100" s="167"/>
      <c r="SVY100" s="167"/>
      <c r="SVZ100" s="167"/>
      <c r="SWA100" s="167"/>
      <c r="SWB100" s="167"/>
      <c r="SWC100" s="167"/>
      <c r="SWD100" s="167"/>
      <c r="SWE100" s="167"/>
      <c r="SWF100" s="167"/>
      <c r="SWG100" s="167"/>
      <c r="SWH100" s="167"/>
      <c r="SWI100" s="167"/>
      <c r="SWJ100" s="167"/>
      <c r="SWK100" s="167"/>
      <c r="SWL100" s="167"/>
      <c r="SWM100" s="167"/>
      <c r="SWN100" s="167"/>
      <c r="SWO100" s="167"/>
      <c r="SWP100" s="167"/>
      <c r="SWQ100" s="167"/>
      <c r="SWR100" s="167"/>
      <c r="SWS100" s="167"/>
      <c r="SWT100" s="167"/>
      <c r="SWU100" s="167"/>
      <c r="SWV100" s="167"/>
      <c r="SWW100" s="167"/>
      <c r="SWX100" s="167"/>
      <c r="SWY100" s="167"/>
      <c r="SWZ100" s="167"/>
      <c r="SXA100" s="167"/>
      <c r="SXB100" s="167"/>
      <c r="SXC100" s="167"/>
      <c r="SXD100" s="167"/>
      <c r="SXE100" s="167"/>
      <c r="SXF100" s="167"/>
      <c r="SXG100" s="167"/>
      <c r="SXH100" s="167"/>
      <c r="SXI100" s="167"/>
      <c r="SXJ100" s="167"/>
      <c r="SXK100" s="167"/>
      <c r="SXL100" s="167"/>
      <c r="SXM100" s="167"/>
      <c r="SXN100" s="167"/>
      <c r="SXO100" s="167"/>
      <c r="SXP100" s="167"/>
      <c r="SXQ100" s="167"/>
      <c r="SXR100" s="167"/>
      <c r="SXS100" s="167"/>
      <c r="SXT100" s="167"/>
      <c r="SXU100" s="167"/>
      <c r="SXV100" s="167"/>
      <c r="SXW100" s="167"/>
      <c r="SXX100" s="167"/>
      <c r="SXY100" s="167"/>
      <c r="SXZ100" s="167"/>
      <c r="SYA100" s="167"/>
      <c r="SYB100" s="167"/>
      <c r="SYC100" s="167"/>
      <c r="SYD100" s="167"/>
      <c r="SYE100" s="167"/>
      <c r="SYF100" s="167"/>
      <c r="SYG100" s="167"/>
      <c r="SYH100" s="167"/>
      <c r="SYI100" s="167"/>
      <c r="SYJ100" s="167"/>
      <c r="SYK100" s="167"/>
      <c r="SYL100" s="167"/>
      <c r="SYM100" s="167"/>
      <c r="SYN100" s="167"/>
      <c r="SYO100" s="167"/>
      <c r="SYP100" s="167"/>
      <c r="SYQ100" s="167"/>
      <c r="SYR100" s="167"/>
      <c r="SYS100" s="167"/>
      <c r="SYT100" s="167"/>
      <c r="SYU100" s="167"/>
      <c r="SYV100" s="167"/>
      <c r="SYW100" s="167"/>
      <c r="SYX100" s="167"/>
      <c r="SYY100" s="167"/>
      <c r="SYZ100" s="167"/>
      <c r="SZA100" s="167"/>
      <c r="SZB100" s="167"/>
      <c r="SZC100" s="167"/>
      <c r="SZD100" s="167"/>
      <c r="SZE100" s="167"/>
      <c r="SZF100" s="167"/>
      <c r="SZG100" s="167"/>
      <c r="SZH100" s="167"/>
      <c r="SZI100" s="167"/>
      <c r="SZJ100" s="167"/>
      <c r="SZK100" s="167"/>
      <c r="SZL100" s="167"/>
      <c r="SZM100" s="167"/>
      <c r="SZN100" s="167"/>
      <c r="SZO100" s="167"/>
      <c r="SZP100" s="167"/>
      <c r="SZQ100" s="167"/>
      <c r="SZR100" s="167"/>
      <c r="SZS100" s="167"/>
      <c r="SZT100" s="167"/>
      <c r="SZU100" s="167"/>
      <c r="SZV100" s="167"/>
      <c r="SZW100" s="167"/>
      <c r="SZX100" s="167"/>
      <c r="SZY100" s="167"/>
      <c r="SZZ100" s="167"/>
      <c r="TAA100" s="167"/>
      <c r="TAB100" s="167"/>
      <c r="TAC100" s="167"/>
      <c r="TAD100" s="167"/>
      <c r="TAE100" s="167"/>
      <c r="TAF100" s="167"/>
      <c r="TAG100" s="167"/>
      <c r="TAH100" s="167"/>
      <c r="TAI100" s="167"/>
      <c r="TAJ100" s="167"/>
      <c r="TAK100" s="167"/>
      <c r="TAL100" s="167"/>
      <c r="TAM100" s="167"/>
      <c r="TAN100" s="167"/>
      <c r="TAO100" s="167"/>
      <c r="TAP100" s="167"/>
      <c r="TAQ100" s="167"/>
      <c r="TAR100" s="167"/>
      <c r="TAS100" s="167"/>
      <c r="TAT100" s="167"/>
      <c r="TAU100" s="167"/>
      <c r="TAV100" s="167"/>
      <c r="TAW100" s="167"/>
      <c r="TAX100" s="167"/>
      <c r="TAY100" s="167"/>
      <c r="TAZ100" s="167"/>
      <c r="TBA100" s="167"/>
      <c r="TBB100" s="167"/>
      <c r="TBC100" s="167"/>
      <c r="TBD100" s="167"/>
      <c r="TBE100" s="167"/>
      <c r="TBF100" s="167"/>
      <c r="TBG100" s="167"/>
      <c r="TBH100" s="167"/>
      <c r="TBI100" s="167"/>
      <c r="TBJ100" s="167"/>
      <c r="TBK100" s="167"/>
      <c r="TBL100" s="167"/>
      <c r="TBM100" s="167"/>
      <c r="TBN100" s="167"/>
      <c r="TBO100" s="167"/>
      <c r="TBP100" s="167"/>
      <c r="TBQ100" s="167"/>
      <c r="TBR100" s="167"/>
      <c r="TBS100" s="167"/>
      <c r="TBT100" s="167"/>
      <c r="TBU100" s="167"/>
      <c r="TBV100" s="167"/>
      <c r="TBW100" s="167"/>
      <c r="TBX100" s="167"/>
      <c r="TBY100" s="167"/>
      <c r="TBZ100" s="167"/>
      <c r="TCA100" s="167"/>
      <c r="TCB100" s="167"/>
      <c r="TCC100" s="167"/>
      <c r="TCD100" s="167"/>
      <c r="TCE100" s="167"/>
      <c r="TCF100" s="167"/>
      <c r="TCG100" s="167"/>
      <c r="TCH100" s="167"/>
      <c r="TCI100" s="167"/>
      <c r="TCJ100" s="167"/>
      <c r="TCK100" s="167"/>
      <c r="TCL100" s="167"/>
      <c r="TCM100" s="167"/>
      <c r="TCN100" s="167"/>
      <c r="TCO100" s="167"/>
      <c r="TCP100" s="167"/>
      <c r="TCQ100" s="167"/>
      <c r="TCR100" s="167"/>
      <c r="TCS100" s="167"/>
      <c r="TCT100" s="167"/>
      <c r="TCU100" s="167"/>
      <c r="TCV100" s="167"/>
      <c r="TCW100" s="167"/>
      <c r="TCX100" s="167"/>
      <c r="TCY100" s="167"/>
      <c r="TCZ100" s="167"/>
      <c r="TDA100" s="167"/>
      <c r="TDB100" s="167"/>
      <c r="TDC100" s="167"/>
      <c r="TDD100" s="167"/>
      <c r="TDE100" s="167"/>
      <c r="TDF100" s="167"/>
      <c r="TDG100" s="167"/>
      <c r="TDH100" s="167"/>
      <c r="TDI100" s="167"/>
      <c r="TDJ100" s="167"/>
      <c r="TDK100" s="167"/>
      <c r="TDL100" s="167"/>
      <c r="TDM100" s="167"/>
      <c r="TDN100" s="167"/>
      <c r="TDO100" s="167"/>
      <c r="TDP100" s="167"/>
      <c r="TDQ100" s="167"/>
      <c r="TDR100" s="167"/>
      <c r="TDS100" s="167"/>
      <c r="TDT100" s="167"/>
      <c r="TDU100" s="167"/>
      <c r="TDV100" s="167"/>
      <c r="TDW100" s="167"/>
      <c r="TDX100" s="167"/>
      <c r="TDY100" s="167"/>
      <c r="TDZ100" s="167"/>
      <c r="TEA100" s="167"/>
      <c r="TEB100" s="167"/>
      <c r="TEC100" s="167"/>
      <c r="TED100" s="167"/>
      <c r="TEE100" s="167"/>
      <c r="TEF100" s="167"/>
      <c r="TEG100" s="167"/>
      <c r="TEH100" s="167"/>
      <c r="TEI100" s="167"/>
      <c r="TEJ100" s="167"/>
      <c r="TEK100" s="167"/>
      <c r="TEL100" s="167"/>
      <c r="TEM100" s="167"/>
      <c r="TEN100" s="167"/>
      <c r="TEO100" s="167"/>
      <c r="TEP100" s="167"/>
      <c r="TEQ100" s="167"/>
      <c r="TER100" s="167"/>
      <c r="TES100" s="167"/>
      <c r="TET100" s="167"/>
      <c r="TEU100" s="167"/>
      <c r="TEV100" s="167"/>
      <c r="TEW100" s="167"/>
      <c r="TEX100" s="167"/>
      <c r="TEY100" s="167"/>
      <c r="TEZ100" s="167"/>
      <c r="TFA100" s="167"/>
      <c r="TFB100" s="167"/>
      <c r="TFC100" s="167"/>
      <c r="TFD100" s="167"/>
      <c r="TFE100" s="167"/>
      <c r="TFF100" s="167"/>
      <c r="TFG100" s="167"/>
      <c r="TFH100" s="167"/>
      <c r="TFI100" s="167"/>
      <c r="TFJ100" s="167"/>
      <c r="TFK100" s="167"/>
      <c r="TFL100" s="167"/>
      <c r="TFM100" s="167"/>
      <c r="TFN100" s="167"/>
      <c r="TFO100" s="167"/>
      <c r="TFP100" s="167"/>
      <c r="TFQ100" s="167"/>
      <c r="TFR100" s="167"/>
      <c r="TFS100" s="167"/>
      <c r="TFT100" s="167"/>
      <c r="TFU100" s="167"/>
      <c r="TFV100" s="167"/>
      <c r="TFW100" s="167"/>
      <c r="TFX100" s="167"/>
      <c r="TFY100" s="167"/>
      <c r="TFZ100" s="167"/>
      <c r="TGA100" s="167"/>
      <c r="TGB100" s="167"/>
      <c r="TGC100" s="167"/>
      <c r="TGD100" s="167"/>
      <c r="TGE100" s="167"/>
      <c r="TGF100" s="167"/>
      <c r="TGG100" s="167"/>
      <c r="TGH100" s="167"/>
      <c r="TGI100" s="167"/>
      <c r="TGJ100" s="167"/>
      <c r="TGK100" s="167"/>
      <c r="TGL100" s="167"/>
      <c r="TGM100" s="167"/>
      <c r="TGN100" s="167"/>
      <c r="TGO100" s="167"/>
      <c r="TGP100" s="167"/>
      <c r="TGQ100" s="167"/>
      <c r="TGR100" s="167"/>
      <c r="TGS100" s="167"/>
      <c r="TGT100" s="167"/>
      <c r="TGU100" s="167"/>
      <c r="TGV100" s="167"/>
      <c r="TGW100" s="167"/>
      <c r="TGX100" s="167"/>
      <c r="TGY100" s="167"/>
      <c r="TGZ100" s="167"/>
      <c r="THA100" s="167"/>
      <c r="THB100" s="167"/>
      <c r="THC100" s="167"/>
      <c r="THD100" s="167"/>
      <c r="THE100" s="167"/>
      <c r="THF100" s="167"/>
      <c r="THG100" s="167"/>
      <c r="THH100" s="167"/>
      <c r="THI100" s="167"/>
      <c r="THJ100" s="167"/>
      <c r="THK100" s="167"/>
      <c r="THL100" s="167"/>
      <c r="THM100" s="167"/>
      <c r="THN100" s="167"/>
      <c r="THO100" s="167"/>
      <c r="THP100" s="167"/>
      <c r="THQ100" s="167"/>
      <c r="THR100" s="167"/>
      <c r="THS100" s="167"/>
      <c r="THT100" s="167"/>
      <c r="THU100" s="167"/>
      <c r="THV100" s="167"/>
      <c r="THW100" s="167"/>
      <c r="THX100" s="167"/>
      <c r="THY100" s="167"/>
      <c r="THZ100" s="167"/>
      <c r="TIA100" s="167"/>
      <c r="TIB100" s="167"/>
      <c r="TIC100" s="167"/>
      <c r="TID100" s="167"/>
      <c r="TIE100" s="167"/>
      <c r="TIF100" s="167"/>
      <c r="TIG100" s="167"/>
      <c r="TIH100" s="167"/>
      <c r="TII100" s="167"/>
      <c r="TIJ100" s="167"/>
      <c r="TIK100" s="167"/>
      <c r="TIL100" s="167"/>
      <c r="TIM100" s="167"/>
      <c r="TIN100" s="167"/>
      <c r="TIO100" s="167"/>
      <c r="TIP100" s="167"/>
      <c r="TIQ100" s="167"/>
      <c r="TIR100" s="167"/>
      <c r="TIS100" s="167"/>
      <c r="TIT100" s="167"/>
      <c r="TIU100" s="167"/>
      <c r="TIV100" s="167"/>
      <c r="TIW100" s="167"/>
      <c r="TIX100" s="167"/>
      <c r="TIY100" s="167"/>
      <c r="TIZ100" s="167"/>
      <c r="TJA100" s="167"/>
      <c r="TJB100" s="167"/>
      <c r="TJC100" s="167"/>
      <c r="TJD100" s="167"/>
      <c r="TJE100" s="167"/>
      <c r="TJF100" s="167"/>
      <c r="TJG100" s="167"/>
      <c r="TJH100" s="167"/>
      <c r="TJI100" s="167"/>
      <c r="TJJ100" s="167"/>
      <c r="TJK100" s="167"/>
      <c r="TJL100" s="167"/>
      <c r="TJM100" s="167"/>
      <c r="TJN100" s="167"/>
      <c r="TJO100" s="167"/>
      <c r="TJP100" s="167"/>
      <c r="TJQ100" s="167"/>
      <c r="TJR100" s="167"/>
      <c r="TJS100" s="167"/>
      <c r="TJT100" s="167"/>
      <c r="TJU100" s="167"/>
      <c r="TJV100" s="167"/>
      <c r="TJW100" s="167"/>
      <c r="TJX100" s="167"/>
      <c r="TJY100" s="167"/>
      <c r="TJZ100" s="167"/>
      <c r="TKA100" s="167"/>
      <c r="TKB100" s="167"/>
      <c r="TKC100" s="167"/>
      <c r="TKD100" s="167"/>
      <c r="TKE100" s="167"/>
      <c r="TKF100" s="167"/>
      <c r="TKG100" s="167"/>
      <c r="TKH100" s="167"/>
      <c r="TKI100" s="167"/>
      <c r="TKJ100" s="167"/>
      <c r="TKK100" s="167"/>
      <c r="TKL100" s="167"/>
      <c r="TKM100" s="167"/>
      <c r="TKN100" s="167"/>
      <c r="TKO100" s="167"/>
      <c r="TKP100" s="167"/>
      <c r="TKQ100" s="167"/>
      <c r="TKR100" s="167"/>
      <c r="TKS100" s="167"/>
      <c r="TKT100" s="167"/>
      <c r="TKU100" s="167"/>
      <c r="TKV100" s="167"/>
      <c r="TKW100" s="167"/>
      <c r="TKX100" s="167"/>
      <c r="TKY100" s="167"/>
      <c r="TKZ100" s="167"/>
      <c r="TLA100" s="167"/>
      <c r="TLB100" s="167"/>
      <c r="TLC100" s="167"/>
      <c r="TLD100" s="167"/>
      <c r="TLE100" s="167"/>
      <c r="TLF100" s="167"/>
      <c r="TLG100" s="167"/>
      <c r="TLH100" s="167"/>
      <c r="TLI100" s="167"/>
      <c r="TLJ100" s="167"/>
      <c r="TLK100" s="167"/>
      <c r="TLL100" s="167"/>
      <c r="TLM100" s="167"/>
      <c r="TLN100" s="167"/>
      <c r="TLO100" s="167"/>
      <c r="TLP100" s="167"/>
      <c r="TLQ100" s="167"/>
      <c r="TLR100" s="167"/>
      <c r="TLS100" s="167"/>
      <c r="TLT100" s="167"/>
      <c r="TLU100" s="167"/>
      <c r="TLV100" s="167"/>
      <c r="TLW100" s="167"/>
      <c r="TLX100" s="167"/>
      <c r="TLY100" s="167"/>
      <c r="TLZ100" s="167"/>
      <c r="TMA100" s="167"/>
      <c r="TMB100" s="167"/>
      <c r="TMC100" s="167"/>
      <c r="TMD100" s="167"/>
      <c r="TME100" s="167"/>
      <c r="TMF100" s="167"/>
      <c r="TMG100" s="167"/>
      <c r="TMH100" s="167"/>
      <c r="TMI100" s="167"/>
      <c r="TMJ100" s="167"/>
      <c r="TMK100" s="167"/>
      <c r="TML100" s="167"/>
      <c r="TMM100" s="167"/>
      <c r="TMN100" s="167"/>
      <c r="TMO100" s="167"/>
      <c r="TMP100" s="167"/>
      <c r="TMQ100" s="167"/>
      <c r="TMR100" s="167"/>
      <c r="TMS100" s="167"/>
      <c r="TMT100" s="167"/>
      <c r="TMU100" s="167"/>
      <c r="TMV100" s="167"/>
      <c r="TMW100" s="167"/>
      <c r="TMX100" s="167"/>
      <c r="TMY100" s="167"/>
      <c r="TMZ100" s="167"/>
      <c r="TNA100" s="167"/>
      <c r="TNB100" s="167"/>
      <c r="TNC100" s="167"/>
      <c r="TND100" s="167"/>
      <c r="TNE100" s="167"/>
      <c r="TNF100" s="167"/>
      <c r="TNG100" s="167"/>
      <c r="TNH100" s="167"/>
      <c r="TNI100" s="167"/>
      <c r="TNJ100" s="167"/>
      <c r="TNK100" s="167"/>
      <c r="TNL100" s="167"/>
      <c r="TNM100" s="167"/>
      <c r="TNN100" s="167"/>
      <c r="TNO100" s="167"/>
      <c r="TNP100" s="167"/>
      <c r="TNQ100" s="167"/>
      <c r="TNR100" s="167"/>
      <c r="TNS100" s="167"/>
      <c r="TNT100" s="167"/>
      <c r="TNU100" s="167"/>
      <c r="TNV100" s="167"/>
      <c r="TNW100" s="167"/>
      <c r="TNX100" s="167"/>
      <c r="TNY100" s="167"/>
      <c r="TNZ100" s="167"/>
      <c r="TOA100" s="167"/>
      <c r="TOB100" s="167"/>
      <c r="TOC100" s="167"/>
      <c r="TOD100" s="167"/>
      <c r="TOE100" s="167"/>
      <c r="TOF100" s="167"/>
      <c r="TOG100" s="167"/>
      <c r="TOH100" s="167"/>
      <c r="TOI100" s="167"/>
      <c r="TOJ100" s="167"/>
      <c r="TOK100" s="167"/>
      <c r="TOL100" s="167"/>
      <c r="TOM100" s="167"/>
      <c r="TON100" s="167"/>
      <c r="TOO100" s="167"/>
      <c r="TOP100" s="167"/>
      <c r="TOQ100" s="167"/>
      <c r="TOR100" s="167"/>
      <c r="TOS100" s="167"/>
      <c r="TOT100" s="167"/>
      <c r="TOU100" s="167"/>
      <c r="TOV100" s="167"/>
      <c r="TOW100" s="167"/>
      <c r="TOX100" s="167"/>
      <c r="TOY100" s="167"/>
      <c r="TOZ100" s="167"/>
      <c r="TPA100" s="167"/>
      <c r="TPB100" s="167"/>
      <c r="TPC100" s="167"/>
      <c r="TPD100" s="167"/>
      <c r="TPE100" s="167"/>
      <c r="TPF100" s="167"/>
      <c r="TPG100" s="167"/>
      <c r="TPH100" s="167"/>
      <c r="TPI100" s="167"/>
      <c r="TPJ100" s="167"/>
      <c r="TPK100" s="167"/>
      <c r="TPL100" s="167"/>
      <c r="TPM100" s="167"/>
      <c r="TPN100" s="167"/>
      <c r="TPO100" s="167"/>
      <c r="TPP100" s="167"/>
      <c r="TPQ100" s="167"/>
      <c r="TPR100" s="167"/>
      <c r="TPS100" s="167"/>
      <c r="TPT100" s="167"/>
      <c r="TPU100" s="167"/>
      <c r="TPV100" s="167"/>
      <c r="TPW100" s="167"/>
      <c r="TPX100" s="167"/>
      <c r="TPY100" s="167"/>
      <c r="TPZ100" s="167"/>
      <c r="TQA100" s="167"/>
      <c r="TQB100" s="167"/>
      <c r="TQC100" s="167"/>
      <c r="TQD100" s="167"/>
      <c r="TQE100" s="167"/>
      <c r="TQF100" s="167"/>
      <c r="TQG100" s="167"/>
      <c r="TQH100" s="167"/>
      <c r="TQI100" s="167"/>
      <c r="TQJ100" s="167"/>
      <c r="TQK100" s="167"/>
      <c r="TQL100" s="167"/>
      <c r="TQM100" s="167"/>
      <c r="TQN100" s="167"/>
      <c r="TQO100" s="167"/>
      <c r="TQP100" s="167"/>
      <c r="TQQ100" s="167"/>
      <c r="TQR100" s="167"/>
      <c r="TQS100" s="167"/>
      <c r="TQT100" s="167"/>
      <c r="TQU100" s="167"/>
      <c r="TQV100" s="167"/>
      <c r="TQW100" s="167"/>
      <c r="TQX100" s="167"/>
      <c r="TQY100" s="167"/>
      <c r="TQZ100" s="167"/>
      <c r="TRA100" s="167"/>
      <c r="TRB100" s="167"/>
      <c r="TRC100" s="167"/>
      <c r="TRD100" s="167"/>
      <c r="TRE100" s="167"/>
      <c r="TRF100" s="167"/>
      <c r="TRG100" s="167"/>
      <c r="TRH100" s="167"/>
      <c r="TRI100" s="167"/>
      <c r="TRJ100" s="167"/>
      <c r="TRK100" s="167"/>
      <c r="TRL100" s="167"/>
      <c r="TRM100" s="167"/>
      <c r="TRN100" s="167"/>
      <c r="TRO100" s="167"/>
      <c r="TRP100" s="167"/>
      <c r="TRQ100" s="167"/>
      <c r="TRR100" s="167"/>
      <c r="TRS100" s="167"/>
      <c r="TRT100" s="167"/>
      <c r="TRU100" s="167"/>
      <c r="TRV100" s="167"/>
      <c r="TRW100" s="167"/>
      <c r="TRX100" s="167"/>
      <c r="TRY100" s="167"/>
      <c r="TRZ100" s="167"/>
      <c r="TSA100" s="167"/>
      <c r="TSB100" s="167"/>
      <c r="TSC100" s="167"/>
      <c r="TSD100" s="167"/>
      <c r="TSE100" s="167"/>
      <c r="TSF100" s="167"/>
      <c r="TSG100" s="167"/>
      <c r="TSH100" s="167"/>
      <c r="TSI100" s="167"/>
      <c r="TSJ100" s="167"/>
      <c r="TSK100" s="167"/>
      <c r="TSL100" s="167"/>
      <c r="TSM100" s="167"/>
      <c r="TSN100" s="167"/>
      <c r="TSO100" s="167"/>
      <c r="TSP100" s="167"/>
      <c r="TSQ100" s="167"/>
      <c r="TSR100" s="167"/>
      <c r="TSS100" s="167"/>
      <c r="TST100" s="167"/>
      <c r="TSU100" s="167"/>
      <c r="TSV100" s="167"/>
      <c r="TSW100" s="167"/>
      <c r="TSX100" s="167"/>
      <c r="TSY100" s="167"/>
      <c r="TSZ100" s="167"/>
      <c r="TTA100" s="167"/>
      <c r="TTB100" s="167"/>
      <c r="TTC100" s="167"/>
      <c r="TTD100" s="167"/>
      <c r="TTE100" s="167"/>
      <c r="TTF100" s="167"/>
      <c r="TTG100" s="167"/>
      <c r="TTH100" s="167"/>
      <c r="TTI100" s="167"/>
      <c r="TTJ100" s="167"/>
      <c r="TTK100" s="167"/>
      <c r="TTL100" s="167"/>
      <c r="TTM100" s="167"/>
      <c r="TTN100" s="167"/>
      <c r="TTO100" s="167"/>
      <c r="TTP100" s="167"/>
      <c r="TTQ100" s="167"/>
      <c r="TTR100" s="167"/>
      <c r="TTS100" s="167"/>
      <c r="TTT100" s="167"/>
      <c r="TTU100" s="167"/>
      <c r="TTV100" s="167"/>
      <c r="TTW100" s="167"/>
      <c r="TTX100" s="167"/>
      <c r="TTY100" s="167"/>
      <c r="TTZ100" s="167"/>
      <c r="TUA100" s="167"/>
      <c r="TUB100" s="167"/>
      <c r="TUC100" s="167"/>
      <c r="TUD100" s="167"/>
      <c r="TUE100" s="167"/>
      <c r="TUF100" s="167"/>
      <c r="TUG100" s="167"/>
      <c r="TUH100" s="167"/>
      <c r="TUI100" s="167"/>
      <c r="TUJ100" s="167"/>
      <c r="TUK100" s="167"/>
      <c r="TUL100" s="167"/>
      <c r="TUM100" s="167"/>
      <c r="TUN100" s="167"/>
      <c r="TUO100" s="167"/>
      <c r="TUP100" s="167"/>
      <c r="TUQ100" s="167"/>
      <c r="TUR100" s="167"/>
      <c r="TUS100" s="167"/>
      <c r="TUT100" s="167"/>
      <c r="TUU100" s="167"/>
      <c r="TUV100" s="167"/>
      <c r="TUW100" s="167"/>
      <c r="TUX100" s="167"/>
      <c r="TUY100" s="167"/>
      <c r="TUZ100" s="167"/>
      <c r="TVA100" s="167"/>
      <c r="TVB100" s="167"/>
      <c r="TVC100" s="167"/>
      <c r="TVD100" s="167"/>
      <c r="TVE100" s="167"/>
      <c r="TVF100" s="167"/>
      <c r="TVG100" s="167"/>
      <c r="TVH100" s="167"/>
      <c r="TVI100" s="167"/>
      <c r="TVJ100" s="167"/>
      <c r="TVK100" s="167"/>
      <c r="TVL100" s="167"/>
      <c r="TVM100" s="167"/>
      <c r="TVN100" s="167"/>
      <c r="TVO100" s="167"/>
      <c r="TVP100" s="167"/>
      <c r="TVQ100" s="167"/>
      <c r="TVR100" s="167"/>
      <c r="TVS100" s="167"/>
      <c r="TVT100" s="167"/>
      <c r="TVU100" s="167"/>
      <c r="TVV100" s="167"/>
      <c r="TVW100" s="167"/>
      <c r="TVX100" s="167"/>
      <c r="TVY100" s="167"/>
      <c r="TVZ100" s="167"/>
      <c r="TWA100" s="167"/>
      <c r="TWB100" s="167"/>
      <c r="TWC100" s="167"/>
      <c r="TWD100" s="167"/>
      <c r="TWE100" s="167"/>
      <c r="TWF100" s="167"/>
      <c r="TWG100" s="167"/>
      <c r="TWH100" s="167"/>
      <c r="TWI100" s="167"/>
      <c r="TWJ100" s="167"/>
      <c r="TWK100" s="167"/>
      <c r="TWL100" s="167"/>
      <c r="TWM100" s="167"/>
      <c r="TWN100" s="167"/>
      <c r="TWO100" s="167"/>
      <c r="TWP100" s="167"/>
      <c r="TWQ100" s="167"/>
      <c r="TWR100" s="167"/>
      <c r="TWS100" s="167"/>
      <c r="TWT100" s="167"/>
      <c r="TWU100" s="167"/>
      <c r="TWV100" s="167"/>
      <c r="TWW100" s="167"/>
      <c r="TWX100" s="167"/>
      <c r="TWY100" s="167"/>
      <c r="TWZ100" s="167"/>
      <c r="TXA100" s="167"/>
      <c r="TXB100" s="167"/>
      <c r="TXC100" s="167"/>
      <c r="TXD100" s="167"/>
      <c r="TXE100" s="167"/>
      <c r="TXF100" s="167"/>
      <c r="TXG100" s="167"/>
      <c r="TXH100" s="167"/>
      <c r="TXI100" s="167"/>
      <c r="TXJ100" s="167"/>
      <c r="TXK100" s="167"/>
      <c r="TXL100" s="167"/>
      <c r="TXM100" s="167"/>
      <c r="TXN100" s="167"/>
      <c r="TXO100" s="167"/>
      <c r="TXP100" s="167"/>
      <c r="TXQ100" s="167"/>
      <c r="TXR100" s="167"/>
      <c r="TXS100" s="167"/>
      <c r="TXT100" s="167"/>
      <c r="TXU100" s="167"/>
      <c r="TXV100" s="167"/>
      <c r="TXW100" s="167"/>
      <c r="TXX100" s="167"/>
      <c r="TXY100" s="167"/>
      <c r="TXZ100" s="167"/>
      <c r="TYA100" s="167"/>
      <c r="TYB100" s="167"/>
      <c r="TYC100" s="167"/>
      <c r="TYD100" s="167"/>
      <c r="TYE100" s="167"/>
      <c r="TYF100" s="167"/>
      <c r="TYG100" s="167"/>
      <c r="TYH100" s="167"/>
      <c r="TYI100" s="167"/>
      <c r="TYJ100" s="167"/>
      <c r="TYK100" s="167"/>
      <c r="TYL100" s="167"/>
      <c r="TYM100" s="167"/>
      <c r="TYN100" s="167"/>
      <c r="TYO100" s="167"/>
      <c r="TYP100" s="167"/>
      <c r="TYQ100" s="167"/>
      <c r="TYR100" s="167"/>
      <c r="TYS100" s="167"/>
      <c r="TYT100" s="167"/>
      <c r="TYU100" s="167"/>
      <c r="TYV100" s="167"/>
      <c r="TYW100" s="167"/>
      <c r="TYX100" s="167"/>
      <c r="TYY100" s="167"/>
      <c r="TYZ100" s="167"/>
      <c r="TZA100" s="167"/>
      <c r="TZB100" s="167"/>
      <c r="TZC100" s="167"/>
      <c r="TZD100" s="167"/>
      <c r="TZE100" s="167"/>
      <c r="TZF100" s="167"/>
      <c r="TZG100" s="167"/>
      <c r="TZH100" s="167"/>
      <c r="TZI100" s="167"/>
      <c r="TZJ100" s="167"/>
      <c r="TZK100" s="167"/>
      <c r="TZL100" s="167"/>
      <c r="TZM100" s="167"/>
      <c r="TZN100" s="167"/>
      <c r="TZO100" s="167"/>
      <c r="TZP100" s="167"/>
      <c r="TZQ100" s="167"/>
      <c r="TZR100" s="167"/>
      <c r="TZS100" s="167"/>
      <c r="TZT100" s="167"/>
      <c r="TZU100" s="167"/>
      <c r="TZV100" s="167"/>
      <c r="TZW100" s="167"/>
      <c r="TZX100" s="167"/>
      <c r="TZY100" s="167"/>
      <c r="TZZ100" s="167"/>
      <c r="UAA100" s="167"/>
      <c r="UAB100" s="167"/>
      <c r="UAC100" s="167"/>
      <c r="UAD100" s="167"/>
      <c r="UAE100" s="167"/>
      <c r="UAF100" s="167"/>
      <c r="UAG100" s="167"/>
      <c r="UAH100" s="167"/>
      <c r="UAI100" s="167"/>
      <c r="UAJ100" s="167"/>
      <c r="UAK100" s="167"/>
      <c r="UAL100" s="167"/>
      <c r="UAM100" s="167"/>
      <c r="UAN100" s="167"/>
      <c r="UAO100" s="167"/>
      <c r="UAP100" s="167"/>
      <c r="UAQ100" s="167"/>
      <c r="UAR100" s="167"/>
      <c r="UAS100" s="167"/>
      <c r="UAT100" s="167"/>
      <c r="UAU100" s="167"/>
      <c r="UAV100" s="167"/>
      <c r="UAW100" s="167"/>
      <c r="UAX100" s="167"/>
      <c r="UAY100" s="167"/>
      <c r="UAZ100" s="167"/>
      <c r="UBA100" s="167"/>
      <c r="UBB100" s="167"/>
      <c r="UBC100" s="167"/>
      <c r="UBD100" s="167"/>
      <c r="UBE100" s="167"/>
      <c r="UBF100" s="167"/>
      <c r="UBG100" s="167"/>
      <c r="UBH100" s="167"/>
      <c r="UBI100" s="167"/>
      <c r="UBJ100" s="167"/>
      <c r="UBK100" s="167"/>
      <c r="UBL100" s="167"/>
      <c r="UBM100" s="167"/>
      <c r="UBN100" s="167"/>
      <c r="UBO100" s="167"/>
      <c r="UBP100" s="167"/>
      <c r="UBQ100" s="167"/>
      <c r="UBR100" s="167"/>
      <c r="UBS100" s="167"/>
      <c r="UBT100" s="167"/>
      <c r="UBU100" s="167"/>
      <c r="UBV100" s="167"/>
      <c r="UBW100" s="167"/>
      <c r="UBX100" s="167"/>
      <c r="UBY100" s="167"/>
      <c r="UBZ100" s="167"/>
      <c r="UCA100" s="167"/>
      <c r="UCB100" s="167"/>
      <c r="UCC100" s="167"/>
      <c r="UCD100" s="167"/>
      <c r="UCE100" s="167"/>
      <c r="UCF100" s="167"/>
      <c r="UCG100" s="167"/>
      <c r="UCH100" s="167"/>
      <c r="UCI100" s="167"/>
      <c r="UCJ100" s="167"/>
      <c r="UCK100" s="167"/>
      <c r="UCL100" s="167"/>
      <c r="UCM100" s="167"/>
      <c r="UCN100" s="167"/>
      <c r="UCO100" s="167"/>
      <c r="UCP100" s="167"/>
      <c r="UCQ100" s="167"/>
      <c r="UCR100" s="167"/>
      <c r="UCS100" s="167"/>
      <c r="UCT100" s="167"/>
      <c r="UCU100" s="167"/>
      <c r="UCV100" s="167"/>
      <c r="UCW100" s="167"/>
      <c r="UCX100" s="167"/>
      <c r="UCY100" s="167"/>
      <c r="UCZ100" s="167"/>
      <c r="UDA100" s="167"/>
      <c r="UDB100" s="167"/>
      <c r="UDC100" s="167"/>
      <c r="UDD100" s="167"/>
      <c r="UDE100" s="167"/>
      <c r="UDF100" s="167"/>
      <c r="UDG100" s="167"/>
      <c r="UDH100" s="167"/>
      <c r="UDI100" s="167"/>
      <c r="UDJ100" s="167"/>
      <c r="UDK100" s="167"/>
      <c r="UDL100" s="167"/>
      <c r="UDM100" s="167"/>
      <c r="UDN100" s="167"/>
      <c r="UDO100" s="167"/>
      <c r="UDP100" s="167"/>
      <c r="UDQ100" s="167"/>
      <c r="UDR100" s="167"/>
      <c r="UDS100" s="167"/>
      <c r="UDT100" s="167"/>
      <c r="UDU100" s="167"/>
      <c r="UDV100" s="167"/>
      <c r="UDW100" s="167"/>
      <c r="UDX100" s="167"/>
      <c r="UDY100" s="167"/>
      <c r="UDZ100" s="167"/>
      <c r="UEA100" s="167"/>
      <c r="UEB100" s="167"/>
      <c r="UEC100" s="167"/>
      <c r="UED100" s="167"/>
      <c r="UEE100" s="167"/>
      <c r="UEF100" s="167"/>
      <c r="UEG100" s="167"/>
      <c r="UEH100" s="167"/>
      <c r="UEI100" s="167"/>
      <c r="UEJ100" s="167"/>
      <c r="UEK100" s="167"/>
      <c r="UEL100" s="167"/>
      <c r="UEM100" s="167"/>
      <c r="UEN100" s="167"/>
      <c r="UEO100" s="167"/>
      <c r="UEP100" s="167"/>
      <c r="UEQ100" s="167"/>
      <c r="UER100" s="167"/>
      <c r="UES100" s="167"/>
      <c r="UET100" s="167"/>
      <c r="UEU100" s="167"/>
      <c r="UEV100" s="167"/>
      <c r="UEW100" s="167"/>
      <c r="UEX100" s="167"/>
      <c r="UEY100" s="167"/>
      <c r="UEZ100" s="167"/>
      <c r="UFA100" s="167"/>
      <c r="UFB100" s="167"/>
      <c r="UFC100" s="167"/>
      <c r="UFD100" s="167"/>
      <c r="UFE100" s="167"/>
      <c r="UFF100" s="167"/>
      <c r="UFG100" s="167"/>
      <c r="UFH100" s="167"/>
      <c r="UFI100" s="167"/>
      <c r="UFJ100" s="167"/>
      <c r="UFK100" s="167"/>
      <c r="UFL100" s="167"/>
      <c r="UFM100" s="167"/>
      <c r="UFN100" s="167"/>
      <c r="UFO100" s="167"/>
      <c r="UFP100" s="167"/>
      <c r="UFQ100" s="167"/>
      <c r="UFR100" s="167"/>
      <c r="UFS100" s="167"/>
      <c r="UFT100" s="167"/>
      <c r="UFU100" s="167"/>
      <c r="UFV100" s="167"/>
      <c r="UFW100" s="167"/>
      <c r="UFX100" s="167"/>
      <c r="UFY100" s="167"/>
      <c r="UFZ100" s="167"/>
      <c r="UGA100" s="167"/>
      <c r="UGB100" s="167"/>
      <c r="UGC100" s="167"/>
      <c r="UGD100" s="167"/>
      <c r="UGE100" s="167"/>
      <c r="UGF100" s="167"/>
      <c r="UGG100" s="167"/>
      <c r="UGH100" s="167"/>
      <c r="UGI100" s="167"/>
      <c r="UGJ100" s="167"/>
      <c r="UGK100" s="167"/>
      <c r="UGL100" s="167"/>
      <c r="UGM100" s="167"/>
      <c r="UGN100" s="167"/>
      <c r="UGO100" s="167"/>
      <c r="UGP100" s="167"/>
      <c r="UGQ100" s="167"/>
      <c r="UGR100" s="167"/>
      <c r="UGS100" s="167"/>
      <c r="UGT100" s="167"/>
      <c r="UGU100" s="167"/>
      <c r="UGV100" s="167"/>
      <c r="UGW100" s="167"/>
      <c r="UGX100" s="167"/>
      <c r="UGY100" s="167"/>
      <c r="UGZ100" s="167"/>
      <c r="UHA100" s="167"/>
      <c r="UHB100" s="167"/>
      <c r="UHC100" s="167"/>
      <c r="UHD100" s="167"/>
      <c r="UHE100" s="167"/>
      <c r="UHF100" s="167"/>
      <c r="UHG100" s="167"/>
      <c r="UHH100" s="167"/>
      <c r="UHI100" s="167"/>
      <c r="UHJ100" s="167"/>
      <c r="UHK100" s="167"/>
      <c r="UHL100" s="167"/>
      <c r="UHM100" s="167"/>
      <c r="UHN100" s="167"/>
      <c r="UHO100" s="167"/>
      <c r="UHP100" s="167"/>
      <c r="UHQ100" s="167"/>
      <c r="UHR100" s="167"/>
      <c r="UHS100" s="167"/>
      <c r="UHT100" s="167"/>
      <c r="UHU100" s="167"/>
      <c r="UHV100" s="167"/>
      <c r="UHW100" s="167"/>
      <c r="UHX100" s="167"/>
      <c r="UHY100" s="167"/>
      <c r="UHZ100" s="167"/>
      <c r="UIA100" s="167"/>
      <c r="UIB100" s="167"/>
      <c r="UIC100" s="167"/>
      <c r="UID100" s="167"/>
      <c r="UIE100" s="167"/>
      <c r="UIF100" s="167"/>
      <c r="UIG100" s="167"/>
      <c r="UIH100" s="167"/>
      <c r="UII100" s="167"/>
      <c r="UIJ100" s="167"/>
      <c r="UIK100" s="167"/>
      <c r="UIL100" s="167"/>
      <c r="UIM100" s="167"/>
      <c r="UIN100" s="167"/>
      <c r="UIO100" s="167"/>
      <c r="UIP100" s="167"/>
      <c r="UIQ100" s="167"/>
      <c r="UIR100" s="167"/>
      <c r="UIS100" s="167"/>
      <c r="UIT100" s="167"/>
      <c r="UIU100" s="167"/>
      <c r="UIV100" s="167"/>
      <c r="UIW100" s="167"/>
      <c r="UIX100" s="167"/>
      <c r="UIY100" s="167"/>
      <c r="UIZ100" s="167"/>
      <c r="UJA100" s="167"/>
      <c r="UJB100" s="167"/>
      <c r="UJC100" s="167"/>
      <c r="UJD100" s="167"/>
      <c r="UJE100" s="167"/>
      <c r="UJF100" s="167"/>
      <c r="UJG100" s="167"/>
      <c r="UJH100" s="167"/>
      <c r="UJI100" s="167"/>
      <c r="UJJ100" s="167"/>
      <c r="UJK100" s="167"/>
      <c r="UJL100" s="167"/>
      <c r="UJM100" s="167"/>
      <c r="UJN100" s="167"/>
      <c r="UJO100" s="167"/>
      <c r="UJP100" s="167"/>
      <c r="UJQ100" s="167"/>
      <c r="UJR100" s="167"/>
      <c r="UJS100" s="167"/>
      <c r="UJT100" s="167"/>
      <c r="UJU100" s="167"/>
      <c r="UJV100" s="167"/>
      <c r="UJW100" s="167"/>
      <c r="UJX100" s="167"/>
      <c r="UJY100" s="167"/>
      <c r="UJZ100" s="167"/>
      <c r="UKA100" s="167"/>
      <c r="UKB100" s="167"/>
      <c r="UKC100" s="167"/>
      <c r="UKD100" s="167"/>
      <c r="UKE100" s="167"/>
      <c r="UKF100" s="167"/>
      <c r="UKG100" s="167"/>
      <c r="UKH100" s="167"/>
      <c r="UKI100" s="167"/>
      <c r="UKJ100" s="167"/>
      <c r="UKK100" s="167"/>
      <c r="UKL100" s="167"/>
      <c r="UKM100" s="167"/>
      <c r="UKN100" s="167"/>
      <c r="UKO100" s="167"/>
      <c r="UKP100" s="167"/>
      <c r="UKQ100" s="167"/>
      <c r="UKR100" s="167"/>
      <c r="UKS100" s="167"/>
      <c r="UKT100" s="167"/>
      <c r="UKU100" s="167"/>
      <c r="UKV100" s="167"/>
      <c r="UKW100" s="167"/>
      <c r="UKX100" s="167"/>
      <c r="UKY100" s="167"/>
      <c r="UKZ100" s="167"/>
      <c r="ULA100" s="167"/>
      <c r="ULB100" s="167"/>
      <c r="ULC100" s="167"/>
      <c r="ULD100" s="167"/>
      <c r="ULE100" s="167"/>
      <c r="ULF100" s="167"/>
      <c r="ULG100" s="167"/>
      <c r="ULH100" s="167"/>
      <c r="ULI100" s="167"/>
      <c r="ULJ100" s="167"/>
      <c r="ULK100" s="167"/>
      <c r="ULL100" s="167"/>
      <c r="ULM100" s="167"/>
      <c r="ULN100" s="167"/>
      <c r="ULO100" s="167"/>
      <c r="ULP100" s="167"/>
      <c r="ULQ100" s="167"/>
      <c r="ULR100" s="167"/>
      <c r="ULS100" s="167"/>
      <c r="ULT100" s="167"/>
      <c r="ULU100" s="167"/>
      <c r="ULV100" s="167"/>
      <c r="ULW100" s="167"/>
      <c r="ULX100" s="167"/>
      <c r="ULY100" s="167"/>
      <c r="ULZ100" s="167"/>
      <c r="UMA100" s="167"/>
      <c r="UMB100" s="167"/>
      <c r="UMC100" s="167"/>
      <c r="UMD100" s="167"/>
      <c r="UME100" s="167"/>
      <c r="UMF100" s="167"/>
      <c r="UMG100" s="167"/>
      <c r="UMH100" s="167"/>
      <c r="UMI100" s="167"/>
      <c r="UMJ100" s="167"/>
      <c r="UMK100" s="167"/>
      <c r="UML100" s="167"/>
      <c r="UMM100" s="167"/>
      <c r="UMN100" s="167"/>
      <c r="UMO100" s="167"/>
      <c r="UMP100" s="167"/>
      <c r="UMQ100" s="167"/>
      <c r="UMR100" s="167"/>
      <c r="UMS100" s="167"/>
      <c r="UMT100" s="167"/>
      <c r="UMU100" s="167"/>
      <c r="UMV100" s="167"/>
      <c r="UMW100" s="167"/>
      <c r="UMX100" s="167"/>
      <c r="UMY100" s="167"/>
      <c r="UMZ100" s="167"/>
      <c r="UNA100" s="167"/>
      <c r="UNB100" s="167"/>
      <c r="UNC100" s="167"/>
      <c r="UND100" s="167"/>
      <c r="UNE100" s="167"/>
      <c r="UNF100" s="167"/>
      <c r="UNG100" s="167"/>
      <c r="UNH100" s="167"/>
      <c r="UNI100" s="167"/>
      <c r="UNJ100" s="167"/>
      <c r="UNK100" s="167"/>
      <c r="UNL100" s="167"/>
      <c r="UNM100" s="167"/>
      <c r="UNN100" s="167"/>
      <c r="UNO100" s="167"/>
      <c r="UNP100" s="167"/>
      <c r="UNQ100" s="167"/>
      <c r="UNR100" s="167"/>
      <c r="UNS100" s="167"/>
      <c r="UNT100" s="167"/>
      <c r="UNU100" s="167"/>
      <c r="UNV100" s="167"/>
      <c r="UNW100" s="167"/>
      <c r="UNX100" s="167"/>
      <c r="UNY100" s="167"/>
      <c r="UNZ100" s="167"/>
      <c r="UOA100" s="167"/>
      <c r="UOB100" s="167"/>
      <c r="UOC100" s="167"/>
      <c r="UOD100" s="167"/>
      <c r="UOE100" s="167"/>
      <c r="UOF100" s="167"/>
      <c r="UOG100" s="167"/>
      <c r="UOH100" s="167"/>
      <c r="UOI100" s="167"/>
      <c r="UOJ100" s="167"/>
      <c r="UOK100" s="167"/>
      <c r="UOL100" s="167"/>
      <c r="UOM100" s="167"/>
      <c r="UON100" s="167"/>
      <c r="UOO100" s="167"/>
      <c r="UOP100" s="167"/>
      <c r="UOQ100" s="167"/>
      <c r="UOR100" s="167"/>
      <c r="UOS100" s="167"/>
      <c r="UOT100" s="167"/>
      <c r="UOU100" s="167"/>
      <c r="UOV100" s="167"/>
      <c r="UOW100" s="167"/>
      <c r="UOX100" s="167"/>
      <c r="UOY100" s="167"/>
      <c r="UOZ100" s="167"/>
      <c r="UPA100" s="167"/>
      <c r="UPB100" s="167"/>
      <c r="UPC100" s="167"/>
      <c r="UPD100" s="167"/>
      <c r="UPE100" s="167"/>
      <c r="UPF100" s="167"/>
      <c r="UPG100" s="167"/>
      <c r="UPH100" s="167"/>
      <c r="UPI100" s="167"/>
      <c r="UPJ100" s="167"/>
      <c r="UPK100" s="167"/>
      <c r="UPL100" s="167"/>
      <c r="UPM100" s="167"/>
      <c r="UPN100" s="167"/>
      <c r="UPO100" s="167"/>
      <c r="UPP100" s="167"/>
      <c r="UPQ100" s="167"/>
      <c r="UPR100" s="167"/>
      <c r="UPS100" s="167"/>
      <c r="UPT100" s="167"/>
      <c r="UPU100" s="167"/>
      <c r="UPV100" s="167"/>
      <c r="UPW100" s="167"/>
      <c r="UPX100" s="167"/>
      <c r="UPY100" s="167"/>
      <c r="UPZ100" s="167"/>
      <c r="UQA100" s="167"/>
      <c r="UQB100" s="167"/>
      <c r="UQC100" s="167"/>
      <c r="UQD100" s="167"/>
      <c r="UQE100" s="167"/>
      <c r="UQF100" s="167"/>
      <c r="UQG100" s="167"/>
      <c r="UQH100" s="167"/>
      <c r="UQI100" s="167"/>
      <c r="UQJ100" s="167"/>
      <c r="UQK100" s="167"/>
      <c r="UQL100" s="167"/>
      <c r="UQM100" s="167"/>
      <c r="UQN100" s="167"/>
      <c r="UQO100" s="167"/>
      <c r="UQP100" s="167"/>
      <c r="UQQ100" s="167"/>
      <c r="UQR100" s="167"/>
      <c r="UQS100" s="167"/>
      <c r="UQT100" s="167"/>
      <c r="UQU100" s="167"/>
      <c r="UQV100" s="167"/>
      <c r="UQW100" s="167"/>
      <c r="UQX100" s="167"/>
      <c r="UQY100" s="167"/>
      <c r="UQZ100" s="167"/>
      <c r="URA100" s="167"/>
      <c r="URB100" s="167"/>
      <c r="URC100" s="167"/>
      <c r="URD100" s="167"/>
      <c r="URE100" s="167"/>
      <c r="URF100" s="167"/>
      <c r="URG100" s="167"/>
      <c r="URH100" s="167"/>
      <c r="URI100" s="167"/>
      <c r="URJ100" s="167"/>
      <c r="URK100" s="167"/>
      <c r="URL100" s="167"/>
      <c r="URM100" s="167"/>
      <c r="URN100" s="167"/>
      <c r="URO100" s="167"/>
      <c r="URP100" s="167"/>
      <c r="URQ100" s="167"/>
      <c r="URR100" s="167"/>
      <c r="URS100" s="167"/>
      <c r="URT100" s="167"/>
      <c r="URU100" s="167"/>
      <c r="URV100" s="167"/>
      <c r="URW100" s="167"/>
      <c r="URX100" s="167"/>
      <c r="URY100" s="167"/>
      <c r="URZ100" s="167"/>
      <c r="USA100" s="167"/>
      <c r="USB100" s="167"/>
      <c r="USC100" s="167"/>
      <c r="USD100" s="167"/>
      <c r="USE100" s="167"/>
      <c r="USF100" s="167"/>
      <c r="USG100" s="167"/>
      <c r="USH100" s="167"/>
      <c r="USI100" s="167"/>
      <c r="USJ100" s="167"/>
      <c r="USK100" s="167"/>
      <c r="USL100" s="167"/>
      <c r="USM100" s="167"/>
      <c r="USN100" s="167"/>
      <c r="USO100" s="167"/>
      <c r="USP100" s="167"/>
      <c r="USQ100" s="167"/>
      <c r="USR100" s="167"/>
      <c r="USS100" s="167"/>
      <c r="UST100" s="167"/>
      <c r="USU100" s="167"/>
      <c r="USV100" s="167"/>
      <c r="USW100" s="167"/>
      <c r="USX100" s="167"/>
      <c r="USY100" s="167"/>
      <c r="USZ100" s="167"/>
      <c r="UTA100" s="167"/>
      <c r="UTB100" s="167"/>
      <c r="UTC100" s="167"/>
      <c r="UTD100" s="167"/>
      <c r="UTE100" s="167"/>
      <c r="UTF100" s="167"/>
      <c r="UTG100" s="167"/>
      <c r="UTH100" s="167"/>
      <c r="UTI100" s="167"/>
      <c r="UTJ100" s="167"/>
      <c r="UTK100" s="167"/>
      <c r="UTL100" s="167"/>
      <c r="UTM100" s="167"/>
      <c r="UTN100" s="167"/>
      <c r="UTO100" s="167"/>
      <c r="UTP100" s="167"/>
      <c r="UTQ100" s="167"/>
      <c r="UTR100" s="167"/>
      <c r="UTS100" s="167"/>
      <c r="UTT100" s="167"/>
      <c r="UTU100" s="167"/>
      <c r="UTV100" s="167"/>
      <c r="UTW100" s="167"/>
      <c r="UTX100" s="167"/>
      <c r="UTY100" s="167"/>
      <c r="UTZ100" s="167"/>
      <c r="UUA100" s="167"/>
      <c r="UUB100" s="167"/>
      <c r="UUC100" s="167"/>
      <c r="UUD100" s="167"/>
      <c r="UUE100" s="167"/>
      <c r="UUF100" s="167"/>
      <c r="UUG100" s="167"/>
      <c r="UUH100" s="167"/>
      <c r="UUI100" s="167"/>
      <c r="UUJ100" s="167"/>
      <c r="UUK100" s="167"/>
      <c r="UUL100" s="167"/>
      <c r="UUM100" s="167"/>
      <c r="UUN100" s="167"/>
      <c r="UUO100" s="167"/>
      <c r="UUP100" s="167"/>
      <c r="UUQ100" s="167"/>
      <c r="UUR100" s="167"/>
      <c r="UUS100" s="167"/>
      <c r="UUT100" s="167"/>
      <c r="UUU100" s="167"/>
      <c r="UUV100" s="167"/>
      <c r="UUW100" s="167"/>
      <c r="UUX100" s="167"/>
      <c r="UUY100" s="167"/>
      <c r="UUZ100" s="167"/>
      <c r="UVA100" s="167"/>
      <c r="UVB100" s="167"/>
      <c r="UVC100" s="167"/>
      <c r="UVD100" s="167"/>
      <c r="UVE100" s="167"/>
      <c r="UVF100" s="167"/>
      <c r="UVG100" s="167"/>
      <c r="UVH100" s="167"/>
      <c r="UVI100" s="167"/>
      <c r="UVJ100" s="167"/>
      <c r="UVK100" s="167"/>
      <c r="UVL100" s="167"/>
      <c r="UVM100" s="167"/>
      <c r="UVN100" s="167"/>
      <c r="UVO100" s="167"/>
      <c r="UVP100" s="167"/>
      <c r="UVQ100" s="167"/>
      <c r="UVR100" s="167"/>
      <c r="UVS100" s="167"/>
      <c r="UVT100" s="167"/>
      <c r="UVU100" s="167"/>
      <c r="UVV100" s="167"/>
      <c r="UVW100" s="167"/>
      <c r="UVX100" s="167"/>
      <c r="UVY100" s="167"/>
      <c r="UVZ100" s="167"/>
      <c r="UWA100" s="167"/>
      <c r="UWB100" s="167"/>
      <c r="UWC100" s="167"/>
      <c r="UWD100" s="167"/>
      <c r="UWE100" s="167"/>
      <c r="UWF100" s="167"/>
      <c r="UWG100" s="167"/>
      <c r="UWH100" s="167"/>
      <c r="UWI100" s="167"/>
      <c r="UWJ100" s="167"/>
      <c r="UWK100" s="167"/>
      <c r="UWL100" s="167"/>
      <c r="UWM100" s="167"/>
      <c r="UWN100" s="167"/>
      <c r="UWO100" s="167"/>
      <c r="UWP100" s="167"/>
      <c r="UWQ100" s="167"/>
      <c r="UWR100" s="167"/>
      <c r="UWS100" s="167"/>
      <c r="UWT100" s="167"/>
      <c r="UWU100" s="167"/>
      <c r="UWV100" s="167"/>
      <c r="UWW100" s="167"/>
      <c r="UWX100" s="167"/>
      <c r="UWY100" s="167"/>
      <c r="UWZ100" s="167"/>
      <c r="UXA100" s="167"/>
      <c r="UXB100" s="167"/>
      <c r="UXC100" s="167"/>
      <c r="UXD100" s="167"/>
      <c r="UXE100" s="167"/>
      <c r="UXF100" s="167"/>
      <c r="UXG100" s="167"/>
      <c r="UXH100" s="167"/>
      <c r="UXI100" s="167"/>
      <c r="UXJ100" s="167"/>
      <c r="UXK100" s="167"/>
      <c r="UXL100" s="167"/>
      <c r="UXM100" s="167"/>
      <c r="UXN100" s="167"/>
      <c r="UXO100" s="167"/>
      <c r="UXP100" s="167"/>
      <c r="UXQ100" s="167"/>
      <c r="UXR100" s="167"/>
      <c r="UXS100" s="167"/>
      <c r="UXT100" s="167"/>
      <c r="UXU100" s="167"/>
      <c r="UXV100" s="167"/>
      <c r="UXW100" s="167"/>
      <c r="UXX100" s="167"/>
      <c r="UXY100" s="167"/>
      <c r="UXZ100" s="167"/>
      <c r="UYA100" s="167"/>
      <c r="UYB100" s="167"/>
      <c r="UYC100" s="167"/>
      <c r="UYD100" s="167"/>
      <c r="UYE100" s="167"/>
      <c r="UYF100" s="167"/>
      <c r="UYG100" s="167"/>
      <c r="UYH100" s="167"/>
      <c r="UYI100" s="167"/>
      <c r="UYJ100" s="167"/>
      <c r="UYK100" s="167"/>
      <c r="UYL100" s="167"/>
      <c r="UYM100" s="167"/>
      <c r="UYN100" s="167"/>
      <c r="UYO100" s="167"/>
      <c r="UYP100" s="167"/>
      <c r="UYQ100" s="167"/>
      <c r="UYR100" s="167"/>
      <c r="UYS100" s="167"/>
      <c r="UYT100" s="167"/>
      <c r="UYU100" s="167"/>
      <c r="UYV100" s="167"/>
      <c r="UYW100" s="167"/>
      <c r="UYX100" s="167"/>
      <c r="UYY100" s="167"/>
      <c r="UYZ100" s="167"/>
      <c r="UZA100" s="167"/>
      <c r="UZB100" s="167"/>
      <c r="UZC100" s="167"/>
      <c r="UZD100" s="167"/>
      <c r="UZE100" s="167"/>
      <c r="UZF100" s="167"/>
      <c r="UZG100" s="167"/>
      <c r="UZH100" s="167"/>
      <c r="UZI100" s="167"/>
      <c r="UZJ100" s="167"/>
      <c r="UZK100" s="167"/>
      <c r="UZL100" s="167"/>
      <c r="UZM100" s="167"/>
      <c r="UZN100" s="167"/>
      <c r="UZO100" s="167"/>
      <c r="UZP100" s="167"/>
      <c r="UZQ100" s="167"/>
      <c r="UZR100" s="167"/>
      <c r="UZS100" s="167"/>
      <c r="UZT100" s="167"/>
      <c r="UZU100" s="167"/>
      <c r="UZV100" s="167"/>
      <c r="UZW100" s="167"/>
      <c r="UZX100" s="167"/>
      <c r="UZY100" s="167"/>
      <c r="UZZ100" s="167"/>
      <c r="VAA100" s="167"/>
      <c r="VAB100" s="167"/>
      <c r="VAC100" s="167"/>
      <c r="VAD100" s="167"/>
      <c r="VAE100" s="167"/>
      <c r="VAF100" s="167"/>
      <c r="VAG100" s="167"/>
      <c r="VAH100" s="167"/>
      <c r="VAI100" s="167"/>
      <c r="VAJ100" s="167"/>
      <c r="VAK100" s="167"/>
      <c r="VAL100" s="167"/>
      <c r="VAM100" s="167"/>
      <c r="VAN100" s="167"/>
      <c r="VAO100" s="167"/>
      <c r="VAP100" s="167"/>
      <c r="VAQ100" s="167"/>
      <c r="VAR100" s="167"/>
      <c r="VAS100" s="167"/>
      <c r="VAT100" s="167"/>
      <c r="VAU100" s="167"/>
      <c r="VAV100" s="167"/>
      <c r="VAW100" s="167"/>
      <c r="VAX100" s="167"/>
      <c r="VAY100" s="167"/>
      <c r="VAZ100" s="167"/>
      <c r="VBA100" s="167"/>
      <c r="VBB100" s="167"/>
      <c r="VBC100" s="167"/>
      <c r="VBD100" s="167"/>
      <c r="VBE100" s="167"/>
      <c r="VBF100" s="167"/>
      <c r="VBG100" s="167"/>
      <c r="VBH100" s="167"/>
      <c r="VBI100" s="167"/>
      <c r="VBJ100" s="167"/>
      <c r="VBK100" s="167"/>
      <c r="VBL100" s="167"/>
      <c r="VBM100" s="167"/>
      <c r="VBN100" s="167"/>
      <c r="VBO100" s="167"/>
      <c r="VBP100" s="167"/>
      <c r="VBQ100" s="167"/>
      <c r="VBR100" s="167"/>
      <c r="VBS100" s="167"/>
      <c r="VBT100" s="167"/>
      <c r="VBU100" s="167"/>
      <c r="VBV100" s="167"/>
      <c r="VBW100" s="167"/>
      <c r="VBX100" s="167"/>
      <c r="VBY100" s="167"/>
      <c r="VBZ100" s="167"/>
      <c r="VCA100" s="167"/>
      <c r="VCB100" s="167"/>
      <c r="VCC100" s="167"/>
      <c r="VCD100" s="167"/>
      <c r="VCE100" s="167"/>
      <c r="VCF100" s="167"/>
      <c r="VCG100" s="167"/>
      <c r="VCH100" s="167"/>
      <c r="VCI100" s="167"/>
      <c r="VCJ100" s="167"/>
      <c r="VCK100" s="167"/>
      <c r="VCL100" s="167"/>
      <c r="VCM100" s="167"/>
      <c r="VCN100" s="167"/>
      <c r="VCO100" s="167"/>
      <c r="VCP100" s="167"/>
      <c r="VCQ100" s="167"/>
      <c r="VCR100" s="167"/>
      <c r="VCS100" s="167"/>
      <c r="VCT100" s="167"/>
      <c r="VCU100" s="167"/>
      <c r="VCV100" s="167"/>
      <c r="VCW100" s="167"/>
      <c r="VCX100" s="167"/>
      <c r="VCY100" s="167"/>
      <c r="VCZ100" s="167"/>
      <c r="VDA100" s="167"/>
      <c r="VDB100" s="167"/>
      <c r="VDC100" s="167"/>
      <c r="VDD100" s="167"/>
      <c r="VDE100" s="167"/>
      <c r="VDF100" s="167"/>
      <c r="VDG100" s="167"/>
      <c r="VDH100" s="167"/>
      <c r="VDI100" s="167"/>
      <c r="VDJ100" s="167"/>
      <c r="VDK100" s="167"/>
      <c r="VDL100" s="167"/>
      <c r="VDM100" s="167"/>
      <c r="VDN100" s="167"/>
      <c r="VDO100" s="167"/>
      <c r="VDP100" s="167"/>
      <c r="VDQ100" s="167"/>
      <c r="VDR100" s="167"/>
      <c r="VDS100" s="167"/>
      <c r="VDT100" s="167"/>
      <c r="VDU100" s="167"/>
      <c r="VDV100" s="167"/>
      <c r="VDW100" s="167"/>
      <c r="VDX100" s="167"/>
      <c r="VDY100" s="167"/>
      <c r="VDZ100" s="167"/>
      <c r="VEA100" s="167"/>
      <c r="VEB100" s="167"/>
      <c r="VEC100" s="167"/>
      <c r="VED100" s="167"/>
      <c r="VEE100" s="167"/>
      <c r="VEF100" s="167"/>
      <c r="VEG100" s="167"/>
      <c r="VEH100" s="167"/>
      <c r="VEI100" s="167"/>
      <c r="VEJ100" s="167"/>
      <c r="VEK100" s="167"/>
      <c r="VEL100" s="167"/>
      <c r="VEM100" s="167"/>
      <c r="VEN100" s="167"/>
      <c r="VEO100" s="167"/>
      <c r="VEP100" s="167"/>
      <c r="VEQ100" s="167"/>
      <c r="VER100" s="167"/>
      <c r="VES100" s="167"/>
      <c r="VET100" s="167"/>
      <c r="VEU100" s="167"/>
      <c r="VEV100" s="167"/>
      <c r="VEW100" s="167"/>
      <c r="VEX100" s="167"/>
      <c r="VEY100" s="167"/>
      <c r="VEZ100" s="167"/>
      <c r="VFA100" s="167"/>
      <c r="VFB100" s="167"/>
      <c r="VFC100" s="167"/>
      <c r="VFD100" s="167"/>
      <c r="VFE100" s="167"/>
      <c r="VFF100" s="167"/>
      <c r="VFG100" s="167"/>
      <c r="VFH100" s="167"/>
      <c r="VFI100" s="167"/>
      <c r="VFJ100" s="167"/>
      <c r="VFK100" s="167"/>
      <c r="VFL100" s="167"/>
      <c r="VFM100" s="167"/>
      <c r="VFN100" s="167"/>
      <c r="VFO100" s="167"/>
      <c r="VFP100" s="167"/>
      <c r="VFQ100" s="167"/>
      <c r="VFR100" s="167"/>
      <c r="VFS100" s="167"/>
      <c r="VFT100" s="167"/>
      <c r="VFU100" s="167"/>
      <c r="VFV100" s="167"/>
      <c r="VFW100" s="167"/>
      <c r="VFX100" s="167"/>
      <c r="VFY100" s="167"/>
      <c r="VFZ100" s="167"/>
      <c r="VGA100" s="167"/>
      <c r="VGB100" s="167"/>
      <c r="VGC100" s="167"/>
      <c r="VGD100" s="167"/>
      <c r="VGE100" s="167"/>
      <c r="VGF100" s="167"/>
      <c r="VGG100" s="167"/>
      <c r="VGH100" s="167"/>
      <c r="VGI100" s="167"/>
      <c r="VGJ100" s="167"/>
      <c r="VGK100" s="167"/>
      <c r="VGL100" s="167"/>
      <c r="VGM100" s="167"/>
      <c r="VGN100" s="167"/>
      <c r="VGO100" s="167"/>
      <c r="VGP100" s="167"/>
      <c r="VGQ100" s="167"/>
      <c r="VGR100" s="167"/>
      <c r="VGS100" s="167"/>
      <c r="VGT100" s="167"/>
      <c r="VGU100" s="167"/>
      <c r="VGV100" s="167"/>
      <c r="VGW100" s="167"/>
      <c r="VGX100" s="167"/>
      <c r="VGY100" s="167"/>
      <c r="VGZ100" s="167"/>
      <c r="VHA100" s="167"/>
      <c r="VHB100" s="167"/>
      <c r="VHC100" s="167"/>
      <c r="VHD100" s="167"/>
      <c r="VHE100" s="167"/>
      <c r="VHF100" s="167"/>
      <c r="VHG100" s="167"/>
      <c r="VHH100" s="167"/>
      <c r="VHI100" s="167"/>
      <c r="VHJ100" s="167"/>
      <c r="VHK100" s="167"/>
      <c r="VHL100" s="167"/>
      <c r="VHM100" s="167"/>
      <c r="VHN100" s="167"/>
      <c r="VHO100" s="167"/>
      <c r="VHP100" s="167"/>
      <c r="VHQ100" s="167"/>
      <c r="VHR100" s="167"/>
      <c r="VHS100" s="167"/>
      <c r="VHT100" s="167"/>
      <c r="VHU100" s="167"/>
      <c r="VHV100" s="167"/>
      <c r="VHW100" s="167"/>
      <c r="VHX100" s="167"/>
      <c r="VHY100" s="167"/>
      <c r="VHZ100" s="167"/>
      <c r="VIA100" s="167"/>
      <c r="VIB100" s="167"/>
      <c r="VIC100" s="167"/>
      <c r="VID100" s="167"/>
      <c r="VIE100" s="167"/>
      <c r="VIF100" s="167"/>
      <c r="VIG100" s="167"/>
      <c r="VIH100" s="167"/>
      <c r="VII100" s="167"/>
      <c r="VIJ100" s="167"/>
      <c r="VIK100" s="167"/>
      <c r="VIL100" s="167"/>
      <c r="VIM100" s="167"/>
      <c r="VIN100" s="167"/>
      <c r="VIO100" s="167"/>
      <c r="VIP100" s="167"/>
      <c r="VIQ100" s="167"/>
      <c r="VIR100" s="167"/>
      <c r="VIS100" s="167"/>
      <c r="VIT100" s="167"/>
      <c r="VIU100" s="167"/>
      <c r="VIV100" s="167"/>
      <c r="VIW100" s="167"/>
      <c r="VIX100" s="167"/>
      <c r="VIY100" s="167"/>
      <c r="VIZ100" s="167"/>
      <c r="VJA100" s="167"/>
      <c r="VJB100" s="167"/>
      <c r="VJC100" s="167"/>
      <c r="VJD100" s="167"/>
      <c r="VJE100" s="167"/>
      <c r="VJF100" s="167"/>
      <c r="VJG100" s="167"/>
      <c r="VJH100" s="167"/>
      <c r="VJI100" s="167"/>
      <c r="VJJ100" s="167"/>
      <c r="VJK100" s="167"/>
      <c r="VJL100" s="167"/>
      <c r="VJM100" s="167"/>
      <c r="VJN100" s="167"/>
      <c r="VJO100" s="167"/>
      <c r="VJP100" s="167"/>
      <c r="VJQ100" s="167"/>
      <c r="VJR100" s="167"/>
      <c r="VJS100" s="167"/>
      <c r="VJT100" s="167"/>
      <c r="VJU100" s="167"/>
      <c r="VJV100" s="167"/>
      <c r="VJW100" s="167"/>
      <c r="VJX100" s="167"/>
      <c r="VJY100" s="167"/>
      <c r="VJZ100" s="167"/>
      <c r="VKA100" s="167"/>
      <c r="VKB100" s="167"/>
      <c r="VKC100" s="167"/>
      <c r="VKD100" s="167"/>
      <c r="VKE100" s="167"/>
      <c r="VKF100" s="167"/>
      <c r="VKG100" s="167"/>
      <c r="VKH100" s="167"/>
      <c r="VKI100" s="167"/>
      <c r="VKJ100" s="167"/>
      <c r="VKK100" s="167"/>
      <c r="VKL100" s="167"/>
      <c r="VKM100" s="167"/>
      <c r="VKN100" s="167"/>
      <c r="VKO100" s="167"/>
      <c r="VKP100" s="167"/>
      <c r="VKQ100" s="167"/>
      <c r="VKR100" s="167"/>
      <c r="VKS100" s="167"/>
      <c r="VKT100" s="167"/>
      <c r="VKU100" s="167"/>
      <c r="VKV100" s="167"/>
      <c r="VKW100" s="167"/>
      <c r="VKX100" s="167"/>
      <c r="VKY100" s="167"/>
      <c r="VKZ100" s="167"/>
      <c r="VLA100" s="167"/>
      <c r="VLB100" s="167"/>
      <c r="VLC100" s="167"/>
      <c r="VLD100" s="167"/>
      <c r="VLE100" s="167"/>
      <c r="VLF100" s="167"/>
      <c r="VLG100" s="167"/>
      <c r="VLH100" s="167"/>
      <c r="VLI100" s="167"/>
      <c r="VLJ100" s="167"/>
      <c r="VLK100" s="167"/>
      <c r="VLL100" s="167"/>
      <c r="VLM100" s="167"/>
      <c r="VLN100" s="167"/>
      <c r="VLO100" s="167"/>
      <c r="VLP100" s="167"/>
      <c r="VLQ100" s="167"/>
      <c r="VLR100" s="167"/>
      <c r="VLS100" s="167"/>
      <c r="VLT100" s="167"/>
      <c r="VLU100" s="167"/>
      <c r="VLV100" s="167"/>
      <c r="VLW100" s="167"/>
      <c r="VLX100" s="167"/>
      <c r="VLY100" s="167"/>
      <c r="VLZ100" s="167"/>
      <c r="VMA100" s="167"/>
      <c r="VMB100" s="167"/>
      <c r="VMC100" s="167"/>
      <c r="VMD100" s="167"/>
      <c r="VME100" s="167"/>
      <c r="VMF100" s="167"/>
      <c r="VMG100" s="167"/>
      <c r="VMH100" s="167"/>
      <c r="VMI100" s="167"/>
      <c r="VMJ100" s="167"/>
      <c r="VMK100" s="167"/>
      <c r="VML100" s="167"/>
      <c r="VMM100" s="167"/>
      <c r="VMN100" s="167"/>
      <c r="VMO100" s="167"/>
      <c r="VMP100" s="167"/>
      <c r="VMQ100" s="167"/>
      <c r="VMR100" s="167"/>
      <c r="VMS100" s="167"/>
      <c r="VMT100" s="167"/>
      <c r="VMU100" s="167"/>
      <c r="VMV100" s="167"/>
      <c r="VMW100" s="167"/>
      <c r="VMX100" s="167"/>
      <c r="VMY100" s="167"/>
      <c r="VMZ100" s="167"/>
      <c r="VNA100" s="167"/>
      <c r="VNB100" s="167"/>
      <c r="VNC100" s="167"/>
      <c r="VND100" s="167"/>
      <c r="VNE100" s="167"/>
      <c r="VNF100" s="167"/>
      <c r="VNG100" s="167"/>
      <c r="VNH100" s="167"/>
      <c r="VNI100" s="167"/>
      <c r="VNJ100" s="167"/>
      <c r="VNK100" s="167"/>
      <c r="VNL100" s="167"/>
      <c r="VNM100" s="167"/>
      <c r="VNN100" s="167"/>
      <c r="VNO100" s="167"/>
      <c r="VNP100" s="167"/>
      <c r="VNQ100" s="167"/>
      <c r="VNR100" s="167"/>
      <c r="VNS100" s="167"/>
      <c r="VNT100" s="167"/>
      <c r="VNU100" s="167"/>
      <c r="VNV100" s="167"/>
      <c r="VNW100" s="167"/>
      <c r="VNX100" s="167"/>
      <c r="VNY100" s="167"/>
      <c r="VNZ100" s="167"/>
      <c r="VOA100" s="167"/>
      <c r="VOB100" s="167"/>
      <c r="VOC100" s="167"/>
      <c r="VOD100" s="167"/>
      <c r="VOE100" s="167"/>
      <c r="VOF100" s="167"/>
      <c r="VOG100" s="167"/>
      <c r="VOH100" s="167"/>
      <c r="VOI100" s="167"/>
      <c r="VOJ100" s="167"/>
      <c r="VOK100" s="167"/>
      <c r="VOL100" s="167"/>
      <c r="VOM100" s="167"/>
      <c r="VON100" s="167"/>
      <c r="VOO100" s="167"/>
      <c r="VOP100" s="167"/>
      <c r="VOQ100" s="167"/>
      <c r="VOR100" s="167"/>
      <c r="VOS100" s="167"/>
      <c r="VOT100" s="167"/>
      <c r="VOU100" s="167"/>
      <c r="VOV100" s="167"/>
      <c r="VOW100" s="167"/>
      <c r="VOX100" s="167"/>
      <c r="VOY100" s="167"/>
      <c r="VOZ100" s="167"/>
      <c r="VPA100" s="167"/>
      <c r="VPB100" s="167"/>
      <c r="VPC100" s="167"/>
      <c r="VPD100" s="167"/>
      <c r="VPE100" s="167"/>
      <c r="VPF100" s="167"/>
      <c r="VPG100" s="167"/>
      <c r="VPH100" s="167"/>
      <c r="VPI100" s="167"/>
      <c r="VPJ100" s="167"/>
      <c r="VPK100" s="167"/>
      <c r="VPL100" s="167"/>
      <c r="VPM100" s="167"/>
      <c r="VPN100" s="167"/>
      <c r="VPO100" s="167"/>
      <c r="VPP100" s="167"/>
      <c r="VPQ100" s="167"/>
      <c r="VPR100" s="167"/>
      <c r="VPS100" s="167"/>
      <c r="VPT100" s="167"/>
      <c r="VPU100" s="167"/>
      <c r="VPV100" s="167"/>
      <c r="VPW100" s="167"/>
      <c r="VPX100" s="167"/>
      <c r="VPY100" s="167"/>
      <c r="VPZ100" s="167"/>
      <c r="VQA100" s="167"/>
      <c r="VQB100" s="167"/>
      <c r="VQC100" s="167"/>
      <c r="VQD100" s="167"/>
      <c r="VQE100" s="167"/>
      <c r="VQF100" s="167"/>
      <c r="VQG100" s="167"/>
      <c r="VQH100" s="167"/>
      <c r="VQI100" s="167"/>
      <c r="VQJ100" s="167"/>
      <c r="VQK100" s="167"/>
      <c r="VQL100" s="167"/>
      <c r="VQM100" s="167"/>
      <c r="VQN100" s="167"/>
      <c r="VQO100" s="167"/>
      <c r="VQP100" s="167"/>
      <c r="VQQ100" s="167"/>
      <c r="VQR100" s="167"/>
      <c r="VQS100" s="167"/>
      <c r="VQT100" s="167"/>
      <c r="VQU100" s="167"/>
      <c r="VQV100" s="167"/>
      <c r="VQW100" s="167"/>
      <c r="VQX100" s="167"/>
      <c r="VQY100" s="167"/>
      <c r="VQZ100" s="167"/>
      <c r="VRA100" s="167"/>
      <c r="VRB100" s="167"/>
      <c r="VRC100" s="167"/>
      <c r="VRD100" s="167"/>
      <c r="VRE100" s="167"/>
      <c r="VRF100" s="167"/>
      <c r="VRG100" s="167"/>
      <c r="VRH100" s="167"/>
      <c r="VRI100" s="167"/>
      <c r="VRJ100" s="167"/>
      <c r="VRK100" s="167"/>
      <c r="VRL100" s="167"/>
      <c r="VRM100" s="167"/>
      <c r="VRN100" s="167"/>
      <c r="VRO100" s="167"/>
      <c r="VRP100" s="167"/>
      <c r="VRQ100" s="167"/>
      <c r="VRR100" s="167"/>
      <c r="VRS100" s="167"/>
      <c r="VRT100" s="167"/>
      <c r="VRU100" s="167"/>
      <c r="VRV100" s="167"/>
      <c r="VRW100" s="167"/>
      <c r="VRX100" s="167"/>
      <c r="VRY100" s="167"/>
      <c r="VRZ100" s="167"/>
      <c r="VSA100" s="167"/>
      <c r="VSB100" s="167"/>
      <c r="VSC100" s="167"/>
      <c r="VSD100" s="167"/>
      <c r="VSE100" s="167"/>
      <c r="VSF100" s="167"/>
      <c r="VSG100" s="167"/>
      <c r="VSH100" s="167"/>
      <c r="VSI100" s="167"/>
      <c r="VSJ100" s="167"/>
      <c r="VSK100" s="167"/>
      <c r="VSL100" s="167"/>
      <c r="VSM100" s="167"/>
      <c r="VSN100" s="167"/>
      <c r="VSO100" s="167"/>
      <c r="VSP100" s="167"/>
      <c r="VSQ100" s="167"/>
      <c r="VSR100" s="167"/>
      <c r="VSS100" s="167"/>
      <c r="VST100" s="167"/>
      <c r="VSU100" s="167"/>
      <c r="VSV100" s="167"/>
      <c r="VSW100" s="167"/>
      <c r="VSX100" s="167"/>
      <c r="VSY100" s="167"/>
      <c r="VSZ100" s="167"/>
      <c r="VTA100" s="167"/>
      <c r="VTB100" s="167"/>
      <c r="VTC100" s="167"/>
      <c r="VTD100" s="167"/>
      <c r="VTE100" s="167"/>
      <c r="VTF100" s="167"/>
      <c r="VTG100" s="167"/>
      <c r="VTH100" s="167"/>
      <c r="VTI100" s="167"/>
      <c r="VTJ100" s="167"/>
      <c r="VTK100" s="167"/>
      <c r="VTL100" s="167"/>
      <c r="VTM100" s="167"/>
      <c r="VTN100" s="167"/>
      <c r="VTO100" s="167"/>
      <c r="VTP100" s="167"/>
      <c r="VTQ100" s="167"/>
      <c r="VTR100" s="167"/>
      <c r="VTS100" s="167"/>
      <c r="VTT100" s="167"/>
      <c r="VTU100" s="167"/>
      <c r="VTV100" s="167"/>
      <c r="VTW100" s="167"/>
      <c r="VTX100" s="167"/>
      <c r="VTY100" s="167"/>
      <c r="VTZ100" s="167"/>
      <c r="VUA100" s="167"/>
      <c r="VUB100" s="167"/>
      <c r="VUC100" s="167"/>
      <c r="VUD100" s="167"/>
      <c r="VUE100" s="167"/>
      <c r="VUF100" s="167"/>
      <c r="VUG100" s="167"/>
      <c r="VUH100" s="167"/>
      <c r="VUI100" s="167"/>
      <c r="VUJ100" s="167"/>
      <c r="VUK100" s="167"/>
      <c r="VUL100" s="167"/>
      <c r="VUM100" s="167"/>
      <c r="VUN100" s="167"/>
      <c r="VUO100" s="167"/>
      <c r="VUP100" s="167"/>
      <c r="VUQ100" s="167"/>
      <c r="VUR100" s="167"/>
      <c r="VUS100" s="167"/>
      <c r="VUT100" s="167"/>
      <c r="VUU100" s="167"/>
      <c r="VUV100" s="167"/>
      <c r="VUW100" s="167"/>
      <c r="VUX100" s="167"/>
      <c r="VUY100" s="167"/>
      <c r="VUZ100" s="167"/>
      <c r="VVA100" s="167"/>
      <c r="VVB100" s="167"/>
      <c r="VVC100" s="167"/>
      <c r="VVD100" s="167"/>
      <c r="VVE100" s="167"/>
      <c r="VVF100" s="167"/>
      <c r="VVG100" s="167"/>
      <c r="VVH100" s="167"/>
      <c r="VVI100" s="167"/>
      <c r="VVJ100" s="167"/>
      <c r="VVK100" s="167"/>
      <c r="VVL100" s="167"/>
      <c r="VVM100" s="167"/>
      <c r="VVN100" s="167"/>
      <c r="VVO100" s="167"/>
      <c r="VVP100" s="167"/>
      <c r="VVQ100" s="167"/>
      <c r="VVR100" s="167"/>
      <c r="VVS100" s="167"/>
      <c r="VVT100" s="167"/>
      <c r="VVU100" s="167"/>
      <c r="VVV100" s="167"/>
      <c r="VVW100" s="167"/>
      <c r="VVX100" s="167"/>
      <c r="VVY100" s="167"/>
      <c r="VVZ100" s="167"/>
      <c r="VWA100" s="167"/>
      <c r="VWB100" s="167"/>
      <c r="VWC100" s="167"/>
      <c r="VWD100" s="167"/>
      <c r="VWE100" s="167"/>
      <c r="VWF100" s="167"/>
      <c r="VWG100" s="167"/>
      <c r="VWH100" s="167"/>
      <c r="VWI100" s="167"/>
      <c r="VWJ100" s="167"/>
      <c r="VWK100" s="167"/>
      <c r="VWL100" s="167"/>
      <c r="VWM100" s="167"/>
      <c r="VWN100" s="167"/>
      <c r="VWO100" s="167"/>
      <c r="VWP100" s="167"/>
      <c r="VWQ100" s="167"/>
      <c r="VWR100" s="167"/>
      <c r="VWS100" s="167"/>
      <c r="VWT100" s="167"/>
      <c r="VWU100" s="167"/>
      <c r="VWV100" s="167"/>
      <c r="VWW100" s="167"/>
      <c r="VWX100" s="167"/>
      <c r="VWY100" s="167"/>
      <c r="VWZ100" s="167"/>
      <c r="VXA100" s="167"/>
      <c r="VXB100" s="167"/>
      <c r="VXC100" s="167"/>
      <c r="VXD100" s="167"/>
      <c r="VXE100" s="167"/>
      <c r="VXF100" s="167"/>
      <c r="VXG100" s="167"/>
      <c r="VXH100" s="167"/>
      <c r="VXI100" s="167"/>
      <c r="VXJ100" s="167"/>
      <c r="VXK100" s="167"/>
      <c r="VXL100" s="167"/>
      <c r="VXM100" s="167"/>
      <c r="VXN100" s="167"/>
      <c r="VXO100" s="167"/>
      <c r="VXP100" s="167"/>
      <c r="VXQ100" s="167"/>
      <c r="VXR100" s="167"/>
      <c r="VXS100" s="167"/>
      <c r="VXT100" s="167"/>
      <c r="VXU100" s="167"/>
      <c r="VXV100" s="167"/>
      <c r="VXW100" s="167"/>
      <c r="VXX100" s="167"/>
      <c r="VXY100" s="167"/>
      <c r="VXZ100" s="167"/>
      <c r="VYA100" s="167"/>
      <c r="VYB100" s="167"/>
      <c r="VYC100" s="167"/>
      <c r="VYD100" s="167"/>
      <c r="VYE100" s="167"/>
      <c r="VYF100" s="167"/>
      <c r="VYG100" s="167"/>
      <c r="VYH100" s="167"/>
      <c r="VYI100" s="167"/>
      <c r="VYJ100" s="167"/>
      <c r="VYK100" s="167"/>
      <c r="VYL100" s="167"/>
      <c r="VYM100" s="167"/>
      <c r="VYN100" s="167"/>
      <c r="VYO100" s="167"/>
      <c r="VYP100" s="167"/>
      <c r="VYQ100" s="167"/>
      <c r="VYR100" s="167"/>
      <c r="VYS100" s="167"/>
      <c r="VYT100" s="167"/>
      <c r="VYU100" s="167"/>
      <c r="VYV100" s="167"/>
      <c r="VYW100" s="167"/>
      <c r="VYX100" s="167"/>
      <c r="VYY100" s="167"/>
      <c r="VYZ100" s="167"/>
      <c r="VZA100" s="167"/>
      <c r="VZB100" s="167"/>
      <c r="VZC100" s="167"/>
      <c r="VZD100" s="167"/>
      <c r="VZE100" s="167"/>
      <c r="VZF100" s="167"/>
      <c r="VZG100" s="167"/>
      <c r="VZH100" s="167"/>
      <c r="VZI100" s="167"/>
      <c r="VZJ100" s="167"/>
      <c r="VZK100" s="167"/>
      <c r="VZL100" s="167"/>
      <c r="VZM100" s="167"/>
      <c r="VZN100" s="167"/>
      <c r="VZO100" s="167"/>
      <c r="VZP100" s="167"/>
      <c r="VZQ100" s="167"/>
      <c r="VZR100" s="167"/>
      <c r="VZS100" s="167"/>
      <c r="VZT100" s="167"/>
      <c r="VZU100" s="167"/>
      <c r="VZV100" s="167"/>
      <c r="VZW100" s="167"/>
      <c r="VZX100" s="167"/>
      <c r="VZY100" s="167"/>
      <c r="VZZ100" s="167"/>
      <c r="WAA100" s="167"/>
      <c r="WAB100" s="167"/>
      <c r="WAC100" s="167"/>
      <c r="WAD100" s="167"/>
      <c r="WAE100" s="167"/>
      <c r="WAF100" s="167"/>
      <c r="WAG100" s="167"/>
      <c r="WAH100" s="167"/>
      <c r="WAI100" s="167"/>
      <c r="WAJ100" s="167"/>
      <c r="WAK100" s="167"/>
      <c r="WAL100" s="167"/>
      <c r="WAM100" s="167"/>
      <c r="WAN100" s="167"/>
      <c r="WAO100" s="167"/>
      <c r="WAP100" s="167"/>
      <c r="WAQ100" s="167"/>
      <c r="WAR100" s="167"/>
      <c r="WAS100" s="167"/>
      <c r="WAT100" s="167"/>
      <c r="WAU100" s="167"/>
      <c r="WAV100" s="167"/>
      <c r="WAW100" s="167"/>
      <c r="WAX100" s="167"/>
      <c r="WAY100" s="167"/>
      <c r="WAZ100" s="167"/>
      <c r="WBA100" s="167"/>
      <c r="WBB100" s="167"/>
      <c r="WBC100" s="167"/>
      <c r="WBD100" s="167"/>
      <c r="WBE100" s="167"/>
      <c r="WBF100" s="167"/>
      <c r="WBG100" s="167"/>
      <c r="WBH100" s="167"/>
      <c r="WBI100" s="167"/>
      <c r="WBJ100" s="167"/>
      <c r="WBK100" s="167"/>
      <c r="WBL100" s="167"/>
      <c r="WBM100" s="167"/>
      <c r="WBN100" s="167"/>
      <c r="WBO100" s="167"/>
      <c r="WBP100" s="167"/>
      <c r="WBQ100" s="167"/>
      <c r="WBR100" s="167"/>
      <c r="WBS100" s="167"/>
      <c r="WBT100" s="167"/>
      <c r="WBU100" s="167"/>
      <c r="WBV100" s="167"/>
      <c r="WBW100" s="167"/>
      <c r="WBX100" s="167"/>
      <c r="WBY100" s="167"/>
      <c r="WBZ100" s="167"/>
      <c r="WCA100" s="167"/>
      <c r="WCB100" s="167"/>
      <c r="WCC100" s="167"/>
      <c r="WCD100" s="167"/>
      <c r="WCE100" s="167"/>
      <c r="WCF100" s="167"/>
      <c r="WCG100" s="167"/>
      <c r="WCH100" s="167"/>
      <c r="WCI100" s="167"/>
      <c r="WCJ100" s="167"/>
      <c r="WCK100" s="167"/>
      <c r="WCL100" s="167"/>
      <c r="WCM100" s="167"/>
      <c r="WCN100" s="167"/>
      <c r="WCO100" s="167"/>
      <c r="WCP100" s="167"/>
      <c r="WCQ100" s="167"/>
      <c r="WCR100" s="167"/>
      <c r="WCS100" s="167"/>
      <c r="WCT100" s="167"/>
      <c r="WCU100" s="167"/>
      <c r="WCV100" s="167"/>
      <c r="WCW100" s="167"/>
      <c r="WCX100" s="167"/>
      <c r="WCY100" s="167"/>
      <c r="WCZ100" s="167"/>
      <c r="WDA100" s="167"/>
      <c r="WDB100" s="167"/>
      <c r="WDC100" s="167"/>
      <c r="WDD100" s="167"/>
      <c r="WDE100" s="167"/>
      <c r="WDF100" s="167"/>
      <c r="WDG100" s="167"/>
      <c r="WDH100" s="167"/>
      <c r="WDI100" s="167"/>
      <c r="WDJ100" s="167"/>
      <c r="WDK100" s="167"/>
      <c r="WDL100" s="167"/>
      <c r="WDM100" s="167"/>
      <c r="WDN100" s="167"/>
      <c r="WDO100" s="167"/>
      <c r="WDP100" s="167"/>
      <c r="WDQ100" s="167"/>
      <c r="WDR100" s="167"/>
      <c r="WDS100" s="167"/>
      <c r="WDT100" s="167"/>
      <c r="WDU100" s="167"/>
      <c r="WDV100" s="167"/>
      <c r="WDW100" s="167"/>
      <c r="WDX100" s="167"/>
      <c r="WDY100" s="167"/>
      <c r="WDZ100" s="167"/>
      <c r="WEA100" s="167"/>
      <c r="WEB100" s="167"/>
      <c r="WEC100" s="167"/>
      <c r="WED100" s="167"/>
      <c r="WEE100" s="167"/>
      <c r="WEF100" s="167"/>
      <c r="WEG100" s="167"/>
      <c r="WEH100" s="167"/>
      <c r="WEI100" s="167"/>
      <c r="WEJ100" s="167"/>
      <c r="WEK100" s="167"/>
      <c r="WEL100" s="167"/>
      <c r="WEM100" s="167"/>
      <c r="WEN100" s="167"/>
      <c r="WEO100" s="167"/>
      <c r="WEP100" s="167"/>
      <c r="WEQ100" s="167"/>
      <c r="WER100" s="167"/>
      <c r="WES100" s="167"/>
      <c r="WET100" s="167"/>
      <c r="WEU100" s="167"/>
      <c r="WEV100" s="167"/>
      <c r="WEW100" s="167"/>
      <c r="WEX100" s="167"/>
      <c r="WEY100" s="167"/>
      <c r="WEZ100" s="167"/>
      <c r="WFA100" s="167"/>
      <c r="WFB100" s="167"/>
      <c r="WFC100" s="167"/>
      <c r="WFD100" s="167"/>
      <c r="WFE100" s="167"/>
      <c r="WFF100" s="167"/>
      <c r="WFG100" s="167"/>
      <c r="WFH100" s="167"/>
      <c r="WFI100" s="167"/>
      <c r="WFJ100" s="167"/>
      <c r="WFK100" s="167"/>
      <c r="WFL100" s="167"/>
      <c r="WFM100" s="167"/>
      <c r="WFN100" s="167"/>
      <c r="WFO100" s="167"/>
      <c r="WFP100" s="167"/>
      <c r="WFQ100" s="167"/>
      <c r="WFR100" s="167"/>
      <c r="WFS100" s="167"/>
      <c r="WFT100" s="167"/>
      <c r="WFU100" s="167"/>
      <c r="WFV100" s="167"/>
      <c r="WFW100" s="167"/>
      <c r="WFX100" s="167"/>
      <c r="WFY100" s="167"/>
      <c r="WFZ100" s="167"/>
      <c r="WGA100" s="167"/>
      <c r="WGB100" s="167"/>
      <c r="WGC100" s="167"/>
      <c r="WGD100" s="167"/>
      <c r="WGE100" s="167"/>
      <c r="WGF100" s="167"/>
      <c r="WGG100" s="167"/>
      <c r="WGH100" s="167"/>
      <c r="WGI100" s="167"/>
      <c r="WGJ100" s="167"/>
      <c r="WGK100" s="167"/>
      <c r="WGL100" s="167"/>
      <c r="WGM100" s="167"/>
      <c r="WGN100" s="167"/>
      <c r="WGO100" s="167"/>
      <c r="WGP100" s="167"/>
      <c r="WGQ100" s="167"/>
      <c r="WGR100" s="167"/>
      <c r="WGS100" s="167"/>
      <c r="WGT100" s="167"/>
      <c r="WGU100" s="167"/>
      <c r="WGV100" s="167"/>
      <c r="WGW100" s="167"/>
      <c r="WGX100" s="167"/>
      <c r="WGY100" s="167"/>
      <c r="WGZ100" s="167"/>
      <c r="WHA100" s="167"/>
      <c r="WHB100" s="167"/>
      <c r="WHC100" s="167"/>
      <c r="WHD100" s="167"/>
      <c r="WHE100" s="167"/>
      <c r="WHF100" s="167"/>
      <c r="WHG100" s="167"/>
      <c r="WHH100" s="167"/>
      <c r="WHI100" s="167"/>
      <c r="WHJ100" s="167"/>
      <c r="WHK100" s="167"/>
      <c r="WHL100" s="167"/>
      <c r="WHM100" s="167"/>
      <c r="WHN100" s="167"/>
      <c r="WHO100" s="167"/>
      <c r="WHP100" s="167"/>
      <c r="WHQ100" s="167"/>
      <c r="WHR100" s="167"/>
      <c r="WHS100" s="167"/>
      <c r="WHT100" s="167"/>
      <c r="WHU100" s="167"/>
      <c r="WHV100" s="167"/>
      <c r="WHW100" s="167"/>
      <c r="WHX100" s="167"/>
      <c r="WHY100" s="167"/>
      <c r="WHZ100" s="167"/>
      <c r="WIA100" s="167"/>
      <c r="WIB100" s="167"/>
      <c r="WIC100" s="167"/>
      <c r="WID100" s="167"/>
      <c r="WIE100" s="167"/>
      <c r="WIF100" s="167"/>
      <c r="WIG100" s="167"/>
      <c r="WIH100" s="167"/>
      <c r="WII100" s="167"/>
      <c r="WIJ100" s="167"/>
      <c r="WIK100" s="167"/>
      <c r="WIL100" s="167"/>
      <c r="WIM100" s="167"/>
      <c r="WIN100" s="167"/>
      <c r="WIO100" s="167"/>
      <c r="WIP100" s="167"/>
      <c r="WIQ100" s="167"/>
      <c r="WIR100" s="167"/>
      <c r="WIS100" s="167"/>
      <c r="WIT100" s="167"/>
      <c r="WIU100" s="167"/>
      <c r="WIV100" s="167"/>
      <c r="WIW100" s="167"/>
      <c r="WIX100" s="167"/>
      <c r="WIY100" s="167"/>
      <c r="WIZ100" s="167"/>
      <c r="WJA100" s="167"/>
      <c r="WJB100" s="167"/>
      <c r="WJC100" s="167"/>
      <c r="WJD100" s="167"/>
      <c r="WJE100" s="167"/>
      <c r="WJF100" s="167"/>
      <c r="WJG100" s="167"/>
      <c r="WJH100" s="167"/>
      <c r="WJI100" s="167"/>
      <c r="WJJ100" s="167"/>
      <c r="WJK100" s="167"/>
      <c r="WJL100" s="167"/>
      <c r="WJM100" s="167"/>
      <c r="WJN100" s="167"/>
      <c r="WJO100" s="167"/>
      <c r="WJP100" s="167"/>
      <c r="WJQ100" s="167"/>
      <c r="WJR100" s="167"/>
      <c r="WJS100" s="167"/>
      <c r="WJT100" s="167"/>
      <c r="WJU100" s="167"/>
      <c r="WJV100" s="167"/>
      <c r="WJW100" s="167"/>
      <c r="WJX100" s="167"/>
      <c r="WJY100" s="167"/>
      <c r="WJZ100" s="167"/>
      <c r="WKA100" s="167"/>
      <c r="WKB100" s="167"/>
      <c r="WKC100" s="167"/>
      <c r="WKD100" s="167"/>
      <c r="WKE100" s="167"/>
      <c r="WKF100" s="167"/>
      <c r="WKG100" s="167"/>
      <c r="WKH100" s="167"/>
      <c r="WKI100" s="167"/>
      <c r="WKJ100" s="167"/>
      <c r="WKK100" s="167"/>
      <c r="WKL100" s="167"/>
      <c r="WKM100" s="167"/>
      <c r="WKN100" s="167"/>
      <c r="WKO100" s="167"/>
      <c r="WKP100" s="167"/>
      <c r="WKQ100" s="167"/>
      <c r="WKR100" s="167"/>
      <c r="WKS100" s="167"/>
      <c r="WKT100" s="167"/>
      <c r="WKU100" s="167"/>
      <c r="WKV100" s="167"/>
      <c r="WKW100" s="167"/>
      <c r="WKX100" s="167"/>
      <c r="WKY100" s="167"/>
      <c r="WKZ100" s="167"/>
      <c r="WLA100" s="167"/>
      <c r="WLB100" s="167"/>
      <c r="WLC100" s="167"/>
      <c r="WLD100" s="167"/>
      <c r="WLE100" s="167"/>
      <c r="WLF100" s="167"/>
      <c r="WLG100" s="167"/>
      <c r="WLH100" s="167"/>
      <c r="WLI100" s="167"/>
      <c r="WLJ100" s="167"/>
      <c r="WLK100" s="167"/>
      <c r="WLL100" s="167"/>
      <c r="WLM100" s="167"/>
      <c r="WLN100" s="167"/>
      <c r="WLO100" s="167"/>
      <c r="WLP100" s="167"/>
      <c r="WLQ100" s="167"/>
      <c r="WLR100" s="167"/>
      <c r="WLS100" s="167"/>
      <c r="WLT100" s="167"/>
      <c r="WLU100" s="167"/>
      <c r="WLV100" s="167"/>
      <c r="WLW100" s="167"/>
      <c r="WLX100" s="167"/>
      <c r="WLY100" s="167"/>
      <c r="WLZ100" s="167"/>
      <c r="WMA100" s="167"/>
      <c r="WMB100" s="167"/>
      <c r="WMC100" s="167"/>
      <c r="WMD100" s="167"/>
      <c r="WME100" s="167"/>
      <c r="WMF100" s="167"/>
      <c r="WMG100" s="167"/>
      <c r="WMH100" s="167"/>
      <c r="WMI100" s="167"/>
      <c r="WMJ100" s="167"/>
      <c r="WMK100" s="167"/>
      <c r="WML100" s="167"/>
      <c r="WMM100" s="167"/>
      <c r="WMN100" s="167"/>
      <c r="WMO100" s="167"/>
      <c r="WMP100" s="167"/>
      <c r="WMQ100" s="167"/>
      <c r="WMR100" s="167"/>
      <c r="WMS100" s="167"/>
      <c r="WMT100" s="167"/>
      <c r="WMU100" s="167"/>
      <c r="WMV100" s="167"/>
      <c r="WMW100" s="167"/>
      <c r="WMX100" s="167"/>
      <c r="WMY100" s="167"/>
      <c r="WMZ100" s="167"/>
      <c r="WNA100" s="167"/>
      <c r="WNB100" s="167"/>
      <c r="WNC100" s="167"/>
      <c r="WND100" s="167"/>
      <c r="WNE100" s="167"/>
      <c r="WNF100" s="167"/>
      <c r="WNG100" s="167"/>
      <c r="WNH100" s="167"/>
      <c r="WNI100" s="167"/>
      <c r="WNJ100" s="167"/>
      <c r="WNK100" s="167"/>
      <c r="WNL100" s="167"/>
      <c r="WNM100" s="167"/>
      <c r="WNN100" s="167"/>
      <c r="WNO100" s="167"/>
      <c r="WNP100" s="167"/>
      <c r="WNQ100" s="167"/>
      <c r="WNR100" s="167"/>
      <c r="WNS100" s="167"/>
      <c r="WNT100" s="167"/>
      <c r="WNU100" s="167"/>
      <c r="WNV100" s="167"/>
      <c r="WNW100" s="167"/>
      <c r="WNX100" s="167"/>
      <c r="WNY100" s="167"/>
      <c r="WNZ100" s="167"/>
      <c r="WOA100" s="167"/>
      <c r="WOB100" s="167"/>
      <c r="WOC100" s="167"/>
      <c r="WOD100" s="167"/>
      <c r="WOE100" s="167"/>
      <c r="WOF100" s="167"/>
      <c r="WOG100" s="167"/>
      <c r="WOH100" s="167"/>
      <c r="WOI100" s="167"/>
      <c r="WOJ100" s="167"/>
      <c r="WOK100" s="167"/>
      <c r="WOL100" s="167"/>
      <c r="WOM100" s="167"/>
      <c r="WON100" s="167"/>
      <c r="WOO100" s="167"/>
      <c r="WOP100" s="167"/>
      <c r="WOQ100" s="167"/>
      <c r="WOR100" s="167"/>
      <c r="WOS100" s="167"/>
      <c r="WOT100" s="167"/>
      <c r="WOU100" s="167"/>
      <c r="WOV100" s="167"/>
      <c r="WOW100" s="167"/>
      <c r="WOX100" s="167"/>
      <c r="WOY100" s="167"/>
      <c r="WOZ100" s="167"/>
      <c r="WPA100" s="167"/>
      <c r="WPB100" s="167"/>
      <c r="WPC100" s="167"/>
      <c r="WPD100" s="167"/>
      <c r="WPE100" s="167"/>
      <c r="WPF100" s="167"/>
      <c r="WPG100" s="167"/>
      <c r="WPH100" s="167"/>
      <c r="WPI100" s="167"/>
      <c r="WPJ100" s="167"/>
      <c r="WPK100" s="167"/>
      <c r="WPL100" s="167"/>
      <c r="WPM100" s="167"/>
      <c r="WPN100" s="167"/>
      <c r="WPO100" s="167"/>
      <c r="WPP100" s="167"/>
      <c r="WPQ100" s="167"/>
      <c r="WPR100" s="167"/>
      <c r="WPS100" s="167"/>
      <c r="WPT100" s="167"/>
      <c r="WPU100" s="167"/>
      <c r="WPV100" s="167"/>
      <c r="WPW100" s="167"/>
      <c r="WPX100" s="167"/>
      <c r="WPY100" s="167"/>
      <c r="WPZ100" s="167"/>
      <c r="WQA100" s="167"/>
      <c r="WQB100" s="167"/>
      <c r="WQC100" s="167"/>
      <c r="WQD100" s="167"/>
      <c r="WQE100" s="167"/>
      <c r="WQF100" s="167"/>
      <c r="WQG100" s="167"/>
      <c r="WQH100" s="167"/>
      <c r="WQI100" s="167"/>
      <c r="WQJ100" s="167"/>
      <c r="WQK100" s="167"/>
      <c r="WQL100" s="167"/>
      <c r="WQM100" s="167"/>
      <c r="WQN100" s="167"/>
      <c r="WQO100" s="167"/>
      <c r="WQP100" s="167"/>
      <c r="WQQ100" s="167"/>
      <c r="WQR100" s="167"/>
      <c r="WQS100" s="167"/>
      <c r="WQT100" s="167"/>
      <c r="WQU100" s="167"/>
      <c r="WQV100" s="167"/>
      <c r="WQW100" s="167"/>
      <c r="WQX100" s="167"/>
      <c r="WQY100" s="167"/>
      <c r="WQZ100" s="167"/>
      <c r="WRA100" s="167"/>
      <c r="WRB100" s="167"/>
      <c r="WRC100" s="167"/>
      <c r="WRD100" s="167"/>
      <c r="WRE100" s="167"/>
      <c r="WRF100" s="167"/>
      <c r="WRG100" s="167"/>
      <c r="WRH100" s="167"/>
      <c r="WRI100" s="167"/>
      <c r="WRJ100" s="167"/>
      <c r="WRK100" s="167"/>
      <c r="WRL100" s="167"/>
      <c r="WRM100" s="167"/>
      <c r="WRN100" s="167"/>
      <c r="WRO100" s="167"/>
      <c r="WRP100" s="167"/>
      <c r="WRQ100" s="167"/>
      <c r="WRR100" s="167"/>
      <c r="WRS100" s="167"/>
      <c r="WRT100" s="167"/>
      <c r="WRU100" s="167"/>
      <c r="WRV100" s="167"/>
      <c r="WRW100" s="167"/>
      <c r="WRX100" s="167"/>
      <c r="WRY100" s="167"/>
      <c r="WRZ100" s="167"/>
      <c r="WSA100" s="167"/>
      <c r="WSB100" s="167"/>
      <c r="WSC100" s="167"/>
      <c r="WSD100" s="167"/>
      <c r="WSE100" s="167"/>
      <c r="WSF100" s="167"/>
      <c r="WSG100" s="167"/>
      <c r="WSH100" s="167"/>
      <c r="WSI100" s="167"/>
      <c r="WSJ100" s="167"/>
      <c r="WSK100" s="167"/>
      <c r="WSL100" s="167"/>
      <c r="WSM100" s="167"/>
      <c r="WSN100" s="167"/>
      <c r="WSO100" s="167"/>
      <c r="WSP100" s="167"/>
      <c r="WSQ100" s="167"/>
      <c r="WSR100" s="167"/>
      <c r="WSS100" s="167"/>
      <c r="WST100" s="167"/>
      <c r="WSU100" s="167"/>
      <c r="WSV100" s="167"/>
      <c r="WSW100" s="167"/>
      <c r="WSX100" s="167"/>
      <c r="WSY100" s="167"/>
      <c r="WSZ100" s="167"/>
      <c r="WTA100" s="167"/>
      <c r="WTB100" s="167"/>
      <c r="WTC100" s="167"/>
      <c r="WTD100" s="167"/>
      <c r="WTE100" s="167"/>
      <c r="WTF100" s="167"/>
      <c r="WTG100" s="167"/>
      <c r="WTH100" s="167"/>
      <c r="WTI100" s="167"/>
      <c r="WTJ100" s="167"/>
      <c r="WTK100" s="167"/>
      <c r="WTL100" s="167"/>
      <c r="WTM100" s="167"/>
      <c r="WTN100" s="167"/>
      <c r="WTO100" s="167"/>
      <c r="WTP100" s="167"/>
      <c r="WTQ100" s="167"/>
      <c r="WTR100" s="167"/>
      <c r="WTS100" s="167"/>
      <c r="WTT100" s="167"/>
      <c r="WTU100" s="167"/>
      <c r="WTV100" s="167"/>
      <c r="WTW100" s="167"/>
      <c r="WTX100" s="167"/>
      <c r="WTY100" s="167"/>
      <c r="WTZ100" s="167"/>
      <c r="WUA100" s="167"/>
      <c r="WUB100" s="167"/>
      <c r="WUC100" s="167"/>
      <c r="WUD100" s="167"/>
      <c r="WUE100" s="167"/>
      <c r="WUF100" s="167"/>
      <c r="WUG100" s="167"/>
      <c r="WUH100" s="167"/>
      <c r="WUI100" s="167"/>
      <c r="WUJ100" s="167"/>
      <c r="WUK100" s="167"/>
      <c r="WUL100" s="167"/>
      <c r="WUM100" s="167"/>
      <c r="WUN100" s="167"/>
      <c r="WUO100" s="167"/>
      <c r="WUP100" s="167"/>
      <c r="WUQ100" s="167"/>
      <c r="WUR100" s="167"/>
      <c r="WUS100" s="167"/>
      <c r="WUT100" s="167"/>
      <c r="WUU100" s="167"/>
      <c r="WUV100" s="167"/>
      <c r="WUW100" s="167"/>
      <c r="WUX100" s="167"/>
      <c r="WUY100" s="167"/>
      <c r="WUZ100" s="167"/>
      <c r="WVA100" s="167"/>
      <c r="WVB100" s="167"/>
      <c r="WVC100" s="167"/>
      <c r="WVD100" s="167"/>
      <c r="WVE100" s="167"/>
      <c r="WVF100" s="167"/>
      <c r="WVG100" s="167"/>
      <c r="WVH100" s="167"/>
      <c r="WVI100" s="167"/>
      <c r="WVJ100" s="167"/>
      <c r="WVK100" s="167"/>
      <c r="WVL100" s="167"/>
      <c r="WVM100" s="167"/>
      <c r="WVN100" s="167"/>
      <c r="WVO100" s="167"/>
      <c r="WVP100" s="167"/>
      <c r="WVQ100" s="167"/>
      <c r="WVR100" s="167"/>
      <c r="WVS100" s="167"/>
      <c r="WVT100" s="167"/>
      <c r="WVU100" s="167"/>
      <c r="WVV100" s="167"/>
      <c r="WVW100" s="167"/>
      <c r="WVX100" s="167"/>
      <c r="WVY100" s="167"/>
      <c r="WVZ100" s="167"/>
      <c r="WWA100" s="167"/>
      <c r="WWB100" s="167"/>
      <c r="WWC100" s="167"/>
      <c r="WWD100" s="167"/>
      <c r="WWE100" s="167"/>
      <c r="WWF100" s="167"/>
      <c r="WWG100" s="167"/>
      <c r="WWH100" s="167"/>
      <c r="WWI100" s="167"/>
      <c r="WWJ100" s="167"/>
      <c r="WWK100" s="167"/>
      <c r="WWL100" s="167"/>
      <c r="WWM100" s="167"/>
      <c r="WWN100" s="167"/>
      <c r="WWO100" s="167"/>
      <c r="WWP100" s="167"/>
      <c r="WWQ100" s="167"/>
      <c r="WWR100" s="167"/>
      <c r="WWS100" s="167"/>
      <c r="WWT100" s="167"/>
      <c r="WWU100" s="167"/>
      <c r="WWV100" s="167"/>
      <c r="WWW100" s="167"/>
      <c r="WWX100" s="167"/>
      <c r="WWY100" s="167"/>
      <c r="WWZ100" s="167"/>
      <c r="WXA100" s="167"/>
      <c r="WXB100" s="167"/>
      <c r="WXC100" s="167"/>
      <c r="WXD100" s="167"/>
      <c r="WXE100" s="167"/>
      <c r="WXF100" s="167"/>
      <c r="WXG100" s="167"/>
      <c r="WXH100" s="167"/>
      <c r="WXI100" s="167"/>
      <c r="WXJ100" s="167"/>
      <c r="WXK100" s="167"/>
      <c r="WXL100" s="167"/>
      <c r="WXM100" s="167"/>
      <c r="WXN100" s="167"/>
      <c r="WXO100" s="167"/>
      <c r="WXP100" s="167"/>
      <c r="WXQ100" s="167"/>
      <c r="WXR100" s="167"/>
      <c r="WXS100" s="167"/>
      <c r="WXT100" s="167"/>
      <c r="WXU100" s="167"/>
      <c r="WXV100" s="167"/>
      <c r="WXW100" s="167"/>
      <c r="WXX100" s="167"/>
      <c r="WXY100" s="167"/>
      <c r="WXZ100" s="167"/>
      <c r="WYA100" s="167"/>
      <c r="WYB100" s="167"/>
      <c r="WYC100" s="167"/>
      <c r="WYD100" s="167"/>
      <c r="WYE100" s="167"/>
      <c r="WYF100" s="167"/>
      <c r="WYG100" s="167"/>
      <c r="WYH100" s="167"/>
      <c r="WYI100" s="167"/>
      <c r="WYJ100" s="167"/>
      <c r="WYK100" s="167"/>
      <c r="WYL100" s="167"/>
      <c r="WYM100" s="167"/>
      <c r="WYN100" s="167"/>
      <c r="WYO100" s="167"/>
      <c r="WYP100" s="167"/>
      <c r="WYQ100" s="167"/>
      <c r="WYR100" s="167"/>
      <c r="WYS100" s="167"/>
      <c r="WYT100" s="167"/>
      <c r="WYU100" s="167"/>
      <c r="WYV100" s="167"/>
      <c r="WYW100" s="167"/>
      <c r="WYX100" s="167"/>
      <c r="WYY100" s="167"/>
      <c r="WYZ100" s="167"/>
      <c r="WZA100" s="167"/>
      <c r="WZB100" s="167"/>
      <c r="WZC100" s="167"/>
      <c r="WZD100" s="167"/>
      <c r="WZE100" s="167"/>
      <c r="WZF100" s="167"/>
      <c r="WZG100" s="167"/>
      <c r="WZH100" s="167"/>
      <c r="WZI100" s="167"/>
      <c r="WZJ100" s="167"/>
      <c r="WZK100" s="167"/>
      <c r="WZL100" s="167"/>
      <c r="WZM100" s="167"/>
      <c r="WZN100" s="167"/>
      <c r="WZO100" s="167"/>
      <c r="WZP100" s="167"/>
      <c r="WZQ100" s="167"/>
      <c r="WZR100" s="167"/>
      <c r="WZS100" s="167"/>
      <c r="WZT100" s="167"/>
      <c r="WZU100" s="167"/>
      <c r="WZV100" s="167"/>
      <c r="WZW100" s="167"/>
      <c r="WZX100" s="167"/>
      <c r="WZY100" s="167"/>
      <c r="WZZ100" s="167"/>
      <c r="XAA100" s="167"/>
      <c r="XAB100" s="167"/>
      <c r="XAC100" s="167"/>
      <c r="XAD100" s="167"/>
      <c r="XAE100" s="167"/>
      <c r="XAF100" s="167"/>
      <c r="XAG100" s="167"/>
      <c r="XAH100" s="167"/>
      <c r="XAI100" s="167"/>
      <c r="XAJ100" s="167"/>
      <c r="XAK100" s="167"/>
      <c r="XAL100" s="167"/>
      <c r="XAM100" s="167"/>
      <c r="XAN100" s="167"/>
      <c r="XAO100" s="167"/>
      <c r="XAP100" s="167"/>
      <c r="XAQ100" s="167"/>
      <c r="XAR100" s="167"/>
      <c r="XAS100" s="167"/>
      <c r="XAT100" s="167"/>
      <c r="XAU100" s="167"/>
      <c r="XAV100" s="167"/>
      <c r="XAW100" s="167"/>
      <c r="XAX100" s="167"/>
      <c r="XAY100" s="167"/>
      <c r="XAZ100" s="167"/>
      <c r="XBA100" s="167"/>
      <c r="XBB100" s="167"/>
      <c r="XBC100" s="167"/>
      <c r="XBD100" s="167"/>
      <c r="XBE100" s="167"/>
      <c r="XBF100" s="167"/>
      <c r="XBG100" s="167"/>
      <c r="XBH100" s="167"/>
      <c r="XBI100" s="167"/>
      <c r="XBJ100" s="167"/>
      <c r="XBK100" s="167"/>
      <c r="XBL100" s="167"/>
      <c r="XBM100" s="167"/>
      <c r="XBN100" s="167"/>
      <c r="XBO100" s="167"/>
      <c r="XBP100" s="167"/>
      <c r="XBQ100" s="167"/>
      <c r="XBR100" s="167"/>
      <c r="XBS100" s="167"/>
      <c r="XBT100" s="167"/>
      <c r="XBU100" s="167"/>
      <c r="XBV100" s="167"/>
      <c r="XBW100" s="167"/>
      <c r="XBX100" s="167"/>
      <c r="XBY100" s="167"/>
      <c r="XBZ100" s="167"/>
      <c r="XCA100" s="167"/>
      <c r="XCB100" s="167"/>
      <c r="XCC100" s="167"/>
      <c r="XCD100" s="167"/>
      <c r="XCE100" s="167"/>
      <c r="XCF100" s="167"/>
      <c r="XCG100" s="167"/>
      <c r="XCH100" s="167"/>
      <c r="XCI100" s="167"/>
      <c r="XCJ100" s="167"/>
      <c r="XCK100" s="167"/>
      <c r="XCL100" s="167"/>
      <c r="XCM100" s="167"/>
      <c r="XCN100" s="167"/>
      <c r="XCO100" s="167"/>
      <c r="XCP100" s="167"/>
      <c r="XCQ100" s="167"/>
      <c r="XCR100" s="167"/>
      <c r="XCS100" s="167"/>
      <c r="XCT100" s="167"/>
      <c r="XCU100" s="167"/>
      <c r="XCV100" s="167"/>
      <c r="XCW100" s="167"/>
      <c r="XCX100" s="167"/>
      <c r="XCY100" s="167"/>
      <c r="XCZ100" s="167"/>
      <c r="XDA100" s="167"/>
      <c r="XDB100" s="167"/>
      <c r="XDC100" s="167"/>
      <c r="XDD100" s="167"/>
      <c r="XDE100" s="167"/>
      <c r="XDF100" s="167"/>
      <c r="XDG100" s="167"/>
      <c r="XDH100" s="167"/>
      <c r="XDI100" s="167"/>
      <c r="XDJ100" s="167"/>
      <c r="XDK100" s="167"/>
      <c r="XDL100" s="167"/>
      <c r="XDM100" s="167"/>
      <c r="XDN100" s="167"/>
      <c r="XDO100" s="167"/>
      <c r="XDP100" s="167"/>
      <c r="XDQ100" s="167"/>
      <c r="XDR100" s="167"/>
      <c r="XDS100" s="167"/>
      <c r="XDT100" s="167"/>
      <c r="XDU100" s="167"/>
      <c r="XDV100" s="167"/>
      <c r="XDW100" s="167"/>
      <c r="XDX100" s="167"/>
      <c r="XDY100" s="167"/>
      <c r="XDZ100" s="167"/>
      <c r="XEA100" s="167"/>
      <c r="XEB100" s="167"/>
      <c r="XEC100" s="167"/>
      <c r="XED100" s="167"/>
      <c r="XEE100" s="167"/>
      <c r="XEF100" s="167"/>
      <c r="XEG100" s="167"/>
      <c r="XEH100" s="167"/>
      <c r="XEI100" s="167"/>
      <c r="XEJ100" s="167"/>
      <c r="XEK100" s="167"/>
      <c r="XEL100" s="167"/>
      <c r="XEM100" s="167"/>
      <c r="XEN100" s="167"/>
      <c r="XEO100" s="167"/>
      <c r="XEP100" s="167"/>
      <c r="XEQ100" s="167"/>
      <c r="XER100" s="167"/>
      <c r="XES100" s="167"/>
      <c r="XET100" s="167"/>
      <c r="XEU100" s="167"/>
      <c r="XEV100" s="167"/>
      <c r="XEW100" s="167"/>
      <c r="XEX100" s="167"/>
      <c r="XEY100" s="167"/>
      <c r="XEZ100" s="167"/>
      <c r="XFA100" s="167"/>
      <c r="XFB100" s="167"/>
      <c r="XFC100" s="167"/>
    </row>
    <row r="101" spans="1:16383">
      <c r="A101" s="111"/>
      <c r="B101" s="93" t="s">
        <v>11</v>
      </c>
      <c r="C101" s="100" t="s">
        <v>152</v>
      </c>
      <c r="D101" s="136"/>
      <c r="E101" s="136"/>
      <c r="F101" s="136"/>
      <c r="G101" s="136"/>
      <c r="H101" s="101"/>
      <c r="I101" s="151">
        <v>0.02</v>
      </c>
      <c r="J101" s="160">
        <f>TRUNC((I117*I101),2)</f>
        <v>73.319999999999993</v>
      </c>
      <c r="K101" s="111"/>
      <c r="L101" s="152" t="s">
        <v>153</v>
      </c>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67"/>
      <c r="AX101" s="167"/>
      <c r="AY101" s="167"/>
      <c r="AZ101" s="167"/>
      <c r="BA101" s="167"/>
      <c r="BB101" s="167"/>
      <c r="BC101" s="167"/>
      <c r="BD101" s="167"/>
      <c r="BE101" s="167"/>
      <c r="BF101" s="167"/>
      <c r="BG101" s="167"/>
      <c r="BH101" s="167"/>
      <c r="BI101" s="167"/>
      <c r="BJ101" s="167"/>
      <c r="BK101" s="167"/>
      <c r="BL101" s="167"/>
      <c r="BM101" s="167"/>
      <c r="BN101" s="167"/>
      <c r="BO101" s="167"/>
      <c r="BP101" s="167"/>
      <c r="BQ101" s="167"/>
      <c r="BR101" s="167"/>
      <c r="BS101" s="167"/>
      <c r="BT101" s="167"/>
      <c r="BU101" s="167"/>
      <c r="BV101" s="167"/>
      <c r="BW101" s="167"/>
      <c r="BX101" s="167"/>
      <c r="BY101" s="167"/>
      <c r="BZ101" s="167"/>
      <c r="CA101" s="167"/>
      <c r="CB101" s="167"/>
      <c r="CC101" s="167"/>
      <c r="CD101" s="167"/>
      <c r="CE101" s="167"/>
      <c r="CF101" s="167"/>
      <c r="CG101" s="167"/>
      <c r="CH101" s="167"/>
      <c r="CI101" s="167"/>
      <c r="CJ101" s="167"/>
      <c r="CK101" s="167"/>
      <c r="CL101" s="167"/>
      <c r="CM101" s="167"/>
      <c r="CN101" s="167"/>
      <c r="CO101" s="167"/>
      <c r="CP101" s="167"/>
      <c r="CQ101" s="167"/>
      <c r="CR101" s="167"/>
      <c r="CS101" s="167"/>
      <c r="CT101" s="167"/>
      <c r="CU101" s="167"/>
      <c r="CV101" s="167"/>
      <c r="CW101" s="167"/>
      <c r="CX101" s="167"/>
      <c r="CY101" s="167"/>
      <c r="CZ101" s="167"/>
      <c r="DA101" s="167"/>
      <c r="DB101" s="167"/>
      <c r="DC101" s="167"/>
      <c r="DD101" s="167"/>
      <c r="DE101" s="167"/>
      <c r="DF101" s="167"/>
      <c r="DG101" s="167"/>
      <c r="DH101" s="167"/>
      <c r="DI101" s="167"/>
      <c r="DJ101" s="167"/>
      <c r="DK101" s="167"/>
      <c r="DL101" s="167"/>
      <c r="DM101" s="167"/>
      <c r="DN101" s="167"/>
      <c r="DO101" s="167"/>
      <c r="DP101" s="167"/>
      <c r="DQ101" s="167"/>
      <c r="DR101" s="167"/>
      <c r="DS101" s="167"/>
      <c r="DT101" s="167"/>
      <c r="DU101" s="167"/>
      <c r="DV101" s="167"/>
      <c r="DW101" s="167"/>
      <c r="DX101" s="167"/>
      <c r="DY101" s="167"/>
      <c r="DZ101" s="167"/>
      <c r="EA101" s="167"/>
      <c r="EB101" s="167"/>
      <c r="EC101" s="167"/>
      <c r="ED101" s="167"/>
      <c r="EE101" s="167"/>
      <c r="EF101" s="167"/>
      <c r="EG101" s="167"/>
      <c r="EH101" s="167"/>
      <c r="EI101" s="167"/>
      <c r="EJ101" s="167"/>
      <c r="EK101" s="167"/>
      <c r="EL101" s="167"/>
      <c r="EM101" s="167"/>
      <c r="EN101" s="167"/>
      <c r="EO101" s="167"/>
      <c r="EP101" s="167"/>
      <c r="EQ101" s="167"/>
      <c r="ER101" s="167"/>
      <c r="ES101" s="167"/>
      <c r="ET101" s="167"/>
      <c r="EU101" s="167"/>
      <c r="EV101" s="167"/>
      <c r="EW101" s="167"/>
      <c r="EX101" s="167"/>
      <c r="EY101" s="167"/>
      <c r="EZ101" s="167"/>
      <c r="FA101" s="167"/>
      <c r="FB101" s="167"/>
      <c r="FC101" s="167"/>
      <c r="FD101" s="167"/>
      <c r="FE101" s="167"/>
      <c r="FF101" s="167"/>
      <c r="FG101" s="167"/>
      <c r="FH101" s="167"/>
      <c r="FI101" s="167"/>
      <c r="FJ101" s="167"/>
      <c r="FK101" s="167"/>
      <c r="FL101" s="167"/>
      <c r="FM101" s="167"/>
      <c r="FN101" s="167"/>
      <c r="FO101" s="167"/>
      <c r="FP101" s="167"/>
      <c r="FQ101" s="167"/>
      <c r="FR101" s="167"/>
      <c r="FS101" s="167"/>
      <c r="FT101" s="167"/>
      <c r="FU101" s="167"/>
      <c r="FV101" s="167"/>
      <c r="FW101" s="167"/>
      <c r="FX101" s="167"/>
      <c r="FY101" s="167"/>
      <c r="FZ101" s="167"/>
      <c r="GA101" s="167"/>
      <c r="GB101" s="167"/>
      <c r="GC101" s="167"/>
      <c r="GD101" s="167"/>
      <c r="GE101" s="167"/>
      <c r="GF101" s="167"/>
      <c r="GG101" s="167"/>
      <c r="GH101" s="167"/>
      <c r="GI101" s="167"/>
      <c r="GJ101" s="167"/>
      <c r="GK101" s="167"/>
      <c r="GL101" s="167"/>
      <c r="GM101" s="167"/>
      <c r="GN101" s="167"/>
      <c r="GO101" s="167"/>
      <c r="GP101" s="167"/>
      <c r="GQ101" s="167"/>
      <c r="GR101" s="167"/>
      <c r="GS101" s="167"/>
      <c r="GT101" s="167"/>
      <c r="GU101" s="167"/>
      <c r="GV101" s="167"/>
      <c r="GW101" s="167"/>
      <c r="GX101" s="167"/>
      <c r="GY101" s="167"/>
      <c r="GZ101" s="167"/>
      <c r="HA101" s="167"/>
      <c r="HB101" s="167"/>
      <c r="HC101" s="167"/>
      <c r="HD101" s="167"/>
      <c r="HE101" s="167"/>
      <c r="HF101" s="167"/>
      <c r="HG101" s="167"/>
      <c r="HH101" s="167"/>
      <c r="HI101" s="167"/>
      <c r="HJ101" s="167"/>
      <c r="HK101" s="167"/>
      <c r="HL101" s="167"/>
      <c r="HM101" s="167"/>
      <c r="HN101" s="167"/>
      <c r="HO101" s="167"/>
      <c r="HP101" s="167"/>
      <c r="HQ101" s="167"/>
      <c r="HR101" s="167"/>
      <c r="HS101" s="167"/>
      <c r="HT101" s="167"/>
      <c r="HU101" s="167"/>
      <c r="HV101" s="167"/>
      <c r="HW101" s="167"/>
      <c r="HX101" s="167"/>
      <c r="HY101" s="167"/>
      <c r="HZ101" s="167"/>
      <c r="IA101" s="167"/>
      <c r="IB101" s="167"/>
      <c r="IC101" s="167"/>
      <c r="ID101" s="167"/>
      <c r="IE101" s="167"/>
      <c r="IF101" s="167"/>
      <c r="IG101" s="167"/>
      <c r="IH101" s="167"/>
      <c r="II101" s="167"/>
      <c r="IJ101" s="167"/>
      <c r="IK101" s="167"/>
      <c r="IL101" s="167"/>
      <c r="IM101" s="167"/>
      <c r="IN101" s="167"/>
      <c r="IO101" s="167"/>
      <c r="IP101" s="167"/>
      <c r="IQ101" s="167"/>
      <c r="IR101" s="167"/>
      <c r="IS101" s="167"/>
      <c r="IT101" s="167"/>
      <c r="IU101" s="167"/>
      <c r="IV101" s="167"/>
      <c r="IW101" s="167"/>
      <c r="IX101" s="167"/>
      <c r="IY101" s="167"/>
      <c r="IZ101" s="167"/>
      <c r="JA101" s="167"/>
      <c r="JB101" s="167"/>
      <c r="JC101" s="167"/>
      <c r="JD101" s="167"/>
      <c r="JE101" s="167"/>
      <c r="JF101" s="167"/>
      <c r="JG101" s="167"/>
      <c r="JH101" s="167"/>
      <c r="JI101" s="167"/>
      <c r="JJ101" s="167"/>
      <c r="JK101" s="167"/>
      <c r="JL101" s="167"/>
      <c r="JM101" s="167"/>
      <c r="JN101" s="167"/>
      <c r="JO101" s="167"/>
      <c r="JP101" s="167"/>
      <c r="JQ101" s="167"/>
      <c r="JR101" s="167"/>
      <c r="JS101" s="167"/>
      <c r="JT101" s="167"/>
      <c r="JU101" s="167"/>
      <c r="JV101" s="167"/>
      <c r="JW101" s="167"/>
      <c r="JX101" s="167"/>
      <c r="JY101" s="167"/>
      <c r="JZ101" s="167"/>
      <c r="KA101" s="167"/>
      <c r="KB101" s="167"/>
      <c r="KC101" s="167"/>
      <c r="KD101" s="167"/>
      <c r="KE101" s="167"/>
      <c r="KF101" s="167"/>
      <c r="KG101" s="167"/>
      <c r="KH101" s="167"/>
      <c r="KI101" s="167"/>
      <c r="KJ101" s="167"/>
      <c r="KK101" s="167"/>
      <c r="KL101" s="167"/>
      <c r="KM101" s="167"/>
      <c r="KN101" s="167"/>
      <c r="KO101" s="167"/>
      <c r="KP101" s="167"/>
      <c r="KQ101" s="167"/>
      <c r="KR101" s="167"/>
      <c r="KS101" s="167"/>
      <c r="KT101" s="167"/>
      <c r="KU101" s="167"/>
      <c r="KV101" s="167"/>
      <c r="KW101" s="167"/>
      <c r="KX101" s="167"/>
      <c r="KY101" s="167"/>
      <c r="KZ101" s="167"/>
      <c r="LA101" s="167"/>
      <c r="LB101" s="167"/>
      <c r="LC101" s="167"/>
      <c r="LD101" s="167"/>
      <c r="LE101" s="167"/>
      <c r="LF101" s="167"/>
      <c r="LG101" s="167"/>
      <c r="LH101" s="167"/>
      <c r="LI101" s="167"/>
      <c r="LJ101" s="167"/>
      <c r="LK101" s="167"/>
      <c r="LL101" s="167"/>
      <c r="LM101" s="167"/>
      <c r="LN101" s="167"/>
      <c r="LO101" s="167"/>
      <c r="LP101" s="167"/>
      <c r="LQ101" s="167"/>
      <c r="LR101" s="167"/>
      <c r="LS101" s="167"/>
      <c r="LT101" s="167"/>
      <c r="LU101" s="167"/>
      <c r="LV101" s="167"/>
      <c r="LW101" s="167"/>
      <c r="LX101" s="167"/>
      <c r="LY101" s="167"/>
      <c r="LZ101" s="167"/>
      <c r="MA101" s="167"/>
      <c r="MB101" s="167"/>
      <c r="MC101" s="167"/>
      <c r="MD101" s="167"/>
      <c r="ME101" s="167"/>
      <c r="MF101" s="167"/>
      <c r="MG101" s="167"/>
      <c r="MH101" s="167"/>
      <c r="MI101" s="167"/>
      <c r="MJ101" s="167"/>
      <c r="MK101" s="167"/>
      <c r="ML101" s="167"/>
      <c r="MM101" s="167"/>
      <c r="MN101" s="167"/>
      <c r="MO101" s="167"/>
      <c r="MP101" s="167"/>
      <c r="MQ101" s="167"/>
      <c r="MR101" s="167"/>
      <c r="MS101" s="167"/>
      <c r="MT101" s="167"/>
      <c r="MU101" s="167"/>
      <c r="MV101" s="167"/>
      <c r="MW101" s="167"/>
      <c r="MX101" s="167"/>
      <c r="MY101" s="167"/>
      <c r="MZ101" s="167"/>
      <c r="NA101" s="167"/>
      <c r="NB101" s="167"/>
      <c r="NC101" s="167"/>
      <c r="ND101" s="167"/>
      <c r="NE101" s="167"/>
      <c r="NF101" s="167"/>
      <c r="NG101" s="167"/>
      <c r="NH101" s="167"/>
      <c r="NI101" s="167"/>
      <c r="NJ101" s="167"/>
      <c r="NK101" s="167"/>
      <c r="NL101" s="167"/>
      <c r="NM101" s="167"/>
      <c r="NN101" s="167"/>
      <c r="NO101" s="167"/>
      <c r="NP101" s="167"/>
      <c r="NQ101" s="167"/>
      <c r="NR101" s="167"/>
      <c r="NS101" s="167"/>
      <c r="NT101" s="167"/>
      <c r="NU101" s="167"/>
      <c r="NV101" s="167"/>
      <c r="NW101" s="167"/>
      <c r="NX101" s="167"/>
      <c r="NY101" s="167"/>
      <c r="NZ101" s="167"/>
      <c r="OA101" s="167"/>
      <c r="OB101" s="167"/>
      <c r="OC101" s="167"/>
      <c r="OD101" s="167"/>
      <c r="OE101" s="167"/>
      <c r="OF101" s="167"/>
      <c r="OG101" s="167"/>
      <c r="OH101" s="167"/>
      <c r="OI101" s="167"/>
      <c r="OJ101" s="167"/>
      <c r="OK101" s="167"/>
      <c r="OL101" s="167"/>
      <c r="OM101" s="167"/>
      <c r="ON101" s="167"/>
      <c r="OO101" s="167"/>
      <c r="OP101" s="167"/>
      <c r="OQ101" s="167"/>
      <c r="OR101" s="167"/>
      <c r="OS101" s="167"/>
      <c r="OT101" s="167"/>
      <c r="OU101" s="167"/>
      <c r="OV101" s="167"/>
      <c r="OW101" s="167"/>
      <c r="OX101" s="167"/>
      <c r="OY101" s="167"/>
      <c r="OZ101" s="167"/>
      <c r="PA101" s="167"/>
      <c r="PB101" s="167"/>
      <c r="PC101" s="167"/>
      <c r="PD101" s="167"/>
      <c r="PE101" s="167"/>
      <c r="PF101" s="167"/>
      <c r="PG101" s="167"/>
      <c r="PH101" s="167"/>
      <c r="PI101" s="167"/>
      <c r="PJ101" s="167"/>
      <c r="PK101" s="167"/>
      <c r="PL101" s="167"/>
      <c r="PM101" s="167"/>
      <c r="PN101" s="167"/>
      <c r="PO101" s="167"/>
      <c r="PP101" s="167"/>
      <c r="PQ101" s="167"/>
      <c r="PR101" s="167"/>
      <c r="PS101" s="167"/>
      <c r="PT101" s="167"/>
      <c r="PU101" s="167"/>
      <c r="PV101" s="167"/>
      <c r="PW101" s="167"/>
      <c r="PX101" s="167"/>
      <c r="PY101" s="167"/>
      <c r="PZ101" s="167"/>
      <c r="QA101" s="167"/>
      <c r="QB101" s="167"/>
      <c r="QC101" s="167"/>
      <c r="QD101" s="167"/>
      <c r="QE101" s="167"/>
      <c r="QF101" s="167"/>
      <c r="QG101" s="167"/>
      <c r="QH101" s="167"/>
      <c r="QI101" s="167"/>
      <c r="QJ101" s="167"/>
      <c r="QK101" s="167"/>
      <c r="QL101" s="167"/>
      <c r="QM101" s="167"/>
      <c r="QN101" s="167"/>
      <c r="QO101" s="167"/>
      <c r="QP101" s="167"/>
      <c r="QQ101" s="167"/>
      <c r="QR101" s="167"/>
      <c r="QS101" s="167"/>
      <c r="QT101" s="167"/>
      <c r="QU101" s="167"/>
      <c r="QV101" s="167"/>
      <c r="QW101" s="167"/>
      <c r="QX101" s="167"/>
      <c r="QY101" s="167"/>
      <c r="QZ101" s="167"/>
      <c r="RA101" s="167"/>
      <c r="RB101" s="167"/>
      <c r="RC101" s="167"/>
      <c r="RD101" s="167"/>
      <c r="RE101" s="167"/>
      <c r="RF101" s="167"/>
      <c r="RG101" s="167"/>
      <c r="RH101" s="167"/>
      <c r="RI101" s="167"/>
      <c r="RJ101" s="167"/>
      <c r="RK101" s="167"/>
      <c r="RL101" s="167"/>
      <c r="RM101" s="167"/>
      <c r="RN101" s="167"/>
      <c r="RO101" s="167"/>
      <c r="RP101" s="167"/>
      <c r="RQ101" s="167"/>
      <c r="RR101" s="167"/>
      <c r="RS101" s="167"/>
      <c r="RT101" s="167"/>
      <c r="RU101" s="167"/>
      <c r="RV101" s="167"/>
      <c r="RW101" s="167"/>
      <c r="RX101" s="167"/>
      <c r="RY101" s="167"/>
      <c r="RZ101" s="167"/>
      <c r="SA101" s="167"/>
      <c r="SB101" s="167"/>
      <c r="SC101" s="167"/>
      <c r="SD101" s="167"/>
      <c r="SE101" s="167"/>
      <c r="SF101" s="167"/>
      <c r="SG101" s="167"/>
      <c r="SH101" s="167"/>
      <c r="SI101" s="167"/>
      <c r="SJ101" s="167"/>
      <c r="SK101" s="167"/>
      <c r="SL101" s="167"/>
      <c r="SM101" s="167"/>
      <c r="SN101" s="167"/>
      <c r="SO101" s="167"/>
      <c r="SP101" s="167"/>
      <c r="SQ101" s="167"/>
      <c r="SR101" s="167"/>
      <c r="SS101" s="167"/>
      <c r="ST101" s="167"/>
      <c r="SU101" s="167"/>
      <c r="SV101" s="167"/>
      <c r="SW101" s="167"/>
      <c r="SX101" s="167"/>
      <c r="SY101" s="167"/>
      <c r="SZ101" s="167"/>
      <c r="TA101" s="167"/>
      <c r="TB101" s="167"/>
      <c r="TC101" s="167"/>
      <c r="TD101" s="167"/>
      <c r="TE101" s="167"/>
      <c r="TF101" s="167"/>
      <c r="TG101" s="167"/>
      <c r="TH101" s="167"/>
      <c r="TI101" s="167"/>
      <c r="TJ101" s="167"/>
      <c r="TK101" s="167"/>
      <c r="TL101" s="167"/>
      <c r="TM101" s="167"/>
      <c r="TN101" s="167"/>
      <c r="TO101" s="167"/>
      <c r="TP101" s="167"/>
      <c r="TQ101" s="167"/>
      <c r="TR101" s="167"/>
      <c r="TS101" s="167"/>
      <c r="TT101" s="167"/>
      <c r="TU101" s="167"/>
      <c r="TV101" s="167"/>
      <c r="TW101" s="167"/>
      <c r="TX101" s="167"/>
      <c r="TY101" s="167"/>
      <c r="TZ101" s="167"/>
      <c r="UA101" s="167"/>
      <c r="UB101" s="167"/>
      <c r="UC101" s="167"/>
      <c r="UD101" s="167"/>
      <c r="UE101" s="167"/>
      <c r="UF101" s="167"/>
      <c r="UG101" s="167"/>
      <c r="UH101" s="167"/>
      <c r="UI101" s="167"/>
      <c r="UJ101" s="167"/>
      <c r="UK101" s="167"/>
      <c r="UL101" s="167"/>
      <c r="UM101" s="167"/>
      <c r="UN101" s="167"/>
      <c r="UO101" s="167"/>
      <c r="UP101" s="167"/>
      <c r="UQ101" s="167"/>
      <c r="UR101" s="167"/>
      <c r="US101" s="167"/>
      <c r="UT101" s="167"/>
      <c r="UU101" s="167"/>
      <c r="UV101" s="167"/>
      <c r="UW101" s="167"/>
      <c r="UX101" s="167"/>
      <c r="UY101" s="167"/>
      <c r="UZ101" s="167"/>
      <c r="VA101" s="167"/>
      <c r="VB101" s="167"/>
      <c r="VC101" s="167"/>
      <c r="VD101" s="167"/>
      <c r="VE101" s="167"/>
      <c r="VF101" s="167"/>
      <c r="VG101" s="167"/>
      <c r="VH101" s="167"/>
      <c r="VI101" s="167"/>
      <c r="VJ101" s="167"/>
      <c r="VK101" s="167"/>
      <c r="VL101" s="167"/>
      <c r="VM101" s="167"/>
      <c r="VN101" s="167"/>
      <c r="VO101" s="167"/>
      <c r="VP101" s="167"/>
      <c r="VQ101" s="167"/>
      <c r="VR101" s="167"/>
      <c r="VS101" s="167"/>
      <c r="VT101" s="167"/>
      <c r="VU101" s="167"/>
      <c r="VV101" s="167"/>
      <c r="VW101" s="167"/>
      <c r="VX101" s="167"/>
      <c r="VY101" s="167"/>
      <c r="VZ101" s="167"/>
      <c r="WA101" s="167"/>
      <c r="WB101" s="167"/>
      <c r="WC101" s="167"/>
      <c r="WD101" s="167"/>
      <c r="WE101" s="167"/>
      <c r="WF101" s="167"/>
      <c r="WG101" s="167"/>
      <c r="WH101" s="167"/>
      <c r="WI101" s="167"/>
      <c r="WJ101" s="167"/>
      <c r="WK101" s="167"/>
      <c r="WL101" s="167"/>
      <c r="WM101" s="167"/>
      <c r="WN101" s="167"/>
      <c r="WO101" s="167"/>
      <c r="WP101" s="167"/>
      <c r="WQ101" s="167"/>
      <c r="WR101" s="167"/>
      <c r="WS101" s="167"/>
      <c r="WT101" s="167"/>
      <c r="WU101" s="167"/>
      <c r="WV101" s="167"/>
      <c r="WW101" s="167"/>
      <c r="WX101" s="167"/>
      <c r="WY101" s="167"/>
      <c r="WZ101" s="167"/>
      <c r="XA101" s="167"/>
      <c r="XB101" s="167"/>
      <c r="XC101" s="167"/>
      <c r="XD101" s="167"/>
      <c r="XE101" s="167"/>
      <c r="XF101" s="167"/>
      <c r="XG101" s="167"/>
      <c r="XH101" s="167"/>
      <c r="XI101" s="167"/>
      <c r="XJ101" s="167"/>
      <c r="XK101" s="167"/>
      <c r="XL101" s="167"/>
      <c r="XM101" s="167"/>
      <c r="XN101" s="167"/>
      <c r="XO101" s="167"/>
      <c r="XP101" s="167"/>
      <c r="XQ101" s="167"/>
      <c r="XR101" s="167"/>
      <c r="XS101" s="167"/>
      <c r="XT101" s="167"/>
      <c r="XU101" s="167"/>
      <c r="XV101" s="167"/>
      <c r="XW101" s="167"/>
      <c r="XX101" s="167"/>
      <c r="XY101" s="167"/>
      <c r="XZ101" s="167"/>
      <c r="YA101" s="167"/>
      <c r="YB101" s="167"/>
      <c r="YC101" s="167"/>
      <c r="YD101" s="167"/>
      <c r="YE101" s="167"/>
      <c r="YF101" s="167"/>
      <c r="YG101" s="167"/>
      <c r="YH101" s="167"/>
      <c r="YI101" s="167"/>
      <c r="YJ101" s="167"/>
      <c r="YK101" s="167"/>
      <c r="YL101" s="167"/>
      <c r="YM101" s="167"/>
      <c r="YN101" s="167"/>
      <c r="YO101" s="167"/>
      <c r="YP101" s="167"/>
      <c r="YQ101" s="167"/>
      <c r="YR101" s="167"/>
      <c r="YS101" s="167"/>
      <c r="YT101" s="167"/>
      <c r="YU101" s="167"/>
      <c r="YV101" s="167"/>
      <c r="YW101" s="167"/>
      <c r="YX101" s="167"/>
      <c r="YY101" s="167"/>
      <c r="YZ101" s="167"/>
      <c r="ZA101" s="167"/>
      <c r="ZB101" s="167"/>
      <c r="ZC101" s="167"/>
      <c r="ZD101" s="167"/>
      <c r="ZE101" s="167"/>
      <c r="ZF101" s="167"/>
      <c r="ZG101" s="167"/>
      <c r="ZH101" s="167"/>
      <c r="ZI101" s="167"/>
      <c r="ZJ101" s="167"/>
      <c r="ZK101" s="167"/>
      <c r="ZL101" s="167"/>
      <c r="ZM101" s="167"/>
      <c r="ZN101" s="167"/>
      <c r="ZO101" s="167"/>
      <c r="ZP101" s="167"/>
      <c r="ZQ101" s="167"/>
      <c r="ZR101" s="167"/>
      <c r="ZS101" s="167"/>
      <c r="ZT101" s="167"/>
      <c r="ZU101" s="167"/>
      <c r="ZV101" s="167"/>
      <c r="ZW101" s="167"/>
      <c r="ZX101" s="167"/>
      <c r="ZY101" s="167"/>
      <c r="ZZ101" s="167"/>
      <c r="AAA101" s="167"/>
      <c r="AAB101" s="167"/>
      <c r="AAC101" s="167"/>
      <c r="AAD101" s="167"/>
      <c r="AAE101" s="167"/>
      <c r="AAF101" s="167"/>
      <c r="AAG101" s="167"/>
      <c r="AAH101" s="167"/>
      <c r="AAI101" s="167"/>
      <c r="AAJ101" s="167"/>
      <c r="AAK101" s="167"/>
      <c r="AAL101" s="167"/>
      <c r="AAM101" s="167"/>
      <c r="AAN101" s="167"/>
      <c r="AAO101" s="167"/>
      <c r="AAP101" s="167"/>
      <c r="AAQ101" s="167"/>
      <c r="AAR101" s="167"/>
      <c r="AAS101" s="167"/>
      <c r="AAT101" s="167"/>
      <c r="AAU101" s="167"/>
      <c r="AAV101" s="167"/>
      <c r="AAW101" s="167"/>
      <c r="AAX101" s="167"/>
      <c r="AAY101" s="167"/>
      <c r="AAZ101" s="167"/>
      <c r="ABA101" s="167"/>
      <c r="ABB101" s="167"/>
      <c r="ABC101" s="167"/>
      <c r="ABD101" s="167"/>
      <c r="ABE101" s="167"/>
      <c r="ABF101" s="167"/>
      <c r="ABG101" s="167"/>
      <c r="ABH101" s="167"/>
      <c r="ABI101" s="167"/>
      <c r="ABJ101" s="167"/>
      <c r="ABK101" s="167"/>
      <c r="ABL101" s="167"/>
      <c r="ABM101" s="167"/>
      <c r="ABN101" s="167"/>
      <c r="ABO101" s="167"/>
      <c r="ABP101" s="167"/>
      <c r="ABQ101" s="167"/>
      <c r="ABR101" s="167"/>
      <c r="ABS101" s="167"/>
      <c r="ABT101" s="167"/>
      <c r="ABU101" s="167"/>
      <c r="ABV101" s="167"/>
      <c r="ABW101" s="167"/>
      <c r="ABX101" s="167"/>
      <c r="ABY101" s="167"/>
      <c r="ABZ101" s="167"/>
      <c r="ACA101" s="167"/>
      <c r="ACB101" s="167"/>
      <c r="ACC101" s="167"/>
      <c r="ACD101" s="167"/>
      <c r="ACE101" s="167"/>
      <c r="ACF101" s="167"/>
      <c r="ACG101" s="167"/>
      <c r="ACH101" s="167"/>
      <c r="ACI101" s="167"/>
      <c r="ACJ101" s="167"/>
      <c r="ACK101" s="167"/>
      <c r="ACL101" s="167"/>
      <c r="ACM101" s="167"/>
      <c r="ACN101" s="167"/>
      <c r="ACO101" s="167"/>
      <c r="ACP101" s="167"/>
      <c r="ACQ101" s="167"/>
      <c r="ACR101" s="167"/>
      <c r="ACS101" s="167"/>
      <c r="ACT101" s="167"/>
      <c r="ACU101" s="167"/>
      <c r="ACV101" s="167"/>
      <c r="ACW101" s="167"/>
      <c r="ACX101" s="167"/>
      <c r="ACY101" s="167"/>
      <c r="ACZ101" s="167"/>
      <c r="ADA101" s="167"/>
      <c r="ADB101" s="167"/>
      <c r="ADC101" s="167"/>
      <c r="ADD101" s="167"/>
      <c r="ADE101" s="167"/>
      <c r="ADF101" s="167"/>
      <c r="ADG101" s="167"/>
      <c r="ADH101" s="167"/>
      <c r="ADI101" s="167"/>
      <c r="ADJ101" s="167"/>
      <c r="ADK101" s="167"/>
      <c r="ADL101" s="167"/>
      <c r="ADM101" s="167"/>
      <c r="ADN101" s="167"/>
      <c r="ADO101" s="167"/>
      <c r="ADP101" s="167"/>
      <c r="ADQ101" s="167"/>
      <c r="ADR101" s="167"/>
      <c r="ADS101" s="167"/>
      <c r="ADT101" s="167"/>
      <c r="ADU101" s="167"/>
      <c r="ADV101" s="167"/>
      <c r="ADW101" s="167"/>
      <c r="ADX101" s="167"/>
      <c r="ADY101" s="167"/>
      <c r="ADZ101" s="167"/>
      <c r="AEA101" s="167"/>
      <c r="AEB101" s="167"/>
      <c r="AEC101" s="167"/>
      <c r="AED101" s="167"/>
      <c r="AEE101" s="167"/>
      <c r="AEF101" s="167"/>
      <c r="AEG101" s="167"/>
      <c r="AEH101" s="167"/>
      <c r="AEI101" s="167"/>
      <c r="AEJ101" s="167"/>
      <c r="AEK101" s="167"/>
      <c r="AEL101" s="167"/>
      <c r="AEM101" s="167"/>
      <c r="AEN101" s="167"/>
      <c r="AEO101" s="167"/>
      <c r="AEP101" s="167"/>
      <c r="AEQ101" s="167"/>
      <c r="AER101" s="167"/>
      <c r="AES101" s="167"/>
      <c r="AET101" s="167"/>
      <c r="AEU101" s="167"/>
      <c r="AEV101" s="167"/>
      <c r="AEW101" s="167"/>
      <c r="AEX101" s="167"/>
      <c r="AEY101" s="167"/>
      <c r="AEZ101" s="167"/>
      <c r="AFA101" s="167"/>
      <c r="AFB101" s="167"/>
      <c r="AFC101" s="167"/>
      <c r="AFD101" s="167"/>
      <c r="AFE101" s="167"/>
      <c r="AFF101" s="167"/>
      <c r="AFG101" s="167"/>
      <c r="AFH101" s="167"/>
      <c r="AFI101" s="167"/>
      <c r="AFJ101" s="167"/>
      <c r="AFK101" s="167"/>
      <c r="AFL101" s="167"/>
      <c r="AFM101" s="167"/>
      <c r="AFN101" s="167"/>
      <c r="AFO101" s="167"/>
      <c r="AFP101" s="167"/>
      <c r="AFQ101" s="167"/>
      <c r="AFR101" s="167"/>
      <c r="AFS101" s="167"/>
      <c r="AFT101" s="167"/>
      <c r="AFU101" s="167"/>
      <c r="AFV101" s="167"/>
      <c r="AFW101" s="167"/>
      <c r="AFX101" s="167"/>
      <c r="AFY101" s="167"/>
      <c r="AFZ101" s="167"/>
      <c r="AGA101" s="167"/>
      <c r="AGB101" s="167"/>
      <c r="AGC101" s="167"/>
      <c r="AGD101" s="167"/>
      <c r="AGE101" s="167"/>
      <c r="AGF101" s="167"/>
      <c r="AGG101" s="167"/>
      <c r="AGH101" s="167"/>
      <c r="AGI101" s="167"/>
      <c r="AGJ101" s="167"/>
      <c r="AGK101" s="167"/>
      <c r="AGL101" s="167"/>
      <c r="AGM101" s="167"/>
      <c r="AGN101" s="167"/>
      <c r="AGO101" s="167"/>
      <c r="AGP101" s="167"/>
      <c r="AGQ101" s="167"/>
      <c r="AGR101" s="167"/>
      <c r="AGS101" s="167"/>
      <c r="AGT101" s="167"/>
      <c r="AGU101" s="167"/>
      <c r="AGV101" s="167"/>
      <c r="AGW101" s="167"/>
      <c r="AGX101" s="167"/>
      <c r="AGY101" s="167"/>
      <c r="AGZ101" s="167"/>
      <c r="AHA101" s="167"/>
      <c r="AHB101" s="167"/>
      <c r="AHC101" s="167"/>
      <c r="AHD101" s="167"/>
      <c r="AHE101" s="167"/>
      <c r="AHF101" s="167"/>
      <c r="AHG101" s="167"/>
      <c r="AHH101" s="167"/>
      <c r="AHI101" s="167"/>
      <c r="AHJ101" s="167"/>
      <c r="AHK101" s="167"/>
      <c r="AHL101" s="167"/>
      <c r="AHM101" s="167"/>
      <c r="AHN101" s="167"/>
      <c r="AHO101" s="167"/>
      <c r="AHP101" s="167"/>
      <c r="AHQ101" s="167"/>
      <c r="AHR101" s="167"/>
      <c r="AHS101" s="167"/>
      <c r="AHT101" s="167"/>
      <c r="AHU101" s="167"/>
      <c r="AHV101" s="167"/>
      <c r="AHW101" s="167"/>
      <c r="AHX101" s="167"/>
      <c r="AHY101" s="167"/>
      <c r="AHZ101" s="167"/>
      <c r="AIA101" s="167"/>
      <c r="AIB101" s="167"/>
      <c r="AIC101" s="167"/>
      <c r="AID101" s="167"/>
      <c r="AIE101" s="167"/>
      <c r="AIF101" s="167"/>
      <c r="AIG101" s="167"/>
      <c r="AIH101" s="167"/>
      <c r="AII101" s="167"/>
      <c r="AIJ101" s="167"/>
      <c r="AIK101" s="167"/>
      <c r="AIL101" s="167"/>
      <c r="AIM101" s="167"/>
      <c r="AIN101" s="167"/>
      <c r="AIO101" s="167"/>
      <c r="AIP101" s="167"/>
      <c r="AIQ101" s="167"/>
      <c r="AIR101" s="167"/>
      <c r="AIS101" s="167"/>
      <c r="AIT101" s="167"/>
      <c r="AIU101" s="167"/>
      <c r="AIV101" s="167"/>
      <c r="AIW101" s="167"/>
      <c r="AIX101" s="167"/>
      <c r="AIY101" s="167"/>
      <c r="AIZ101" s="167"/>
      <c r="AJA101" s="167"/>
      <c r="AJB101" s="167"/>
      <c r="AJC101" s="167"/>
      <c r="AJD101" s="167"/>
      <c r="AJE101" s="167"/>
      <c r="AJF101" s="167"/>
      <c r="AJG101" s="167"/>
      <c r="AJH101" s="167"/>
      <c r="AJI101" s="167"/>
      <c r="AJJ101" s="167"/>
      <c r="AJK101" s="167"/>
      <c r="AJL101" s="167"/>
      <c r="AJM101" s="167"/>
      <c r="AJN101" s="167"/>
      <c r="AJO101" s="167"/>
      <c r="AJP101" s="167"/>
      <c r="AJQ101" s="167"/>
      <c r="AJR101" s="167"/>
      <c r="AJS101" s="167"/>
      <c r="AJT101" s="167"/>
      <c r="AJU101" s="167"/>
      <c r="AJV101" s="167"/>
      <c r="AJW101" s="167"/>
      <c r="AJX101" s="167"/>
      <c r="AJY101" s="167"/>
      <c r="AJZ101" s="167"/>
      <c r="AKA101" s="167"/>
      <c r="AKB101" s="167"/>
      <c r="AKC101" s="167"/>
      <c r="AKD101" s="167"/>
      <c r="AKE101" s="167"/>
      <c r="AKF101" s="167"/>
      <c r="AKG101" s="167"/>
      <c r="AKH101" s="167"/>
      <c r="AKI101" s="167"/>
      <c r="AKJ101" s="167"/>
      <c r="AKK101" s="167"/>
      <c r="AKL101" s="167"/>
      <c r="AKM101" s="167"/>
      <c r="AKN101" s="167"/>
      <c r="AKO101" s="167"/>
      <c r="AKP101" s="167"/>
      <c r="AKQ101" s="167"/>
      <c r="AKR101" s="167"/>
      <c r="AKS101" s="167"/>
      <c r="AKT101" s="167"/>
      <c r="AKU101" s="167"/>
      <c r="AKV101" s="167"/>
      <c r="AKW101" s="167"/>
      <c r="AKX101" s="167"/>
      <c r="AKY101" s="167"/>
      <c r="AKZ101" s="167"/>
      <c r="ALA101" s="167"/>
      <c r="ALB101" s="167"/>
      <c r="ALC101" s="167"/>
      <c r="ALD101" s="167"/>
      <c r="ALE101" s="167"/>
      <c r="ALF101" s="167"/>
      <c r="ALG101" s="167"/>
      <c r="ALH101" s="167"/>
      <c r="ALI101" s="167"/>
      <c r="ALJ101" s="167"/>
      <c r="ALK101" s="167"/>
      <c r="ALL101" s="167"/>
      <c r="ALM101" s="167"/>
      <c r="ALN101" s="167"/>
      <c r="ALO101" s="167"/>
      <c r="ALP101" s="167"/>
      <c r="ALQ101" s="167"/>
      <c r="ALR101" s="167"/>
      <c r="ALS101" s="167"/>
      <c r="ALT101" s="167"/>
      <c r="ALU101" s="167"/>
      <c r="ALV101" s="167"/>
      <c r="ALW101" s="167"/>
      <c r="ALX101" s="167"/>
      <c r="ALY101" s="167"/>
      <c r="ALZ101" s="167"/>
      <c r="AMA101" s="167"/>
      <c r="AMB101" s="167"/>
      <c r="AMC101" s="167"/>
      <c r="AMD101" s="167"/>
      <c r="AME101" s="167"/>
      <c r="AMF101" s="167"/>
      <c r="AMG101" s="167"/>
      <c r="AMH101" s="167"/>
      <c r="AMI101" s="167"/>
      <c r="AMJ101" s="167"/>
      <c r="AMK101" s="167"/>
      <c r="AML101" s="167"/>
      <c r="AMM101" s="167"/>
      <c r="AMN101" s="167"/>
      <c r="AMO101" s="167"/>
      <c r="AMP101" s="167"/>
      <c r="AMQ101" s="167"/>
      <c r="AMR101" s="167"/>
      <c r="AMS101" s="167"/>
      <c r="AMT101" s="167"/>
      <c r="AMU101" s="167"/>
      <c r="AMV101" s="167"/>
      <c r="AMW101" s="167"/>
      <c r="AMX101" s="167"/>
      <c r="AMY101" s="167"/>
      <c r="AMZ101" s="167"/>
      <c r="ANA101" s="167"/>
      <c r="ANB101" s="167"/>
      <c r="ANC101" s="167"/>
      <c r="AND101" s="167"/>
      <c r="ANE101" s="167"/>
      <c r="ANF101" s="167"/>
      <c r="ANG101" s="167"/>
      <c r="ANH101" s="167"/>
      <c r="ANI101" s="167"/>
      <c r="ANJ101" s="167"/>
      <c r="ANK101" s="167"/>
      <c r="ANL101" s="167"/>
      <c r="ANM101" s="167"/>
      <c r="ANN101" s="167"/>
      <c r="ANO101" s="167"/>
      <c r="ANP101" s="167"/>
      <c r="ANQ101" s="167"/>
      <c r="ANR101" s="167"/>
      <c r="ANS101" s="167"/>
      <c r="ANT101" s="167"/>
      <c r="ANU101" s="167"/>
      <c r="ANV101" s="167"/>
      <c r="ANW101" s="167"/>
      <c r="ANX101" s="167"/>
      <c r="ANY101" s="167"/>
      <c r="ANZ101" s="167"/>
      <c r="AOA101" s="167"/>
      <c r="AOB101" s="167"/>
      <c r="AOC101" s="167"/>
      <c r="AOD101" s="167"/>
      <c r="AOE101" s="167"/>
      <c r="AOF101" s="167"/>
      <c r="AOG101" s="167"/>
      <c r="AOH101" s="167"/>
      <c r="AOI101" s="167"/>
      <c r="AOJ101" s="167"/>
      <c r="AOK101" s="167"/>
      <c r="AOL101" s="167"/>
      <c r="AOM101" s="167"/>
      <c r="AON101" s="167"/>
      <c r="AOO101" s="167"/>
      <c r="AOP101" s="167"/>
      <c r="AOQ101" s="167"/>
      <c r="AOR101" s="167"/>
      <c r="AOS101" s="167"/>
      <c r="AOT101" s="167"/>
      <c r="AOU101" s="167"/>
      <c r="AOV101" s="167"/>
      <c r="AOW101" s="167"/>
      <c r="AOX101" s="167"/>
      <c r="AOY101" s="167"/>
      <c r="AOZ101" s="167"/>
      <c r="APA101" s="167"/>
      <c r="APB101" s="167"/>
      <c r="APC101" s="167"/>
      <c r="APD101" s="167"/>
      <c r="APE101" s="167"/>
      <c r="APF101" s="167"/>
      <c r="APG101" s="167"/>
      <c r="APH101" s="167"/>
      <c r="API101" s="167"/>
      <c r="APJ101" s="167"/>
      <c r="APK101" s="167"/>
      <c r="APL101" s="167"/>
      <c r="APM101" s="167"/>
      <c r="APN101" s="167"/>
      <c r="APO101" s="167"/>
      <c r="APP101" s="167"/>
      <c r="APQ101" s="167"/>
      <c r="APR101" s="167"/>
      <c r="APS101" s="167"/>
      <c r="APT101" s="167"/>
      <c r="APU101" s="167"/>
      <c r="APV101" s="167"/>
      <c r="APW101" s="167"/>
      <c r="APX101" s="167"/>
      <c r="APY101" s="167"/>
      <c r="APZ101" s="167"/>
      <c r="AQA101" s="167"/>
      <c r="AQB101" s="167"/>
      <c r="AQC101" s="167"/>
      <c r="AQD101" s="167"/>
      <c r="AQE101" s="167"/>
      <c r="AQF101" s="167"/>
      <c r="AQG101" s="167"/>
      <c r="AQH101" s="167"/>
      <c r="AQI101" s="167"/>
      <c r="AQJ101" s="167"/>
      <c r="AQK101" s="167"/>
      <c r="AQL101" s="167"/>
      <c r="AQM101" s="167"/>
      <c r="AQN101" s="167"/>
      <c r="AQO101" s="167"/>
      <c r="AQP101" s="167"/>
      <c r="AQQ101" s="167"/>
      <c r="AQR101" s="167"/>
      <c r="AQS101" s="167"/>
      <c r="AQT101" s="167"/>
      <c r="AQU101" s="167"/>
      <c r="AQV101" s="167"/>
      <c r="AQW101" s="167"/>
      <c r="AQX101" s="167"/>
      <c r="AQY101" s="167"/>
      <c r="AQZ101" s="167"/>
      <c r="ARA101" s="167"/>
      <c r="ARB101" s="167"/>
      <c r="ARC101" s="167"/>
      <c r="ARD101" s="167"/>
      <c r="ARE101" s="167"/>
      <c r="ARF101" s="167"/>
      <c r="ARG101" s="167"/>
      <c r="ARH101" s="167"/>
      <c r="ARI101" s="167"/>
      <c r="ARJ101" s="167"/>
      <c r="ARK101" s="167"/>
      <c r="ARL101" s="167"/>
      <c r="ARM101" s="167"/>
      <c r="ARN101" s="167"/>
      <c r="ARO101" s="167"/>
      <c r="ARP101" s="167"/>
      <c r="ARQ101" s="167"/>
      <c r="ARR101" s="167"/>
      <c r="ARS101" s="167"/>
      <c r="ART101" s="167"/>
      <c r="ARU101" s="167"/>
      <c r="ARV101" s="167"/>
      <c r="ARW101" s="167"/>
      <c r="ARX101" s="167"/>
      <c r="ARY101" s="167"/>
      <c r="ARZ101" s="167"/>
      <c r="ASA101" s="167"/>
      <c r="ASB101" s="167"/>
      <c r="ASC101" s="167"/>
      <c r="ASD101" s="167"/>
      <c r="ASE101" s="167"/>
      <c r="ASF101" s="167"/>
      <c r="ASG101" s="167"/>
      <c r="ASH101" s="167"/>
      <c r="ASI101" s="167"/>
      <c r="ASJ101" s="167"/>
      <c r="ASK101" s="167"/>
      <c r="ASL101" s="167"/>
      <c r="ASM101" s="167"/>
      <c r="ASN101" s="167"/>
      <c r="ASO101" s="167"/>
      <c r="ASP101" s="167"/>
      <c r="ASQ101" s="167"/>
      <c r="ASR101" s="167"/>
      <c r="ASS101" s="167"/>
      <c r="AST101" s="167"/>
      <c r="ASU101" s="167"/>
      <c r="ASV101" s="167"/>
      <c r="ASW101" s="167"/>
      <c r="ASX101" s="167"/>
      <c r="ASY101" s="167"/>
      <c r="ASZ101" s="167"/>
      <c r="ATA101" s="167"/>
      <c r="ATB101" s="167"/>
      <c r="ATC101" s="167"/>
      <c r="ATD101" s="167"/>
      <c r="ATE101" s="167"/>
      <c r="ATF101" s="167"/>
      <c r="ATG101" s="167"/>
      <c r="ATH101" s="167"/>
      <c r="ATI101" s="167"/>
      <c r="ATJ101" s="167"/>
      <c r="ATK101" s="167"/>
      <c r="ATL101" s="167"/>
      <c r="ATM101" s="167"/>
      <c r="ATN101" s="167"/>
      <c r="ATO101" s="167"/>
      <c r="ATP101" s="167"/>
      <c r="ATQ101" s="167"/>
      <c r="ATR101" s="167"/>
      <c r="ATS101" s="167"/>
      <c r="ATT101" s="167"/>
      <c r="ATU101" s="167"/>
      <c r="ATV101" s="167"/>
      <c r="ATW101" s="167"/>
      <c r="ATX101" s="167"/>
      <c r="ATY101" s="167"/>
      <c r="ATZ101" s="167"/>
      <c r="AUA101" s="167"/>
      <c r="AUB101" s="167"/>
      <c r="AUC101" s="167"/>
      <c r="AUD101" s="167"/>
      <c r="AUE101" s="167"/>
      <c r="AUF101" s="167"/>
      <c r="AUG101" s="167"/>
      <c r="AUH101" s="167"/>
      <c r="AUI101" s="167"/>
      <c r="AUJ101" s="167"/>
      <c r="AUK101" s="167"/>
      <c r="AUL101" s="167"/>
      <c r="AUM101" s="167"/>
      <c r="AUN101" s="167"/>
      <c r="AUO101" s="167"/>
      <c r="AUP101" s="167"/>
      <c r="AUQ101" s="167"/>
      <c r="AUR101" s="167"/>
      <c r="AUS101" s="167"/>
      <c r="AUT101" s="167"/>
      <c r="AUU101" s="167"/>
      <c r="AUV101" s="167"/>
      <c r="AUW101" s="167"/>
      <c r="AUX101" s="167"/>
      <c r="AUY101" s="167"/>
      <c r="AUZ101" s="167"/>
      <c r="AVA101" s="167"/>
      <c r="AVB101" s="167"/>
      <c r="AVC101" s="167"/>
      <c r="AVD101" s="167"/>
      <c r="AVE101" s="167"/>
      <c r="AVF101" s="167"/>
      <c r="AVG101" s="167"/>
      <c r="AVH101" s="167"/>
      <c r="AVI101" s="167"/>
      <c r="AVJ101" s="167"/>
      <c r="AVK101" s="167"/>
      <c r="AVL101" s="167"/>
      <c r="AVM101" s="167"/>
      <c r="AVN101" s="167"/>
      <c r="AVO101" s="167"/>
      <c r="AVP101" s="167"/>
      <c r="AVQ101" s="167"/>
      <c r="AVR101" s="167"/>
      <c r="AVS101" s="167"/>
      <c r="AVT101" s="167"/>
      <c r="AVU101" s="167"/>
      <c r="AVV101" s="167"/>
      <c r="AVW101" s="167"/>
      <c r="AVX101" s="167"/>
      <c r="AVY101" s="167"/>
      <c r="AVZ101" s="167"/>
      <c r="AWA101" s="167"/>
      <c r="AWB101" s="167"/>
      <c r="AWC101" s="167"/>
      <c r="AWD101" s="167"/>
      <c r="AWE101" s="167"/>
      <c r="AWF101" s="167"/>
      <c r="AWG101" s="167"/>
      <c r="AWH101" s="167"/>
      <c r="AWI101" s="167"/>
      <c r="AWJ101" s="167"/>
      <c r="AWK101" s="167"/>
      <c r="AWL101" s="167"/>
      <c r="AWM101" s="167"/>
      <c r="AWN101" s="167"/>
      <c r="AWO101" s="167"/>
      <c r="AWP101" s="167"/>
      <c r="AWQ101" s="167"/>
      <c r="AWR101" s="167"/>
      <c r="AWS101" s="167"/>
      <c r="AWT101" s="167"/>
      <c r="AWU101" s="167"/>
      <c r="AWV101" s="167"/>
      <c r="AWW101" s="167"/>
      <c r="AWX101" s="167"/>
      <c r="AWY101" s="167"/>
      <c r="AWZ101" s="167"/>
      <c r="AXA101" s="167"/>
      <c r="AXB101" s="167"/>
      <c r="AXC101" s="167"/>
      <c r="AXD101" s="167"/>
      <c r="AXE101" s="167"/>
      <c r="AXF101" s="167"/>
      <c r="AXG101" s="167"/>
      <c r="AXH101" s="167"/>
      <c r="AXI101" s="167"/>
      <c r="AXJ101" s="167"/>
      <c r="AXK101" s="167"/>
      <c r="AXL101" s="167"/>
      <c r="AXM101" s="167"/>
      <c r="AXN101" s="167"/>
      <c r="AXO101" s="167"/>
      <c r="AXP101" s="167"/>
      <c r="AXQ101" s="167"/>
      <c r="AXR101" s="167"/>
      <c r="AXS101" s="167"/>
      <c r="AXT101" s="167"/>
      <c r="AXU101" s="167"/>
      <c r="AXV101" s="167"/>
      <c r="AXW101" s="167"/>
      <c r="AXX101" s="167"/>
      <c r="AXY101" s="167"/>
      <c r="AXZ101" s="167"/>
      <c r="AYA101" s="167"/>
      <c r="AYB101" s="167"/>
      <c r="AYC101" s="167"/>
      <c r="AYD101" s="167"/>
      <c r="AYE101" s="167"/>
      <c r="AYF101" s="167"/>
      <c r="AYG101" s="167"/>
      <c r="AYH101" s="167"/>
      <c r="AYI101" s="167"/>
      <c r="AYJ101" s="167"/>
      <c r="AYK101" s="167"/>
      <c r="AYL101" s="167"/>
      <c r="AYM101" s="167"/>
      <c r="AYN101" s="167"/>
      <c r="AYO101" s="167"/>
      <c r="AYP101" s="167"/>
      <c r="AYQ101" s="167"/>
      <c r="AYR101" s="167"/>
      <c r="AYS101" s="167"/>
      <c r="AYT101" s="167"/>
      <c r="AYU101" s="167"/>
      <c r="AYV101" s="167"/>
      <c r="AYW101" s="167"/>
      <c r="AYX101" s="167"/>
      <c r="AYY101" s="167"/>
      <c r="AYZ101" s="167"/>
      <c r="AZA101" s="167"/>
      <c r="AZB101" s="167"/>
      <c r="AZC101" s="167"/>
      <c r="AZD101" s="167"/>
      <c r="AZE101" s="167"/>
      <c r="AZF101" s="167"/>
      <c r="AZG101" s="167"/>
      <c r="AZH101" s="167"/>
      <c r="AZI101" s="167"/>
      <c r="AZJ101" s="167"/>
      <c r="AZK101" s="167"/>
      <c r="AZL101" s="167"/>
      <c r="AZM101" s="167"/>
      <c r="AZN101" s="167"/>
      <c r="AZO101" s="167"/>
      <c r="AZP101" s="167"/>
      <c r="AZQ101" s="167"/>
      <c r="AZR101" s="167"/>
      <c r="AZS101" s="167"/>
      <c r="AZT101" s="167"/>
      <c r="AZU101" s="167"/>
      <c r="AZV101" s="167"/>
      <c r="AZW101" s="167"/>
      <c r="AZX101" s="167"/>
      <c r="AZY101" s="167"/>
      <c r="AZZ101" s="167"/>
      <c r="BAA101" s="167"/>
      <c r="BAB101" s="167"/>
      <c r="BAC101" s="167"/>
      <c r="BAD101" s="167"/>
      <c r="BAE101" s="167"/>
      <c r="BAF101" s="167"/>
      <c r="BAG101" s="167"/>
      <c r="BAH101" s="167"/>
      <c r="BAI101" s="167"/>
      <c r="BAJ101" s="167"/>
      <c r="BAK101" s="167"/>
      <c r="BAL101" s="167"/>
      <c r="BAM101" s="167"/>
      <c r="BAN101" s="167"/>
      <c r="BAO101" s="167"/>
      <c r="BAP101" s="167"/>
      <c r="BAQ101" s="167"/>
      <c r="BAR101" s="167"/>
      <c r="BAS101" s="167"/>
      <c r="BAT101" s="167"/>
      <c r="BAU101" s="167"/>
      <c r="BAV101" s="167"/>
      <c r="BAW101" s="167"/>
      <c r="BAX101" s="167"/>
      <c r="BAY101" s="167"/>
      <c r="BAZ101" s="167"/>
      <c r="BBA101" s="167"/>
      <c r="BBB101" s="167"/>
      <c r="BBC101" s="167"/>
      <c r="BBD101" s="167"/>
      <c r="BBE101" s="167"/>
      <c r="BBF101" s="167"/>
      <c r="BBG101" s="167"/>
      <c r="BBH101" s="167"/>
      <c r="BBI101" s="167"/>
      <c r="BBJ101" s="167"/>
      <c r="BBK101" s="167"/>
      <c r="BBL101" s="167"/>
      <c r="BBM101" s="167"/>
      <c r="BBN101" s="167"/>
      <c r="BBO101" s="167"/>
      <c r="BBP101" s="167"/>
      <c r="BBQ101" s="167"/>
      <c r="BBR101" s="167"/>
      <c r="BBS101" s="167"/>
      <c r="BBT101" s="167"/>
      <c r="BBU101" s="167"/>
      <c r="BBV101" s="167"/>
      <c r="BBW101" s="167"/>
      <c r="BBX101" s="167"/>
      <c r="BBY101" s="167"/>
      <c r="BBZ101" s="167"/>
      <c r="BCA101" s="167"/>
      <c r="BCB101" s="167"/>
      <c r="BCC101" s="167"/>
      <c r="BCD101" s="167"/>
      <c r="BCE101" s="167"/>
      <c r="BCF101" s="167"/>
      <c r="BCG101" s="167"/>
      <c r="BCH101" s="167"/>
      <c r="BCI101" s="167"/>
      <c r="BCJ101" s="167"/>
      <c r="BCK101" s="167"/>
      <c r="BCL101" s="167"/>
      <c r="BCM101" s="167"/>
      <c r="BCN101" s="167"/>
      <c r="BCO101" s="167"/>
      <c r="BCP101" s="167"/>
      <c r="BCQ101" s="167"/>
      <c r="BCR101" s="167"/>
      <c r="BCS101" s="167"/>
      <c r="BCT101" s="167"/>
      <c r="BCU101" s="167"/>
      <c r="BCV101" s="167"/>
      <c r="BCW101" s="167"/>
      <c r="BCX101" s="167"/>
      <c r="BCY101" s="167"/>
      <c r="BCZ101" s="167"/>
      <c r="BDA101" s="167"/>
      <c r="BDB101" s="167"/>
      <c r="BDC101" s="167"/>
      <c r="BDD101" s="167"/>
      <c r="BDE101" s="167"/>
      <c r="BDF101" s="167"/>
      <c r="BDG101" s="167"/>
      <c r="BDH101" s="167"/>
      <c r="BDI101" s="167"/>
      <c r="BDJ101" s="167"/>
      <c r="BDK101" s="167"/>
      <c r="BDL101" s="167"/>
      <c r="BDM101" s="167"/>
      <c r="BDN101" s="167"/>
      <c r="BDO101" s="167"/>
      <c r="BDP101" s="167"/>
      <c r="BDQ101" s="167"/>
      <c r="BDR101" s="167"/>
      <c r="BDS101" s="167"/>
      <c r="BDT101" s="167"/>
      <c r="BDU101" s="167"/>
      <c r="BDV101" s="167"/>
      <c r="BDW101" s="167"/>
      <c r="BDX101" s="167"/>
      <c r="BDY101" s="167"/>
      <c r="BDZ101" s="167"/>
      <c r="BEA101" s="167"/>
      <c r="BEB101" s="167"/>
      <c r="BEC101" s="167"/>
      <c r="BED101" s="167"/>
      <c r="BEE101" s="167"/>
      <c r="BEF101" s="167"/>
      <c r="BEG101" s="167"/>
      <c r="BEH101" s="167"/>
      <c r="BEI101" s="167"/>
      <c r="BEJ101" s="167"/>
      <c r="BEK101" s="167"/>
      <c r="BEL101" s="167"/>
      <c r="BEM101" s="167"/>
      <c r="BEN101" s="167"/>
      <c r="BEO101" s="167"/>
      <c r="BEP101" s="167"/>
      <c r="BEQ101" s="167"/>
      <c r="BER101" s="167"/>
      <c r="BES101" s="167"/>
      <c r="BET101" s="167"/>
      <c r="BEU101" s="167"/>
      <c r="BEV101" s="167"/>
      <c r="BEW101" s="167"/>
      <c r="BEX101" s="167"/>
      <c r="BEY101" s="167"/>
      <c r="BEZ101" s="167"/>
      <c r="BFA101" s="167"/>
      <c r="BFB101" s="167"/>
      <c r="BFC101" s="167"/>
      <c r="BFD101" s="167"/>
      <c r="BFE101" s="167"/>
      <c r="BFF101" s="167"/>
      <c r="BFG101" s="167"/>
      <c r="BFH101" s="167"/>
      <c r="BFI101" s="167"/>
      <c r="BFJ101" s="167"/>
      <c r="BFK101" s="167"/>
      <c r="BFL101" s="167"/>
      <c r="BFM101" s="167"/>
      <c r="BFN101" s="167"/>
      <c r="BFO101" s="167"/>
      <c r="BFP101" s="167"/>
      <c r="BFQ101" s="167"/>
      <c r="BFR101" s="167"/>
      <c r="BFS101" s="167"/>
      <c r="BFT101" s="167"/>
      <c r="BFU101" s="167"/>
      <c r="BFV101" s="167"/>
      <c r="BFW101" s="167"/>
      <c r="BFX101" s="167"/>
      <c r="BFY101" s="167"/>
      <c r="BFZ101" s="167"/>
      <c r="BGA101" s="167"/>
      <c r="BGB101" s="167"/>
      <c r="BGC101" s="167"/>
      <c r="BGD101" s="167"/>
      <c r="BGE101" s="167"/>
      <c r="BGF101" s="167"/>
      <c r="BGG101" s="167"/>
      <c r="BGH101" s="167"/>
      <c r="BGI101" s="167"/>
      <c r="BGJ101" s="167"/>
      <c r="BGK101" s="167"/>
      <c r="BGL101" s="167"/>
      <c r="BGM101" s="167"/>
      <c r="BGN101" s="167"/>
      <c r="BGO101" s="167"/>
      <c r="BGP101" s="167"/>
      <c r="BGQ101" s="167"/>
      <c r="BGR101" s="167"/>
      <c r="BGS101" s="167"/>
      <c r="BGT101" s="167"/>
      <c r="BGU101" s="167"/>
      <c r="BGV101" s="167"/>
      <c r="BGW101" s="167"/>
      <c r="BGX101" s="167"/>
      <c r="BGY101" s="167"/>
      <c r="BGZ101" s="167"/>
      <c r="BHA101" s="167"/>
      <c r="BHB101" s="167"/>
      <c r="BHC101" s="167"/>
      <c r="BHD101" s="167"/>
      <c r="BHE101" s="167"/>
      <c r="BHF101" s="167"/>
      <c r="BHG101" s="167"/>
      <c r="BHH101" s="167"/>
      <c r="BHI101" s="167"/>
      <c r="BHJ101" s="167"/>
      <c r="BHK101" s="167"/>
      <c r="BHL101" s="167"/>
      <c r="BHM101" s="167"/>
      <c r="BHN101" s="167"/>
      <c r="BHO101" s="167"/>
      <c r="BHP101" s="167"/>
      <c r="BHQ101" s="167"/>
      <c r="BHR101" s="167"/>
      <c r="BHS101" s="167"/>
      <c r="BHT101" s="167"/>
      <c r="BHU101" s="167"/>
      <c r="BHV101" s="167"/>
      <c r="BHW101" s="167"/>
      <c r="BHX101" s="167"/>
      <c r="BHY101" s="167"/>
      <c r="BHZ101" s="167"/>
      <c r="BIA101" s="167"/>
      <c r="BIB101" s="167"/>
      <c r="BIC101" s="167"/>
      <c r="BID101" s="167"/>
      <c r="BIE101" s="167"/>
      <c r="BIF101" s="167"/>
      <c r="BIG101" s="167"/>
      <c r="BIH101" s="167"/>
      <c r="BII101" s="167"/>
      <c r="BIJ101" s="167"/>
      <c r="BIK101" s="167"/>
      <c r="BIL101" s="167"/>
      <c r="BIM101" s="167"/>
      <c r="BIN101" s="167"/>
      <c r="BIO101" s="167"/>
      <c r="BIP101" s="167"/>
      <c r="BIQ101" s="167"/>
      <c r="BIR101" s="167"/>
      <c r="BIS101" s="167"/>
      <c r="BIT101" s="167"/>
      <c r="BIU101" s="167"/>
      <c r="BIV101" s="167"/>
      <c r="BIW101" s="167"/>
      <c r="BIX101" s="167"/>
      <c r="BIY101" s="167"/>
      <c r="BIZ101" s="167"/>
      <c r="BJA101" s="167"/>
      <c r="BJB101" s="167"/>
      <c r="BJC101" s="167"/>
      <c r="BJD101" s="167"/>
      <c r="BJE101" s="167"/>
      <c r="BJF101" s="167"/>
      <c r="BJG101" s="167"/>
      <c r="BJH101" s="167"/>
      <c r="BJI101" s="167"/>
      <c r="BJJ101" s="167"/>
      <c r="BJK101" s="167"/>
      <c r="BJL101" s="167"/>
      <c r="BJM101" s="167"/>
      <c r="BJN101" s="167"/>
      <c r="BJO101" s="167"/>
      <c r="BJP101" s="167"/>
      <c r="BJQ101" s="167"/>
      <c r="BJR101" s="167"/>
      <c r="BJS101" s="167"/>
      <c r="BJT101" s="167"/>
      <c r="BJU101" s="167"/>
      <c r="BJV101" s="167"/>
      <c r="BJW101" s="167"/>
      <c r="BJX101" s="167"/>
      <c r="BJY101" s="167"/>
      <c r="BJZ101" s="167"/>
      <c r="BKA101" s="167"/>
      <c r="BKB101" s="167"/>
      <c r="BKC101" s="167"/>
      <c r="BKD101" s="167"/>
      <c r="BKE101" s="167"/>
      <c r="BKF101" s="167"/>
      <c r="BKG101" s="167"/>
      <c r="BKH101" s="167"/>
      <c r="BKI101" s="167"/>
      <c r="BKJ101" s="167"/>
      <c r="BKK101" s="167"/>
      <c r="BKL101" s="167"/>
      <c r="BKM101" s="167"/>
      <c r="BKN101" s="167"/>
      <c r="BKO101" s="167"/>
      <c r="BKP101" s="167"/>
      <c r="BKQ101" s="167"/>
      <c r="BKR101" s="167"/>
      <c r="BKS101" s="167"/>
      <c r="BKT101" s="167"/>
      <c r="BKU101" s="167"/>
      <c r="BKV101" s="167"/>
      <c r="BKW101" s="167"/>
      <c r="BKX101" s="167"/>
      <c r="BKY101" s="167"/>
      <c r="BKZ101" s="167"/>
      <c r="BLA101" s="167"/>
      <c r="BLB101" s="167"/>
      <c r="BLC101" s="167"/>
      <c r="BLD101" s="167"/>
      <c r="BLE101" s="167"/>
      <c r="BLF101" s="167"/>
      <c r="BLG101" s="167"/>
      <c r="BLH101" s="167"/>
      <c r="BLI101" s="167"/>
      <c r="BLJ101" s="167"/>
      <c r="BLK101" s="167"/>
      <c r="BLL101" s="167"/>
      <c r="BLM101" s="167"/>
      <c r="BLN101" s="167"/>
      <c r="BLO101" s="167"/>
      <c r="BLP101" s="167"/>
      <c r="BLQ101" s="167"/>
      <c r="BLR101" s="167"/>
      <c r="BLS101" s="167"/>
      <c r="BLT101" s="167"/>
      <c r="BLU101" s="167"/>
      <c r="BLV101" s="167"/>
      <c r="BLW101" s="167"/>
      <c r="BLX101" s="167"/>
      <c r="BLY101" s="167"/>
      <c r="BLZ101" s="167"/>
      <c r="BMA101" s="167"/>
      <c r="BMB101" s="167"/>
      <c r="BMC101" s="167"/>
      <c r="BMD101" s="167"/>
      <c r="BME101" s="167"/>
      <c r="BMF101" s="167"/>
      <c r="BMG101" s="167"/>
      <c r="BMH101" s="167"/>
      <c r="BMI101" s="167"/>
      <c r="BMJ101" s="167"/>
      <c r="BMK101" s="167"/>
      <c r="BML101" s="167"/>
      <c r="BMM101" s="167"/>
      <c r="BMN101" s="167"/>
      <c r="BMO101" s="167"/>
      <c r="BMP101" s="167"/>
      <c r="BMQ101" s="167"/>
      <c r="BMR101" s="167"/>
      <c r="BMS101" s="167"/>
      <c r="BMT101" s="167"/>
      <c r="BMU101" s="167"/>
      <c r="BMV101" s="167"/>
      <c r="BMW101" s="167"/>
      <c r="BMX101" s="167"/>
      <c r="BMY101" s="167"/>
      <c r="BMZ101" s="167"/>
      <c r="BNA101" s="167"/>
      <c r="BNB101" s="167"/>
      <c r="BNC101" s="167"/>
      <c r="BND101" s="167"/>
      <c r="BNE101" s="167"/>
      <c r="BNF101" s="167"/>
      <c r="BNG101" s="167"/>
      <c r="BNH101" s="167"/>
      <c r="BNI101" s="167"/>
      <c r="BNJ101" s="167"/>
      <c r="BNK101" s="167"/>
      <c r="BNL101" s="167"/>
      <c r="BNM101" s="167"/>
      <c r="BNN101" s="167"/>
      <c r="BNO101" s="167"/>
      <c r="BNP101" s="167"/>
      <c r="BNQ101" s="167"/>
      <c r="BNR101" s="167"/>
      <c r="BNS101" s="167"/>
      <c r="BNT101" s="167"/>
      <c r="BNU101" s="167"/>
      <c r="BNV101" s="167"/>
      <c r="BNW101" s="167"/>
      <c r="BNX101" s="167"/>
      <c r="BNY101" s="167"/>
      <c r="BNZ101" s="167"/>
      <c r="BOA101" s="167"/>
      <c r="BOB101" s="167"/>
      <c r="BOC101" s="167"/>
      <c r="BOD101" s="167"/>
      <c r="BOE101" s="167"/>
      <c r="BOF101" s="167"/>
      <c r="BOG101" s="167"/>
      <c r="BOH101" s="167"/>
      <c r="BOI101" s="167"/>
      <c r="BOJ101" s="167"/>
      <c r="BOK101" s="167"/>
      <c r="BOL101" s="167"/>
      <c r="BOM101" s="167"/>
      <c r="BON101" s="167"/>
      <c r="BOO101" s="167"/>
      <c r="BOP101" s="167"/>
      <c r="BOQ101" s="167"/>
      <c r="BOR101" s="167"/>
      <c r="BOS101" s="167"/>
      <c r="BOT101" s="167"/>
      <c r="BOU101" s="167"/>
      <c r="BOV101" s="167"/>
      <c r="BOW101" s="167"/>
      <c r="BOX101" s="167"/>
      <c r="BOY101" s="167"/>
      <c r="BOZ101" s="167"/>
      <c r="BPA101" s="167"/>
      <c r="BPB101" s="167"/>
      <c r="BPC101" s="167"/>
      <c r="BPD101" s="167"/>
      <c r="BPE101" s="167"/>
      <c r="BPF101" s="167"/>
      <c r="BPG101" s="167"/>
      <c r="BPH101" s="167"/>
      <c r="BPI101" s="167"/>
      <c r="BPJ101" s="167"/>
      <c r="BPK101" s="167"/>
      <c r="BPL101" s="167"/>
      <c r="BPM101" s="167"/>
      <c r="BPN101" s="167"/>
      <c r="BPO101" s="167"/>
      <c r="BPP101" s="167"/>
      <c r="BPQ101" s="167"/>
      <c r="BPR101" s="167"/>
      <c r="BPS101" s="167"/>
      <c r="BPT101" s="167"/>
      <c r="BPU101" s="167"/>
      <c r="BPV101" s="167"/>
      <c r="BPW101" s="167"/>
      <c r="BPX101" s="167"/>
      <c r="BPY101" s="167"/>
      <c r="BPZ101" s="167"/>
      <c r="BQA101" s="167"/>
      <c r="BQB101" s="167"/>
      <c r="BQC101" s="167"/>
      <c r="BQD101" s="167"/>
      <c r="BQE101" s="167"/>
      <c r="BQF101" s="167"/>
      <c r="BQG101" s="167"/>
      <c r="BQH101" s="167"/>
      <c r="BQI101" s="167"/>
      <c r="BQJ101" s="167"/>
      <c r="BQK101" s="167"/>
      <c r="BQL101" s="167"/>
      <c r="BQM101" s="167"/>
      <c r="BQN101" s="167"/>
      <c r="BQO101" s="167"/>
      <c r="BQP101" s="167"/>
      <c r="BQQ101" s="167"/>
      <c r="BQR101" s="167"/>
      <c r="BQS101" s="167"/>
      <c r="BQT101" s="167"/>
      <c r="BQU101" s="167"/>
      <c r="BQV101" s="167"/>
      <c r="BQW101" s="167"/>
      <c r="BQX101" s="167"/>
      <c r="BQY101" s="167"/>
      <c r="BQZ101" s="167"/>
      <c r="BRA101" s="167"/>
      <c r="BRB101" s="167"/>
      <c r="BRC101" s="167"/>
      <c r="BRD101" s="167"/>
      <c r="BRE101" s="167"/>
      <c r="BRF101" s="167"/>
      <c r="BRG101" s="167"/>
      <c r="BRH101" s="167"/>
      <c r="BRI101" s="167"/>
      <c r="BRJ101" s="167"/>
      <c r="BRK101" s="167"/>
      <c r="BRL101" s="167"/>
      <c r="BRM101" s="167"/>
      <c r="BRN101" s="167"/>
      <c r="BRO101" s="167"/>
      <c r="BRP101" s="167"/>
      <c r="BRQ101" s="167"/>
      <c r="BRR101" s="167"/>
      <c r="BRS101" s="167"/>
      <c r="BRT101" s="167"/>
      <c r="BRU101" s="167"/>
      <c r="BRV101" s="167"/>
      <c r="BRW101" s="167"/>
      <c r="BRX101" s="167"/>
      <c r="BRY101" s="167"/>
      <c r="BRZ101" s="167"/>
      <c r="BSA101" s="167"/>
      <c r="BSB101" s="167"/>
      <c r="BSC101" s="167"/>
      <c r="BSD101" s="167"/>
      <c r="BSE101" s="167"/>
      <c r="BSF101" s="167"/>
      <c r="BSG101" s="167"/>
      <c r="BSH101" s="167"/>
      <c r="BSI101" s="167"/>
      <c r="BSJ101" s="167"/>
      <c r="BSK101" s="167"/>
      <c r="BSL101" s="167"/>
      <c r="BSM101" s="167"/>
      <c r="BSN101" s="167"/>
      <c r="BSO101" s="167"/>
      <c r="BSP101" s="167"/>
      <c r="BSQ101" s="167"/>
      <c r="BSR101" s="167"/>
      <c r="BSS101" s="167"/>
      <c r="BST101" s="167"/>
      <c r="BSU101" s="167"/>
      <c r="BSV101" s="167"/>
      <c r="BSW101" s="167"/>
      <c r="BSX101" s="167"/>
      <c r="BSY101" s="167"/>
      <c r="BSZ101" s="167"/>
      <c r="BTA101" s="167"/>
      <c r="BTB101" s="167"/>
      <c r="BTC101" s="167"/>
      <c r="BTD101" s="167"/>
      <c r="BTE101" s="167"/>
      <c r="BTF101" s="167"/>
      <c r="BTG101" s="167"/>
      <c r="BTH101" s="167"/>
      <c r="BTI101" s="167"/>
      <c r="BTJ101" s="167"/>
      <c r="BTK101" s="167"/>
      <c r="BTL101" s="167"/>
      <c r="BTM101" s="167"/>
      <c r="BTN101" s="167"/>
      <c r="BTO101" s="167"/>
      <c r="BTP101" s="167"/>
      <c r="BTQ101" s="167"/>
      <c r="BTR101" s="167"/>
      <c r="BTS101" s="167"/>
      <c r="BTT101" s="167"/>
      <c r="BTU101" s="167"/>
      <c r="BTV101" s="167"/>
      <c r="BTW101" s="167"/>
      <c r="BTX101" s="167"/>
      <c r="BTY101" s="167"/>
      <c r="BTZ101" s="167"/>
      <c r="BUA101" s="167"/>
      <c r="BUB101" s="167"/>
      <c r="BUC101" s="167"/>
      <c r="BUD101" s="167"/>
      <c r="BUE101" s="167"/>
      <c r="BUF101" s="167"/>
      <c r="BUG101" s="167"/>
      <c r="BUH101" s="167"/>
      <c r="BUI101" s="167"/>
      <c r="BUJ101" s="167"/>
      <c r="BUK101" s="167"/>
      <c r="BUL101" s="167"/>
      <c r="BUM101" s="167"/>
      <c r="BUN101" s="167"/>
      <c r="BUO101" s="167"/>
      <c r="BUP101" s="167"/>
      <c r="BUQ101" s="167"/>
      <c r="BUR101" s="167"/>
      <c r="BUS101" s="167"/>
      <c r="BUT101" s="167"/>
      <c r="BUU101" s="167"/>
      <c r="BUV101" s="167"/>
      <c r="BUW101" s="167"/>
      <c r="BUX101" s="167"/>
      <c r="BUY101" s="167"/>
      <c r="BUZ101" s="167"/>
      <c r="BVA101" s="167"/>
      <c r="BVB101" s="167"/>
      <c r="BVC101" s="167"/>
      <c r="BVD101" s="167"/>
      <c r="BVE101" s="167"/>
      <c r="BVF101" s="167"/>
      <c r="BVG101" s="167"/>
      <c r="BVH101" s="167"/>
      <c r="BVI101" s="167"/>
      <c r="BVJ101" s="167"/>
      <c r="BVK101" s="167"/>
      <c r="BVL101" s="167"/>
      <c r="BVM101" s="167"/>
      <c r="BVN101" s="167"/>
      <c r="BVO101" s="167"/>
      <c r="BVP101" s="167"/>
      <c r="BVQ101" s="167"/>
      <c r="BVR101" s="167"/>
      <c r="BVS101" s="167"/>
      <c r="BVT101" s="167"/>
      <c r="BVU101" s="167"/>
      <c r="BVV101" s="167"/>
      <c r="BVW101" s="167"/>
      <c r="BVX101" s="167"/>
      <c r="BVY101" s="167"/>
      <c r="BVZ101" s="167"/>
      <c r="BWA101" s="167"/>
      <c r="BWB101" s="167"/>
      <c r="BWC101" s="167"/>
      <c r="BWD101" s="167"/>
      <c r="BWE101" s="167"/>
      <c r="BWF101" s="167"/>
      <c r="BWG101" s="167"/>
      <c r="BWH101" s="167"/>
      <c r="BWI101" s="167"/>
      <c r="BWJ101" s="167"/>
      <c r="BWK101" s="167"/>
      <c r="BWL101" s="167"/>
      <c r="BWM101" s="167"/>
      <c r="BWN101" s="167"/>
      <c r="BWO101" s="167"/>
      <c r="BWP101" s="167"/>
      <c r="BWQ101" s="167"/>
      <c r="BWR101" s="167"/>
      <c r="BWS101" s="167"/>
      <c r="BWT101" s="167"/>
      <c r="BWU101" s="167"/>
      <c r="BWV101" s="167"/>
      <c r="BWW101" s="167"/>
      <c r="BWX101" s="167"/>
      <c r="BWY101" s="167"/>
      <c r="BWZ101" s="167"/>
      <c r="BXA101" s="167"/>
      <c r="BXB101" s="167"/>
      <c r="BXC101" s="167"/>
      <c r="BXD101" s="167"/>
      <c r="BXE101" s="167"/>
      <c r="BXF101" s="167"/>
      <c r="BXG101" s="167"/>
      <c r="BXH101" s="167"/>
      <c r="BXI101" s="167"/>
      <c r="BXJ101" s="167"/>
      <c r="BXK101" s="167"/>
      <c r="BXL101" s="167"/>
      <c r="BXM101" s="167"/>
      <c r="BXN101" s="167"/>
      <c r="BXO101" s="167"/>
      <c r="BXP101" s="167"/>
      <c r="BXQ101" s="167"/>
      <c r="BXR101" s="167"/>
      <c r="BXS101" s="167"/>
      <c r="BXT101" s="167"/>
      <c r="BXU101" s="167"/>
      <c r="BXV101" s="167"/>
      <c r="BXW101" s="167"/>
      <c r="BXX101" s="167"/>
      <c r="BXY101" s="167"/>
      <c r="BXZ101" s="167"/>
      <c r="BYA101" s="167"/>
      <c r="BYB101" s="167"/>
      <c r="BYC101" s="167"/>
      <c r="BYD101" s="167"/>
      <c r="BYE101" s="167"/>
      <c r="BYF101" s="167"/>
      <c r="BYG101" s="167"/>
      <c r="BYH101" s="167"/>
      <c r="BYI101" s="167"/>
      <c r="BYJ101" s="167"/>
      <c r="BYK101" s="167"/>
      <c r="BYL101" s="167"/>
      <c r="BYM101" s="167"/>
      <c r="BYN101" s="167"/>
      <c r="BYO101" s="167"/>
      <c r="BYP101" s="167"/>
      <c r="BYQ101" s="167"/>
      <c r="BYR101" s="167"/>
      <c r="BYS101" s="167"/>
      <c r="BYT101" s="167"/>
      <c r="BYU101" s="167"/>
      <c r="BYV101" s="167"/>
      <c r="BYW101" s="167"/>
      <c r="BYX101" s="167"/>
      <c r="BYY101" s="167"/>
      <c r="BYZ101" s="167"/>
      <c r="BZA101" s="167"/>
      <c r="BZB101" s="167"/>
      <c r="BZC101" s="167"/>
      <c r="BZD101" s="167"/>
      <c r="BZE101" s="167"/>
      <c r="BZF101" s="167"/>
      <c r="BZG101" s="167"/>
      <c r="BZH101" s="167"/>
      <c r="BZI101" s="167"/>
      <c r="BZJ101" s="167"/>
      <c r="BZK101" s="167"/>
      <c r="BZL101" s="167"/>
      <c r="BZM101" s="167"/>
      <c r="BZN101" s="167"/>
      <c r="BZO101" s="167"/>
      <c r="BZP101" s="167"/>
      <c r="BZQ101" s="167"/>
      <c r="BZR101" s="167"/>
      <c r="BZS101" s="167"/>
      <c r="BZT101" s="167"/>
      <c r="BZU101" s="167"/>
      <c r="BZV101" s="167"/>
      <c r="BZW101" s="167"/>
      <c r="BZX101" s="167"/>
      <c r="BZY101" s="167"/>
      <c r="BZZ101" s="167"/>
      <c r="CAA101" s="167"/>
      <c r="CAB101" s="167"/>
      <c r="CAC101" s="167"/>
      <c r="CAD101" s="167"/>
      <c r="CAE101" s="167"/>
      <c r="CAF101" s="167"/>
      <c r="CAG101" s="167"/>
      <c r="CAH101" s="167"/>
      <c r="CAI101" s="167"/>
      <c r="CAJ101" s="167"/>
      <c r="CAK101" s="167"/>
      <c r="CAL101" s="167"/>
      <c r="CAM101" s="167"/>
      <c r="CAN101" s="167"/>
      <c r="CAO101" s="167"/>
      <c r="CAP101" s="167"/>
      <c r="CAQ101" s="167"/>
      <c r="CAR101" s="167"/>
      <c r="CAS101" s="167"/>
      <c r="CAT101" s="167"/>
      <c r="CAU101" s="167"/>
      <c r="CAV101" s="167"/>
      <c r="CAW101" s="167"/>
      <c r="CAX101" s="167"/>
      <c r="CAY101" s="167"/>
      <c r="CAZ101" s="167"/>
      <c r="CBA101" s="167"/>
      <c r="CBB101" s="167"/>
      <c r="CBC101" s="167"/>
      <c r="CBD101" s="167"/>
      <c r="CBE101" s="167"/>
      <c r="CBF101" s="167"/>
      <c r="CBG101" s="167"/>
      <c r="CBH101" s="167"/>
      <c r="CBI101" s="167"/>
      <c r="CBJ101" s="167"/>
      <c r="CBK101" s="167"/>
      <c r="CBL101" s="167"/>
      <c r="CBM101" s="167"/>
      <c r="CBN101" s="167"/>
      <c r="CBO101" s="167"/>
      <c r="CBP101" s="167"/>
      <c r="CBQ101" s="167"/>
      <c r="CBR101" s="167"/>
      <c r="CBS101" s="167"/>
      <c r="CBT101" s="167"/>
      <c r="CBU101" s="167"/>
      <c r="CBV101" s="167"/>
      <c r="CBW101" s="167"/>
      <c r="CBX101" s="167"/>
      <c r="CBY101" s="167"/>
      <c r="CBZ101" s="167"/>
      <c r="CCA101" s="167"/>
      <c r="CCB101" s="167"/>
      <c r="CCC101" s="167"/>
      <c r="CCD101" s="167"/>
      <c r="CCE101" s="167"/>
      <c r="CCF101" s="167"/>
      <c r="CCG101" s="167"/>
      <c r="CCH101" s="167"/>
      <c r="CCI101" s="167"/>
      <c r="CCJ101" s="167"/>
      <c r="CCK101" s="167"/>
      <c r="CCL101" s="167"/>
      <c r="CCM101" s="167"/>
      <c r="CCN101" s="167"/>
      <c r="CCO101" s="167"/>
      <c r="CCP101" s="167"/>
      <c r="CCQ101" s="167"/>
      <c r="CCR101" s="167"/>
      <c r="CCS101" s="167"/>
      <c r="CCT101" s="167"/>
      <c r="CCU101" s="167"/>
      <c r="CCV101" s="167"/>
      <c r="CCW101" s="167"/>
      <c r="CCX101" s="167"/>
      <c r="CCY101" s="167"/>
      <c r="CCZ101" s="167"/>
      <c r="CDA101" s="167"/>
      <c r="CDB101" s="167"/>
      <c r="CDC101" s="167"/>
      <c r="CDD101" s="167"/>
      <c r="CDE101" s="167"/>
      <c r="CDF101" s="167"/>
      <c r="CDG101" s="167"/>
      <c r="CDH101" s="167"/>
      <c r="CDI101" s="167"/>
      <c r="CDJ101" s="167"/>
      <c r="CDK101" s="167"/>
      <c r="CDL101" s="167"/>
      <c r="CDM101" s="167"/>
      <c r="CDN101" s="167"/>
      <c r="CDO101" s="167"/>
      <c r="CDP101" s="167"/>
      <c r="CDQ101" s="167"/>
      <c r="CDR101" s="167"/>
      <c r="CDS101" s="167"/>
      <c r="CDT101" s="167"/>
      <c r="CDU101" s="167"/>
      <c r="CDV101" s="167"/>
      <c r="CDW101" s="167"/>
      <c r="CDX101" s="167"/>
      <c r="CDY101" s="167"/>
      <c r="CDZ101" s="167"/>
      <c r="CEA101" s="167"/>
      <c r="CEB101" s="167"/>
      <c r="CEC101" s="167"/>
      <c r="CED101" s="167"/>
      <c r="CEE101" s="167"/>
      <c r="CEF101" s="167"/>
      <c r="CEG101" s="167"/>
      <c r="CEH101" s="167"/>
      <c r="CEI101" s="167"/>
      <c r="CEJ101" s="167"/>
      <c r="CEK101" s="167"/>
      <c r="CEL101" s="167"/>
      <c r="CEM101" s="167"/>
      <c r="CEN101" s="167"/>
      <c r="CEO101" s="167"/>
      <c r="CEP101" s="167"/>
      <c r="CEQ101" s="167"/>
      <c r="CER101" s="167"/>
      <c r="CES101" s="167"/>
      <c r="CET101" s="167"/>
      <c r="CEU101" s="167"/>
      <c r="CEV101" s="167"/>
      <c r="CEW101" s="167"/>
      <c r="CEX101" s="167"/>
      <c r="CEY101" s="167"/>
      <c r="CEZ101" s="167"/>
      <c r="CFA101" s="167"/>
      <c r="CFB101" s="167"/>
      <c r="CFC101" s="167"/>
      <c r="CFD101" s="167"/>
      <c r="CFE101" s="167"/>
      <c r="CFF101" s="167"/>
      <c r="CFG101" s="167"/>
      <c r="CFH101" s="167"/>
      <c r="CFI101" s="167"/>
      <c r="CFJ101" s="167"/>
      <c r="CFK101" s="167"/>
      <c r="CFL101" s="167"/>
      <c r="CFM101" s="167"/>
      <c r="CFN101" s="167"/>
      <c r="CFO101" s="167"/>
      <c r="CFP101" s="167"/>
      <c r="CFQ101" s="167"/>
      <c r="CFR101" s="167"/>
      <c r="CFS101" s="167"/>
      <c r="CFT101" s="167"/>
      <c r="CFU101" s="167"/>
      <c r="CFV101" s="167"/>
      <c r="CFW101" s="167"/>
      <c r="CFX101" s="167"/>
      <c r="CFY101" s="167"/>
      <c r="CFZ101" s="167"/>
      <c r="CGA101" s="167"/>
      <c r="CGB101" s="167"/>
      <c r="CGC101" s="167"/>
      <c r="CGD101" s="167"/>
      <c r="CGE101" s="167"/>
      <c r="CGF101" s="167"/>
      <c r="CGG101" s="167"/>
      <c r="CGH101" s="167"/>
      <c r="CGI101" s="167"/>
      <c r="CGJ101" s="167"/>
      <c r="CGK101" s="167"/>
      <c r="CGL101" s="167"/>
      <c r="CGM101" s="167"/>
      <c r="CGN101" s="167"/>
      <c r="CGO101" s="167"/>
      <c r="CGP101" s="167"/>
      <c r="CGQ101" s="167"/>
      <c r="CGR101" s="167"/>
      <c r="CGS101" s="167"/>
      <c r="CGT101" s="167"/>
      <c r="CGU101" s="167"/>
      <c r="CGV101" s="167"/>
      <c r="CGW101" s="167"/>
      <c r="CGX101" s="167"/>
      <c r="CGY101" s="167"/>
      <c r="CGZ101" s="167"/>
      <c r="CHA101" s="167"/>
      <c r="CHB101" s="167"/>
      <c r="CHC101" s="167"/>
      <c r="CHD101" s="167"/>
      <c r="CHE101" s="167"/>
      <c r="CHF101" s="167"/>
      <c r="CHG101" s="167"/>
      <c r="CHH101" s="167"/>
      <c r="CHI101" s="167"/>
      <c r="CHJ101" s="167"/>
      <c r="CHK101" s="167"/>
      <c r="CHL101" s="167"/>
      <c r="CHM101" s="167"/>
      <c r="CHN101" s="167"/>
      <c r="CHO101" s="167"/>
      <c r="CHP101" s="167"/>
      <c r="CHQ101" s="167"/>
      <c r="CHR101" s="167"/>
      <c r="CHS101" s="167"/>
      <c r="CHT101" s="167"/>
      <c r="CHU101" s="167"/>
      <c r="CHV101" s="167"/>
      <c r="CHW101" s="167"/>
      <c r="CHX101" s="167"/>
      <c r="CHY101" s="167"/>
      <c r="CHZ101" s="167"/>
      <c r="CIA101" s="167"/>
      <c r="CIB101" s="167"/>
      <c r="CIC101" s="167"/>
      <c r="CID101" s="167"/>
      <c r="CIE101" s="167"/>
      <c r="CIF101" s="167"/>
      <c r="CIG101" s="167"/>
      <c r="CIH101" s="167"/>
      <c r="CII101" s="167"/>
      <c r="CIJ101" s="167"/>
      <c r="CIK101" s="167"/>
      <c r="CIL101" s="167"/>
      <c r="CIM101" s="167"/>
      <c r="CIN101" s="167"/>
      <c r="CIO101" s="167"/>
      <c r="CIP101" s="167"/>
      <c r="CIQ101" s="167"/>
      <c r="CIR101" s="167"/>
      <c r="CIS101" s="167"/>
      <c r="CIT101" s="167"/>
      <c r="CIU101" s="167"/>
      <c r="CIV101" s="167"/>
      <c r="CIW101" s="167"/>
      <c r="CIX101" s="167"/>
      <c r="CIY101" s="167"/>
      <c r="CIZ101" s="167"/>
      <c r="CJA101" s="167"/>
      <c r="CJB101" s="167"/>
      <c r="CJC101" s="167"/>
      <c r="CJD101" s="167"/>
      <c r="CJE101" s="167"/>
      <c r="CJF101" s="167"/>
      <c r="CJG101" s="167"/>
      <c r="CJH101" s="167"/>
      <c r="CJI101" s="167"/>
      <c r="CJJ101" s="167"/>
      <c r="CJK101" s="167"/>
      <c r="CJL101" s="167"/>
      <c r="CJM101" s="167"/>
      <c r="CJN101" s="167"/>
      <c r="CJO101" s="167"/>
      <c r="CJP101" s="167"/>
      <c r="CJQ101" s="167"/>
      <c r="CJR101" s="167"/>
      <c r="CJS101" s="167"/>
      <c r="CJT101" s="167"/>
      <c r="CJU101" s="167"/>
      <c r="CJV101" s="167"/>
      <c r="CJW101" s="167"/>
      <c r="CJX101" s="167"/>
      <c r="CJY101" s="167"/>
      <c r="CJZ101" s="167"/>
      <c r="CKA101" s="167"/>
      <c r="CKB101" s="167"/>
      <c r="CKC101" s="167"/>
      <c r="CKD101" s="167"/>
      <c r="CKE101" s="167"/>
      <c r="CKF101" s="167"/>
      <c r="CKG101" s="167"/>
      <c r="CKH101" s="167"/>
      <c r="CKI101" s="167"/>
      <c r="CKJ101" s="167"/>
      <c r="CKK101" s="167"/>
      <c r="CKL101" s="167"/>
      <c r="CKM101" s="167"/>
      <c r="CKN101" s="167"/>
      <c r="CKO101" s="167"/>
      <c r="CKP101" s="167"/>
      <c r="CKQ101" s="167"/>
      <c r="CKR101" s="167"/>
      <c r="CKS101" s="167"/>
      <c r="CKT101" s="167"/>
      <c r="CKU101" s="167"/>
      <c r="CKV101" s="167"/>
      <c r="CKW101" s="167"/>
      <c r="CKX101" s="167"/>
      <c r="CKY101" s="167"/>
      <c r="CKZ101" s="167"/>
      <c r="CLA101" s="167"/>
      <c r="CLB101" s="167"/>
      <c r="CLC101" s="167"/>
      <c r="CLD101" s="167"/>
      <c r="CLE101" s="167"/>
      <c r="CLF101" s="167"/>
      <c r="CLG101" s="167"/>
      <c r="CLH101" s="167"/>
      <c r="CLI101" s="167"/>
      <c r="CLJ101" s="167"/>
      <c r="CLK101" s="167"/>
      <c r="CLL101" s="167"/>
      <c r="CLM101" s="167"/>
      <c r="CLN101" s="167"/>
      <c r="CLO101" s="167"/>
      <c r="CLP101" s="167"/>
      <c r="CLQ101" s="167"/>
      <c r="CLR101" s="167"/>
      <c r="CLS101" s="167"/>
      <c r="CLT101" s="167"/>
      <c r="CLU101" s="167"/>
      <c r="CLV101" s="167"/>
      <c r="CLW101" s="167"/>
      <c r="CLX101" s="167"/>
      <c r="CLY101" s="167"/>
      <c r="CLZ101" s="167"/>
      <c r="CMA101" s="167"/>
      <c r="CMB101" s="167"/>
      <c r="CMC101" s="167"/>
      <c r="CMD101" s="167"/>
      <c r="CME101" s="167"/>
      <c r="CMF101" s="167"/>
      <c r="CMG101" s="167"/>
      <c r="CMH101" s="167"/>
      <c r="CMI101" s="167"/>
      <c r="CMJ101" s="167"/>
      <c r="CMK101" s="167"/>
      <c r="CML101" s="167"/>
      <c r="CMM101" s="167"/>
      <c r="CMN101" s="167"/>
      <c r="CMO101" s="167"/>
      <c r="CMP101" s="167"/>
      <c r="CMQ101" s="167"/>
      <c r="CMR101" s="167"/>
      <c r="CMS101" s="167"/>
      <c r="CMT101" s="167"/>
      <c r="CMU101" s="167"/>
      <c r="CMV101" s="167"/>
      <c r="CMW101" s="167"/>
      <c r="CMX101" s="167"/>
      <c r="CMY101" s="167"/>
      <c r="CMZ101" s="167"/>
      <c r="CNA101" s="167"/>
      <c r="CNB101" s="167"/>
      <c r="CNC101" s="167"/>
      <c r="CND101" s="167"/>
      <c r="CNE101" s="167"/>
      <c r="CNF101" s="167"/>
      <c r="CNG101" s="167"/>
      <c r="CNH101" s="167"/>
      <c r="CNI101" s="167"/>
      <c r="CNJ101" s="167"/>
      <c r="CNK101" s="167"/>
      <c r="CNL101" s="167"/>
      <c r="CNM101" s="167"/>
      <c r="CNN101" s="167"/>
      <c r="CNO101" s="167"/>
      <c r="CNP101" s="167"/>
      <c r="CNQ101" s="167"/>
      <c r="CNR101" s="167"/>
      <c r="CNS101" s="167"/>
      <c r="CNT101" s="167"/>
      <c r="CNU101" s="167"/>
      <c r="CNV101" s="167"/>
      <c r="CNW101" s="167"/>
      <c r="CNX101" s="167"/>
      <c r="CNY101" s="167"/>
      <c r="CNZ101" s="167"/>
      <c r="COA101" s="167"/>
      <c r="COB101" s="167"/>
      <c r="COC101" s="167"/>
      <c r="COD101" s="167"/>
      <c r="COE101" s="167"/>
      <c r="COF101" s="167"/>
      <c r="COG101" s="167"/>
      <c r="COH101" s="167"/>
      <c r="COI101" s="167"/>
      <c r="COJ101" s="167"/>
      <c r="COK101" s="167"/>
      <c r="COL101" s="167"/>
      <c r="COM101" s="167"/>
      <c r="CON101" s="167"/>
      <c r="COO101" s="167"/>
      <c r="COP101" s="167"/>
      <c r="COQ101" s="167"/>
      <c r="COR101" s="167"/>
      <c r="COS101" s="167"/>
      <c r="COT101" s="167"/>
      <c r="COU101" s="167"/>
      <c r="COV101" s="167"/>
      <c r="COW101" s="167"/>
      <c r="COX101" s="167"/>
      <c r="COY101" s="167"/>
      <c r="COZ101" s="167"/>
      <c r="CPA101" s="167"/>
      <c r="CPB101" s="167"/>
      <c r="CPC101" s="167"/>
      <c r="CPD101" s="167"/>
      <c r="CPE101" s="167"/>
      <c r="CPF101" s="167"/>
      <c r="CPG101" s="167"/>
      <c r="CPH101" s="167"/>
      <c r="CPI101" s="167"/>
      <c r="CPJ101" s="167"/>
      <c r="CPK101" s="167"/>
      <c r="CPL101" s="167"/>
      <c r="CPM101" s="167"/>
      <c r="CPN101" s="167"/>
      <c r="CPO101" s="167"/>
      <c r="CPP101" s="167"/>
      <c r="CPQ101" s="167"/>
      <c r="CPR101" s="167"/>
      <c r="CPS101" s="167"/>
      <c r="CPT101" s="167"/>
      <c r="CPU101" s="167"/>
      <c r="CPV101" s="167"/>
      <c r="CPW101" s="167"/>
      <c r="CPX101" s="167"/>
      <c r="CPY101" s="167"/>
      <c r="CPZ101" s="167"/>
      <c r="CQA101" s="167"/>
      <c r="CQB101" s="167"/>
      <c r="CQC101" s="167"/>
      <c r="CQD101" s="167"/>
      <c r="CQE101" s="167"/>
      <c r="CQF101" s="167"/>
      <c r="CQG101" s="167"/>
      <c r="CQH101" s="167"/>
      <c r="CQI101" s="167"/>
      <c r="CQJ101" s="167"/>
      <c r="CQK101" s="167"/>
      <c r="CQL101" s="167"/>
      <c r="CQM101" s="167"/>
      <c r="CQN101" s="167"/>
      <c r="CQO101" s="167"/>
      <c r="CQP101" s="167"/>
      <c r="CQQ101" s="167"/>
      <c r="CQR101" s="167"/>
      <c r="CQS101" s="167"/>
      <c r="CQT101" s="167"/>
      <c r="CQU101" s="167"/>
      <c r="CQV101" s="167"/>
      <c r="CQW101" s="167"/>
      <c r="CQX101" s="167"/>
      <c r="CQY101" s="167"/>
      <c r="CQZ101" s="167"/>
      <c r="CRA101" s="167"/>
      <c r="CRB101" s="167"/>
      <c r="CRC101" s="167"/>
      <c r="CRD101" s="167"/>
      <c r="CRE101" s="167"/>
      <c r="CRF101" s="167"/>
      <c r="CRG101" s="167"/>
      <c r="CRH101" s="167"/>
      <c r="CRI101" s="167"/>
      <c r="CRJ101" s="167"/>
      <c r="CRK101" s="167"/>
      <c r="CRL101" s="167"/>
      <c r="CRM101" s="167"/>
      <c r="CRN101" s="167"/>
      <c r="CRO101" s="167"/>
      <c r="CRP101" s="167"/>
      <c r="CRQ101" s="167"/>
      <c r="CRR101" s="167"/>
      <c r="CRS101" s="167"/>
      <c r="CRT101" s="167"/>
      <c r="CRU101" s="167"/>
      <c r="CRV101" s="167"/>
      <c r="CRW101" s="167"/>
      <c r="CRX101" s="167"/>
      <c r="CRY101" s="167"/>
      <c r="CRZ101" s="167"/>
      <c r="CSA101" s="167"/>
      <c r="CSB101" s="167"/>
      <c r="CSC101" s="167"/>
      <c r="CSD101" s="167"/>
      <c r="CSE101" s="167"/>
      <c r="CSF101" s="167"/>
      <c r="CSG101" s="167"/>
      <c r="CSH101" s="167"/>
      <c r="CSI101" s="167"/>
      <c r="CSJ101" s="167"/>
      <c r="CSK101" s="167"/>
      <c r="CSL101" s="167"/>
      <c r="CSM101" s="167"/>
      <c r="CSN101" s="167"/>
      <c r="CSO101" s="167"/>
      <c r="CSP101" s="167"/>
      <c r="CSQ101" s="167"/>
      <c r="CSR101" s="167"/>
      <c r="CSS101" s="167"/>
      <c r="CST101" s="167"/>
      <c r="CSU101" s="167"/>
      <c r="CSV101" s="167"/>
      <c r="CSW101" s="167"/>
      <c r="CSX101" s="167"/>
      <c r="CSY101" s="167"/>
      <c r="CSZ101" s="167"/>
      <c r="CTA101" s="167"/>
      <c r="CTB101" s="167"/>
      <c r="CTC101" s="167"/>
      <c r="CTD101" s="167"/>
      <c r="CTE101" s="167"/>
      <c r="CTF101" s="167"/>
      <c r="CTG101" s="167"/>
      <c r="CTH101" s="167"/>
      <c r="CTI101" s="167"/>
      <c r="CTJ101" s="167"/>
      <c r="CTK101" s="167"/>
      <c r="CTL101" s="167"/>
      <c r="CTM101" s="167"/>
      <c r="CTN101" s="167"/>
      <c r="CTO101" s="167"/>
      <c r="CTP101" s="167"/>
      <c r="CTQ101" s="167"/>
      <c r="CTR101" s="167"/>
      <c r="CTS101" s="167"/>
      <c r="CTT101" s="167"/>
      <c r="CTU101" s="167"/>
      <c r="CTV101" s="167"/>
      <c r="CTW101" s="167"/>
      <c r="CTX101" s="167"/>
      <c r="CTY101" s="167"/>
      <c r="CTZ101" s="167"/>
      <c r="CUA101" s="167"/>
      <c r="CUB101" s="167"/>
      <c r="CUC101" s="167"/>
      <c r="CUD101" s="167"/>
      <c r="CUE101" s="167"/>
      <c r="CUF101" s="167"/>
      <c r="CUG101" s="167"/>
      <c r="CUH101" s="167"/>
      <c r="CUI101" s="167"/>
      <c r="CUJ101" s="167"/>
      <c r="CUK101" s="167"/>
      <c r="CUL101" s="167"/>
      <c r="CUM101" s="167"/>
      <c r="CUN101" s="167"/>
      <c r="CUO101" s="167"/>
      <c r="CUP101" s="167"/>
      <c r="CUQ101" s="167"/>
      <c r="CUR101" s="167"/>
      <c r="CUS101" s="167"/>
      <c r="CUT101" s="167"/>
      <c r="CUU101" s="167"/>
      <c r="CUV101" s="167"/>
      <c r="CUW101" s="167"/>
      <c r="CUX101" s="167"/>
      <c r="CUY101" s="167"/>
      <c r="CUZ101" s="167"/>
      <c r="CVA101" s="167"/>
      <c r="CVB101" s="167"/>
      <c r="CVC101" s="167"/>
      <c r="CVD101" s="167"/>
      <c r="CVE101" s="167"/>
      <c r="CVF101" s="167"/>
      <c r="CVG101" s="167"/>
      <c r="CVH101" s="167"/>
      <c r="CVI101" s="167"/>
      <c r="CVJ101" s="167"/>
      <c r="CVK101" s="167"/>
      <c r="CVL101" s="167"/>
      <c r="CVM101" s="167"/>
      <c r="CVN101" s="167"/>
      <c r="CVO101" s="167"/>
      <c r="CVP101" s="167"/>
      <c r="CVQ101" s="167"/>
      <c r="CVR101" s="167"/>
      <c r="CVS101" s="167"/>
      <c r="CVT101" s="167"/>
      <c r="CVU101" s="167"/>
      <c r="CVV101" s="167"/>
      <c r="CVW101" s="167"/>
      <c r="CVX101" s="167"/>
      <c r="CVY101" s="167"/>
      <c r="CVZ101" s="167"/>
      <c r="CWA101" s="167"/>
      <c r="CWB101" s="167"/>
      <c r="CWC101" s="167"/>
      <c r="CWD101" s="167"/>
      <c r="CWE101" s="167"/>
      <c r="CWF101" s="167"/>
      <c r="CWG101" s="167"/>
      <c r="CWH101" s="167"/>
      <c r="CWI101" s="167"/>
      <c r="CWJ101" s="167"/>
      <c r="CWK101" s="167"/>
      <c r="CWL101" s="167"/>
      <c r="CWM101" s="167"/>
      <c r="CWN101" s="167"/>
      <c r="CWO101" s="167"/>
      <c r="CWP101" s="167"/>
      <c r="CWQ101" s="167"/>
      <c r="CWR101" s="167"/>
      <c r="CWS101" s="167"/>
      <c r="CWT101" s="167"/>
      <c r="CWU101" s="167"/>
      <c r="CWV101" s="167"/>
      <c r="CWW101" s="167"/>
      <c r="CWX101" s="167"/>
      <c r="CWY101" s="167"/>
      <c r="CWZ101" s="167"/>
      <c r="CXA101" s="167"/>
      <c r="CXB101" s="167"/>
      <c r="CXC101" s="167"/>
      <c r="CXD101" s="167"/>
      <c r="CXE101" s="167"/>
      <c r="CXF101" s="167"/>
      <c r="CXG101" s="167"/>
      <c r="CXH101" s="167"/>
      <c r="CXI101" s="167"/>
      <c r="CXJ101" s="167"/>
      <c r="CXK101" s="167"/>
      <c r="CXL101" s="167"/>
      <c r="CXM101" s="167"/>
      <c r="CXN101" s="167"/>
      <c r="CXO101" s="167"/>
      <c r="CXP101" s="167"/>
      <c r="CXQ101" s="167"/>
      <c r="CXR101" s="167"/>
      <c r="CXS101" s="167"/>
      <c r="CXT101" s="167"/>
      <c r="CXU101" s="167"/>
      <c r="CXV101" s="167"/>
      <c r="CXW101" s="167"/>
      <c r="CXX101" s="167"/>
      <c r="CXY101" s="167"/>
      <c r="CXZ101" s="167"/>
      <c r="CYA101" s="167"/>
      <c r="CYB101" s="167"/>
      <c r="CYC101" s="167"/>
      <c r="CYD101" s="167"/>
      <c r="CYE101" s="167"/>
      <c r="CYF101" s="167"/>
      <c r="CYG101" s="167"/>
      <c r="CYH101" s="167"/>
      <c r="CYI101" s="167"/>
      <c r="CYJ101" s="167"/>
      <c r="CYK101" s="167"/>
      <c r="CYL101" s="167"/>
      <c r="CYM101" s="167"/>
      <c r="CYN101" s="167"/>
      <c r="CYO101" s="167"/>
      <c r="CYP101" s="167"/>
      <c r="CYQ101" s="167"/>
      <c r="CYR101" s="167"/>
      <c r="CYS101" s="167"/>
      <c r="CYT101" s="167"/>
      <c r="CYU101" s="167"/>
      <c r="CYV101" s="167"/>
      <c r="CYW101" s="167"/>
      <c r="CYX101" s="167"/>
      <c r="CYY101" s="167"/>
      <c r="CYZ101" s="167"/>
      <c r="CZA101" s="167"/>
      <c r="CZB101" s="167"/>
      <c r="CZC101" s="167"/>
      <c r="CZD101" s="167"/>
      <c r="CZE101" s="167"/>
      <c r="CZF101" s="167"/>
      <c r="CZG101" s="167"/>
      <c r="CZH101" s="167"/>
      <c r="CZI101" s="167"/>
      <c r="CZJ101" s="167"/>
      <c r="CZK101" s="167"/>
      <c r="CZL101" s="167"/>
      <c r="CZM101" s="167"/>
      <c r="CZN101" s="167"/>
      <c r="CZO101" s="167"/>
      <c r="CZP101" s="167"/>
      <c r="CZQ101" s="167"/>
      <c r="CZR101" s="167"/>
      <c r="CZS101" s="167"/>
      <c r="CZT101" s="167"/>
      <c r="CZU101" s="167"/>
      <c r="CZV101" s="167"/>
      <c r="CZW101" s="167"/>
      <c r="CZX101" s="167"/>
      <c r="CZY101" s="167"/>
      <c r="CZZ101" s="167"/>
      <c r="DAA101" s="167"/>
      <c r="DAB101" s="167"/>
      <c r="DAC101" s="167"/>
      <c r="DAD101" s="167"/>
      <c r="DAE101" s="167"/>
      <c r="DAF101" s="167"/>
      <c r="DAG101" s="167"/>
      <c r="DAH101" s="167"/>
      <c r="DAI101" s="167"/>
      <c r="DAJ101" s="167"/>
      <c r="DAK101" s="167"/>
      <c r="DAL101" s="167"/>
      <c r="DAM101" s="167"/>
      <c r="DAN101" s="167"/>
      <c r="DAO101" s="167"/>
      <c r="DAP101" s="167"/>
      <c r="DAQ101" s="167"/>
      <c r="DAR101" s="167"/>
      <c r="DAS101" s="167"/>
      <c r="DAT101" s="167"/>
      <c r="DAU101" s="167"/>
      <c r="DAV101" s="167"/>
      <c r="DAW101" s="167"/>
      <c r="DAX101" s="167"/>
      <c r="DAY101" s="167"/>
      <c r="DAZ101" s="167"/>
      <c r="DBA101" s="167"/>
      <c r="DBB101" s="167"/>
      <c r="DBC101" s="167"/>
      <c r="DBD101" s="167"/>
      <c r="DBE101" s="167"/>
      <c r="DBF101" s="167"/>
      <c r="DBG101" s="167"/>
      <c r="DBH101" s="167"/>
      <c r="DBI101" s="167"/>
      <c r="DBJ101" s="167"/>
      <c r="DBK101" s="167"/>
      <c r="DBL101" s="167"/>
      <c r="DBM101" s="167"/>
      <c r="DBN101" s="167"/>
      <c r="DBO101" s="167"/>
      <c r="DBP101" s="167"/>
      <c r="DBQ101" s="167"/>
      <c r="DBR101" s="167"/>
      <c r="DBS101" s="167"/>
      <c r="DBT101" s="167"/>
      <c r="DBU101" s="167"/>
      <c r="DBV101" s="167"/>
      <c r="DBW101" s="167"/>
      <c r="DBX101" s="167"/>
      <c r="DBY101" s="167"/>
      <c r="DBZ101" s="167"/>
      <c r="DCA101" s="167"/>
      <c r="DCB101" s="167"/>
      <c r="DCC101" s="167"/>
      <c r="DCD101" s="167"/>
      <c r="DCE101" s="167"/>
      <c r="DCF101" s="167"/>
      <c r="DCG101" s="167"/>
      <c r="DCH101" s="167"/>
      <c r="DCI101" s="167"/>
      <c r="DCJ101" s="167"/>
      <c r="DCK101" s="167"/>
      <c r="DCL101" s="167"/>
      <c r="DCM101" s="167"/>
      <c r="DCN101" s="167"/>
      <c r="DCO101" s="167"/>
      <c r="DCP101" s="167"/>
      <c r="DCQ101" s="167"/>
      <c r="DCR101" s="167"/>
      <c r="DCS101" s="167"/>
      <c r="DCT101" s="167"/>
      <c r="DCU101" s="167"/>
      <c r="DCV101" s="167"/>
      <c r="DCW101" s="167"/>
      <c r="DCX101" s="167"/>
      <c r="DCY101" s="167"/>
      <c r="DCZ101" s="167"/>
      <c r="DDA101" s="167"/>
      <c r="DDB101" s="167"/>
      <c r="DDC101" s="167"/>
      <c r="DDD101" s="167"/>
      <c r="DDE101" s="167"/>
      <c r="DDF101" s="167"/>
      <c r="DDG101" s="167"/>
      <c r="DDH101" s="167"/>
      <c r="DDI101" s="167"/>
      <c r="DDJ101" s="167"/>
      <c r="DDK101" s="167"/>
      <c r="DDL101" s="167"/>
      <c r="DDM101" s="167"/>
      <c r="DDN101" s="167"/>
      <c r="DDO101" s="167"/>
      <c r="DDP101" s="167"/>
      <c r="DDQ101" s="167"/>
      <c r="DDR101" s="167"/>
      <c r="DDS101" s="167"/>
      <c r="DDT101" s="167"/>
      <c r="DDU101" s="167"/>
      <c r="DDV101" s="167"/>
      <c r="DDW101" s="167"/>
      <c r="DDX101" s="167"/>
      <c r="DDY101" s="167"/>
      <c r="DDZ101" s="167"/>
      <c r="DEA101" s="167"/>
      <c r="DEB101" s="167"/>
      <c r="DEC101" s="167"/>
      <c r="DED101" s="167"/>
      <c r="DEE101" s="167"/>
      <c r="DEF101" s="167"/>
      <c r="DEG101" s="167"/>
      <c r="DEH101" s="167"/>
      <c r="DEI101" s="167"/>
      <c r="DEJ101" s="167"/>
      <c r="DEK101" s="167"/>
      <c r="DEL101" s="167"/>
      <c r="DEM101" s="167"/>
      <c r="DEN101" s="167"/>
      <c r="DEO101" s="167"/>
      <c r="DEP101" s="167"/>
      <c r="DEQ101" s="167"/>
      <c r="DER101" s="167"/>
      <c r="DES101" s="167"/>
      <c r="DET101" s="167"/>
      <c r="DEU101" s="167"/>
      <c r="DEV101" s="167"/>
      <c r="DEW101" s="167"/>
      <c r="DEX101" s="167"/>
      <c r="DEY101" s="167"/>
      <c r="DEZ101" s="167"/>
      <c r="DFA101" s="167"/>
      <c r="DFB101" s="167"/>
      <c r="DFC101" s="167"/>
      <c r="DFD101" s="167"/>
      <c r="DFE101" s="167"/>
      <c r="DFF101" s="167"/>
      <c r="DFG101" s="167"/>
      <c r="DFH101" s="167"/>
      <c r="DFI101" s="167"/>
      <c r="DFJ101" s="167"/>
      <c r="DFK101" s="167"/>
      <c r="DFL101" s="167"/>
      <c r="DFM101" s="167"/>
      <c r="DFN101" s="167"/>
      <c r="DFO101" s="167"/>
      <c r="DFP101" s="167"/>
      <c r="DFQ101" s="167"/>
      <c r="DFR101" s="167"/>
      <c r="DFS101" s="167"/>
      <c r="DFT101" s="167"/>
      <c r="DFU101" s="167"/>
      <c r="DFV101" s="167"/>
      <c r="DFW101" s="167"/>
      <c r="DFX101" s="167"/>
      <c r="DFY101" s="167"/>
      <c r="DFZ101" s="167"/>
      <c r="DGA101" s="167"/>
      <c r="DGB101" s="167"/>
      <c r="DGC101" s="167"/>
      <c r="DGD101" s="167"/>
      <c r="DGE101" s="167"/>
      <c r="DGF101" s="167"/>
      <c r="DGG101" s="167"/>
      <c r="DGH101" s="167"/>
      <c r="DGI101" s="167"/>
      <c r="DGJ101" s="167"/>
      <c r="DGK101" s="167"/>
      <c r="DGL101" s="167"/>
      <c r="DGM101" s="167"/>
      <c r="DGN101" s="167"/>
      <c r="DGO101" s="167"/>
      <c r="DGP101" s="167"/>
      <c r="DGQ101" s="167"/>
      <c r="DGR101" s="167"/>
      <c r="DGS101" s="167"/>
      <c r="DGT101" s="167"/>
      <c r="DGU101" s="167"/>
      <c r="DGV101" s="167"/>
      <c r="DGW101" s="167"/>
      <c r="DGX101" s="167"/>
      <c r="DGY101" s="167"/>
      <c r="DGZ101" s="167"/>
      <c r="DHA101" s="167"/>
      <c r="DHB101" s="167"/>
      <c r="DHC101" s="167"/>
      <c r="DHD101" s="167"/>
      <c r="DHE101" s="167"/>
      <c r="DHF101" s="167"/>
      <c r="DHG101" s="167"/>
      <c r="DHH101" s="167"/>
      <c r="DHI101" s="167"/>
      <c r="DHJ101" s="167"/>
      <c r="DHK101" s="167"/>
      <c r="DHL101" s="167"/>
      <c r="DHM101" s="167"/>
      <c r="DHN101" s="167"/>
      <c r="DHO101" s="167"/>
      <c r="DHP101" s="167"/>
      <c r="DHQ101" s="167"/>
      <c r="DHR101" s="167"/>
      <c r="DHS101" s="167"/>
      <c r="DHT101" s="167"/>
      <c r="DHU101" s="167"/>
      <c r="DHV101" s="167"/>
      <c r="DHW101" s="167"/>
      <c r="DHX101" s="167"/>
      <c r="DHY101" s="167"/>
      <c r="DHZ101" s="167"/>
      <c r="DIA101" s="167"/>
      <c r="DIB101" s="167"/>
      <c r="DIC101" s="167"/>
      <c r="DID101" s="167"/>
      <c r="DIE101" s="167"/>
      <c r="DIF101" s="167"/>
      <c r="DIG101" s="167"/>
      <c r="DIH101" s="167"/>
      <c r="DII101" s="167"/>
      <c r="DIJ101" s="167"/>
      <c r="DIK101" s="167"/>
      <c r="DIL101" s="167"/>
      <c r="DIM101" s="167"/>
      <c r="DIN101" s="167"/>
      <c r="DIO101" s="167"/>
      <c r="DIP101" s="167"/>
      <c r="DIQ101" s="167"/>
      <c r="DIR101" s="167"/>
      <c r="DIS101" s="167"/>
      <c r="DIT101" s="167"/>
      <c r="DIU101" s="167"/>
      <c r="DIV101" s="167"/>
      <c r="DIW101" s="167"/>
      <c r="DIX101" s="167"/>
      <c r="DIY101" s="167"/>
      <c r="DIZ101" s="167"/>
      <c r="DJA101" s="167"/>
      <c r="DJB101" s="167"/>
      <c r="DJC101" s="167"/>
      <c r="DJD101" s="167"/>
      <c r="DJE101" s="167"/>
      <c r="DJF101" s="167"/>
      <c r="DJG101" s="167"/>
      <c r="DJH101" s="167"/>
      <c r="DJI101" s="167"/>
      <c r="DJJ101" s="167"/>
      <c r="DJK101" s="167"/>
      <c r="DJL101" s="167"/>
      <c r="DJM101" s="167"/>
      <c r="DJN101" s="167"/>
      <c r="DJO101" s="167"/>
      <c r="DJP101" s="167"/>
      <c r="DJQ101" s="167"/>
      <c r="DJR101" s="167"/>
      <c r="DJS101" s="167"/>
      <c r="DJT101" s="167"/>
      <c r="DJU101" s="167"/>
      <c r="DJV101" s="167"/>
      <c r="DJW101" s="167"/>
      <c r="DJX101" s="167"/>
      <c r="DJY101" s="167"/>
      <c r="DJZ101" s="167"/>
      <c r="DKA101" s="167"/>
      <c r="DKB101" s="167"/>
      <c r="DKC101" s="167"/>
      <c r="DKD101" s="167"/>
      <c r="DKE101" s="167"/>
      <c r="DKF101" s="167"/>
      <c r="DKG101" s="167"/>
      <c r="DKH101" s="167"/>
      <c r="DKI101" s="167"/>
      <c r="DKJ101" s="167"/>
      <c r="DKK101" s="167"/>
      <c r="DKL101" s="167"/>
      <c r="DKM101" s="167"/>
      <c r="DKN101" s="167"/>
      <c r="DKO101" s="167"/>
      <c r="DKP101" s="167"/>
      <c r="DKQ101" s="167"/>
      <c r="DKR101" s="167"/>
      <c r="DKS101" s="167"/>
      <c r="DKT101" s="167"/>
      <c r="DKU101" s="167"/>
      <c r="DKV101" s="167"/>
      <c r="DKW101" s="167"/>
      <c r="DKX101" s="167"/>
      <c r="DKY101" s="167"/>
      <c r="DKZ101" s="167"/>
      <c r="DLA101" s="167"/>
      <c r="DLB101" s="167"/>
      <c r="DLC101" s="167"/>
      <c r="DLD101" s="167"/>
      <c r="DLE101" s="167"/>
      <c r="DLF101" s="167"/>
      <c r="DLG101" s="167"/>
      <c r="DLH101" s="167"/>
      <c r="DLI101" s="167"/>
      <c r="DLJ101" s="167"/>
      <c r="DLK101" s="167"/>
      <c r="DLL101" s="167"/>
      <c r="DLM101" s="167"/>
      <c r="DLN101" s="167"/>
      <c r="DLO101" s="167"/>
      <c r="DLP101" s="167"/>
      <c r="DLQ101" s="167"/>
      <c r="DLR101" s="167"/>
      <c r="DLS101" s="167"/>
      <c r="DLT101" s="167"/>
      <c r="DLU101" s="167"/>
      <c r="DLV101" s="167"/>
      <c r="DLW101" s="167"/>
      <c r="DLX101" s="167"/>
      <c r="DLY101" s="167"/>
      <c r="DLZ101" s="167"/>
      <c r="DMA101" s="167"/>
      <c r="DMB101" s="167"/>
      <c r="DMC101" s="167"/>
      <c r="DMD101" s="167"/>
      <c r="DME101" s="167"/>
      <c r="DMF101" s="167"/>
      <c r="DMG101" s="167"/>
      <c r="DMH101" s="167"/>
      <c r="DMI101" s="167"/>
      <c r="DMJ101" s="167"/>
      <c r="DMK101" s="167"/>
      <c r="DML101" s="167"/>
      <c r="DMM101" s="167"/>
      <c r="DMN101" s="167"/>
      <c r="DMO101" s="167"/>
      <c r="DMP101" s="167"/>
      <c r="DMQ101" s="167"/>
      <c r="DMR101" s="167"/>
      <c r="DMS101" s="167"/>
      <c r="DMT101" s="167"/>
      <c r="DMU101" s="167"/>
      <c r="DMV101" s="167"/>
      <c r="DMW101" s="167"/>
      <c r="DMX101" s="167"/>
      <c r="DMY101" s="167"/>
      <c r="DMZ101" s="167"/>
      <c r="DNA101" s="167"/>
      <c r="DNB101" s="167"/>
      <c r="DNC101" s="167"/>
      <c r="DND101" s="167"/>
      <c r="DNE101" s="167"/>
      <c r="DNF101" s="167"/>
      <c r="DNG101" s="167"/>
      <c r="DNH101" s="167"/>
      <c r="DNI101" s="167"/>
      <c r="DNJ101" s="167"/>
      <c r="DNK101" s="167"/>
      <c r="DNL101" s="167"/>
      <c r="DNM101" s="167"/>
      <c r="DNN101" s="167"/>
      <c r="DNO101" s="167"/>
      <c r="DNP101" s="167"/>
      <c r="DNQ101" s="167"/>
      <c r="DNR101" s="167"/>
      <c r="DNS101" s="167"/>
      <c r="DNT101" s="167"/>
      <c r="DNU101" s="167"/>
      <c r="DNV101" s="167"/>
      <c r="DNW101" s="167"/>
      <c r="DNX101" s="167"/>
      <c r="DNY101" s="167"/>
      <c r="DNZ101" s="167"/>
      <c r="DOA101" s="167"/>
      <c r="DOB101" s="167"/>
      <c r="DOC101" s="167"/>
      <c r="DOD101" s="167"/>
      <c r="DOE101" s="167"/>
      <c r="DOF101" s="167"/>
      <c r="DOG101" s="167"/>
      <c r="DOH101" s="167"/>
      <c r="DOI101" s="167"/>
      <c r="DOJ101" s="167"/>
      <c r="DOK101" s="167"/>
      <c r="DOL101" s="167"/>
      <c r="DOM101" s="167"/>
      <c r="DON101" s="167"/>
      <c r="DOO101" s="167"/>
      <c r="DOP101" s="167"/>
      <c r="DOQ101" s="167"/>
      <c r="DOR101" s="167"/>
      <c r="DOS101" s="167"/>
      <c r="DOT101" s="167"/>
      <c r="DOU101" s="167"/>
      <c r="DOV101" s="167"/>
      <c r="DOW101" s="167"/>
      <c r="DOX101" s="167"/>
      <c r="DOY101" s="167"/>
      <c r="DOZ101" s="167"/>
      <c r="DPA101" s="167"/>
      <c r="DPB101" s="167"/>
      <c r="DPC101" s="167"/>
      <c r="DPD101" s="167"/>
      <c r="DPE101" s="167"/>
      <c r="DPF101" s="167"/>
      <c r="DPG101" s="167"/>
      <c r="DPH101" s="167"/>
      <c r="DPI101" s="167"/>
      <c r="DPJ101" s="167"/>
      <c r="DPK101" s="167"/>
      <c r="DPL101" s="167"/>
      <c r="DPM101" s="167"/>
      <c r="DPN101" s="167"/>
      <c r="DPO101" s="167"/>
      <c r="DPP101" s="167"/>
      <c r="DPQ101" s="167"/>
      <c r="DPR101" s="167"/>
      <c r="DPS101" s="167"/>
      <c r="DPT101" s="167"/>
      <c r="DPU101" s="167"/>
      <c r="DPV101" s="167"/>
      <c r="DPW101" s="167"/>
      <c r="DPX101" s="167"/>
      <c r="DPY101" s="167"/>
      <c r="DPZ101" s="167"/>
      <c r="DQA101" s="167"/>
      <c r="DQB101" s="167"/>
      <c r="DQC101" s="167"/>
      <c r="DQD101" s="167"/>
      <c r="DQE101" s="167"/>
      <c r="DQF101" s="167"/>
      <c r="DQG101" s="167"/>
      <c r="DQH101" s="167"/>
      <c r="DQI101" s="167"/>
      <c r="DQJ101" s="167"/>
      <c r="DQK101" s="167"/>
      <c r="DQL101" s="167"/>
      <c r="DQM101" s="167"/>
      <c r="DQN101" s="167"/>
      <c r="DQO101" s="167"/>
      <c r="DQP101" s="167"/>
      <c r="DQQ101" s="167"/>
      <c r="DQR101" s="167"/>
      <c r="DQS101" s="167"/>
      <c r="DQT101" s="167"/>
      <c r="DQU101" s="167"/>
      <c r="DQV101" s="167"/>
      <c r="DQW101" s="167"/>
      <c r="DQX101" s="167"/>
      <c r="DQY101" s="167"/>
      <c r="DQZ101" s="167"/>
      <c r="DRA101" s="167"/>
      <c r="DRB101" s="167"/>
      <c r="DRC101" s="167"/>
      <c r="DRD101" s="167"/>
      <c r="DRE101" s="167"/>
      <c r="DRF101" s="167"/>
      <c r="DRG101" s="167"/>
      <c r="DRH101" s="167"/>
      <c r="DRI101" s="167"/>
      <c r="DRJ101" s="167"/>
      <c r="DRK101" s="167"/>
      <c r="DRL101" s="167"/>
      <c r="DRM101" s="167"/>
      <c r="DRN101" s="167"/>
      <c r="DRO101" s="167"/>
      <c r="DRP101" s="167"/>
      <c r="DRQ101" s="167"/>
      <c r="DRR101" s="167"/>
      <c r="DRS101" s="167"/>
      <c r="DRT101" s="167"/>
      <c r="DRU101" s="167"/>
      <c r="DRV101" s="167"/>
      <c r="DRW101" s="167"/>
      <c r="DRX101" s="167"/>
      <c r="DRY101" s="167"/>
      <c r="DRZ101" s="167"/>
      <c r="DSA101" s="167"/>
      <c r="DSB101" s="167"/>
      <c r="DSC101" s="167"/>
      <c r="DSD101" s="167"/>
      <c r="DSE101" s="167"/>
      <c r="DSF101" s="167"/>
      <c r="DSG101" s="167"/>
      <c r="DSH101" s="167"/>
      <c r="DSI101" s="167"/>
      <c r="DSJ101" s="167"/>
      <c r="DSK101" s="167"/>
      <c r="DSL101" s="167"/>
      <c r="DSM101" s="167"/>
      <c r="DSN101" s="167"/>
      <c r="DSO101" s="167"/>
      <c r="DSP101" s="167"/>
      <c r="DSQ101" s="167"/>
      <c r="DSR101" s="167"/>
      <c r="DSS101" s="167"/>
      <c r="DST101" s="167"/>
      <c r="DSU101" s="167"/>
      <c r="DSV101" s="167"/>
      <c r="DSW101" s="167"/>
      <c r="DSX101" s="167"/>
      <c r="DSY101" s="167"/>
      <c r="DSZ101" s="167"/>
      <c r="DTA101" s="167"/>
      <c r="DTB101" s="167"/>
      <c r="DTC101" s="167"/>
      <c r="DTD101" s="167"/>
      <c r="DTE101" s="167"/>
      <c r="DTF101" s="167"/>
      <c r="DTG101" s="167"/>
      <c r="DTH101" s="167"/>
      <c r="DTI101" s="167"/>
      <c r="DTJ101" s="167"/>
      <c r="DTK101" s="167"/>
      <c r="DTL101" s="167"/>
      <c r="DTM101" s="167"/>
      <c r="DTN101" s="167"/>
      <c r="DTO101" s="167"/>
      <c r="DTP101" s="167"/>
      <c r="DTQ101" s="167"/>
      <c r="DTR101" s="167"/>
      <c r="DTS101" s="167"/>
      <c r="DTT101" s="167"/>
      <c r="DTU101" s="167"/>
      <c r="DTV101" s="167"/>
      <c r="DTW101" s="167"/>
      <c r="DTX101" s="167"/>
      <c r="DTY101" s="167"/>
      <c r="DTZ101" s="167"/>
      <c r="DUA101" s="167"/>
      <c r="DUB101" s="167"/>
      <c r="DUC101" s="167"/>
      <c r="DUD101" s="167"/>
      <c r="DUE101" s="167"/>
      <c r="DUF101" s="167"/>
      <c r="DUG101" s="167"/>
      <c r="DUH101" s="167"/>
      <c r="DUI101" s="167"/>
      <c r="DUJ101" s="167"/>
      <c r="DUK101" s="167"/>
      <c r="DUL101" s="167"/>
      <c r="DUM101" s="167"/>
      <c r="DUN101" s="167"/>
      <c r="DUO101" s="167"/>
      <c r="DUP101" s="167"/>
      <c r="DUQ101" s="167"/>
      <c r="DUR101" s="167"/>
      <c r="DUS101" s="167"/>
      <c r="DUT101" s="167"/>
      <c r="DUU101" s="167"/>
      <c r="DUV101" s="167"/>
      <c r="DUW101" s="167"/>
      <c r="DUX101" s="167"/>
      <c r="DUY101" s="167"/>
      <c r="DUZ101" s="167"/>
      <c r="DVA101" s="167"/>
      <c r="DVB101" s="167"/>
      <c r="DVC101" s="167"/>
      <c r="DVD101" s="167"/>
      <c r="DVE101" s="167"/>
      <c r="DVF101" s="167"/>
      <c r="DVG101" s="167"/>
      <c r="DVH101" s="167"/>
      <c r="DVI101" s="167"/>
      <c r="DVJ101" s="167"/>
      <c r="DVK101" s="167"/>
      <c r="DVL101" s="167"/>
      <c r="DVM101" s="167"/>
      <c r="DVN101" s="167"/>
      <c r="DVO101" s="167"/>
      <c r="DVP101" s="167"/>
      <c r="DVQ101" s="167"/>
      <c r="DVR101" s="167"/>
      <c r="DVS101" s="167"/>
      <c r="DVT101" s="167"/>
      <c r="DVU101" s="167"/>
      <c r="DVV101" s="167"/>
      <c r="DVW101" s="167"/>
      <c r="DVX101" s="167"/>
      <c r="DVY101" s="167"/>
      <c r="DVZ101" s="167"/>
      <c r="DWA101" s="167"/>
      <c r="DWB101" s="167"/>
      <c r="DWC101" s="167"/>
      <c r="DWD101" s="167"/>
      <c r="DWE101" s="167"/>
      <c r="DWF101" s="167"/>
      <c r="DWG101" s="167"/>
      <c r="DWH101" s="167"/>
      <c r="DWI101" s="167"/>
      <c r="DWJ101" s="167"/>
      <c r="DWK101" s="167"/>
      <c r="DWL101" s="167"/>
      <c r="DWM101" s="167"/>
      <c r="DWN101" s="167"/>
      <c r="DWO101" s="167"/>
      <c r="DWP101" s="167"/>
      <c r="DWQ101" s="167"/>
      <c r="DWR101" s="167"/>
      <c r="DWS101" s="167"/>
      <c r="DWT101" s="167"/>
      <c r="DWU101" s="167"/>
      <c r="DWV101" s="167"/>
      <c r="DWW101" s="167"/>
      <c r="DWX101" s="167"/>
      <c r="DWY101" s="167"/>
      <c r="DWZ101" s="167"/>
      <c r="DXA101" s="167"/>
      <c r="DXB101" s="167"/>
      <c r="DXC101" s="167"/>
      <c r="DXD101" s="167"/>
      <c r="DXE101" s="167"/>
      <c r="DXF101" s="167"/>
      <c r="DXG101" s="167"/>
      <c r="DXH101" s="167"/>
      <c r="DXI101" s="167"/>
      <c r="DXJ101" s="167"/>
      <c r="DXK101" s="167"/>
      <c r="DXL101" s="167"/>
      <c r="DXM101" s="167"/>
      <c r="DXN101" s="167"/>
      <c r="DXO101" s="167"/>
      <c r="DXP101" s="167"/>
      <c r="DXQ101" s="167"/>
      <c r="DXR101" s="167"/>
      <c r="DXS101" s="167"/>
      <c r="DXT101" s="167"/>
      <c r="DXU101" s="167"/>
      <c r="DXV101" s="167"/>
      <c r="DXW101" s="167"/>
      <c r="DXX101" s="167"/>
      <c r="DXY101" s="167"/>
      <c r="DXZ101" s="167"/>
      <c r="DYA101" s="167"/>
      <c r="DYB101" s="167"/>
      <c r="DYC101" s="167"/>
      <c r="DYD101" s="167"/>
      <c r="DYE101" s="167"/>
      <c r="DYF101" s="167"/>
      <c r="DYG101" s="167"/>
      <c r="DYH101" s="167"/>
      <c r="DYI101" s="167"/>
      <c r="DYJ101" s="167"/>
      <c r="DYK101" s="167"/>
      <c r="DYL101" s="167"/>
      <c r="DYM101" s="167"/>
      <c r="DYN101" s="167"/>
      <c r="DYO101" s="167"/>
      <c r="DYP101" s="167"/>
      <c r="DYQ101" s="167"/>
      <c r="DYR101" s="167"/>
      <c r="DYS101" s="167"/>
      <c r="DYT101" s="167"/>
      <c r="DYU101" s="167"/>
      <c r="DYV101" s="167"/>
      <c r="DYW101" s="167"/>
      <c r="DYX101" s="167"/>
      <c r="DYY101" s="167"/>
      <c r="DYZ101" s="167"/>
      <c r="DZA101" s="167"/>
      <c r="DZB101" s="167"/>
      <c r="DZC101" s="167"/>
      <c r="DZD101" s="167"/>
      <c r="DZE101" s="167"/>
      <c r="DZF101" s="167"/>
      <c r="DZG101" s="167"/>
      <c r="DZH101" s="167"/>
      <c r="DZI101" s="167"/>
      <c r="DZJ101" s="167"/>
      <c r="DZK101" s="167"/>
      <c r="DZL101" s="167"/>
      <c r="DZM101" s="167"/>
      <c r="DZN101" s="167"/>
      <c r="DZO101" s="167"/>
      <c r="DZP101" s="167"/>
      <c r="DZQ101" s="167"/>
      <c r="DZR101" s="167"/>
      <c r="DZS101" s="167"/>
      <c r="DZT101" s="167"/>
      <c r="DZU101" s="167"/>
      <c r="DZV101" s="167"/>
      <c r="DZW101" s="167"/>
      <c r="DZX101" s="167"/>
      <c r="DZY101" s="167"/>
      <c r="DZZ101" s="167"/>
      <c r="EAA101" s="167"/>
      <c r="EAB101" s="167"/>
      <c r="EAC101" s="167"/>
      <c r="EAD101" s="167"/>
      <c r="EAE101" s="167"/>
      <c r="EAF101" s="167"/>
      <c r="EAG101" s="167"/>
      <c r="EAH101" s="167"/>
      <c r="EAI101" s="167"/>
      <c r="EAJ101" s="167"/>
      <c r="EAK101" s="167"/>
      <c r="EAL101" s="167"/>
      <c r="EAM101" s="167"/>
      <c r="EAN101" s="167"/>
      <c r="EAO101" s="167"/>
      <c r="EAP101" s="167"/>
      <c r="EAQ101" s="167"/>
      <c r="EAR101" s="167"/>
      <c r="EAS101" s="167"/>
      <c r="EAT101" s="167"/>
      <c r="EAU101" s="167"/>
      <c r="EAV101" s="167"/>
      <c r="EAW101" s="167"/>
      <c r="EAX101" s="167"/>
      <c r="EAY101" s="167"/>
      <c r="EAZ101" s="167"/>
      <c r="EBA101" s="167"/>
      <c r="EBB101" s="167"/>
      <c r="EBC101" s="167"/>
      <c r="EBD101" s="167"/>
      <c r="EBE101" s="167"/>
      <c r="EBF101" s="167"/>
      <c r="EBG101" s="167"/>
      <c r="EBH101" s="167"/>
      <c r="EBI101" s="167"/>
      <c r="EBJ101" s="167"/>
      <c r="EBK101" s="167"/>
      <c r="EBL101" s="167"/>
      <c r="EBM101" s="167"/>
      <c r="EBN101" s="167"/>
      <c r="EBO101" s="167"/>
      <c r="EBP101" s="167"/>
      <c r="EBQ101" s="167"/>
      <c r="EBR101" s="167"/>
      <c r="EBS101" s="167"/>
      <c r="EBT101" s="167"/>
      <c r="EBU101" s="167"/>
      <c r="EBV101" s="167"/>
      <c r="EBW101" s="167"/>
      <c r="EBX101" s="167"/>
      <c r="EBY101" s="167"/>
      <c r="EBZ101" s="167"/>
      <c r="ECA101" s="167"/>
      <c r="ECB101" s="167"/>
      <c r="ECC101" s="167"/>
      <c r="ECD101" s="167"/>
      <c r="ECE101" s="167"/>
      <c r="ECF101" s="167"/>
      <c r="ECG101" s="167"/>
      <c r="ECH101" s="167"/>
      <c r="ECI101" s="167"/>
      <c r="ECJ101" s="167"/>
      <c r="ECK101" s="167"/>
      <c r="ECL101" s="167"/>
      <c r="ECM101" s="167"/>
      <c r="ECN101" s="167"/>
      <c r="ECO101" s="167"/>
      <c r="ECP101" s="167"/>
      <c r="ECQ101" s="167"/>
      <c r="ECR101" s="167"/>
      <c r="ECS101" s="167"/>
      <c r="ECT101" s="167"/>
      <c r="ECU101" s="167"/>
      <c r="ECV101" s="167"/>
      <c r="ECW101" s="167"/>
      <c r="ECX101" s="167"/>
      <c r="ECY101" s="167"/>
      <c r="ECZ101" s="167"/>
      <c r="EDA101" s="167"/>
      <c r="EDB101" s="167"/>
      <c r="EDC101" s="167"/>
      <c r="EDD101" s="167"/>
      <c r="EDE101" s="167"/>
      <c r="EDF101" s="167"/>
      <c r="EDG101" s="167"/>
      <c r="EDH101" s="167"/>
      <c r="EDI101" s="167"/>
      <c r="EDJ101" s="167"/>
      <c r="EDK101" s="167"/>
      <c r="EDL101" s="167"/>
      <c r="EDM101" s="167"/>
      <c r="EDN101" s="167"/>
      <c r="EDO101" s="167"/>
      <c r="EDP101" s="167"/>
      <c r="EDQ101" s="167"/>
      <c r="EDR101" s="167"/>
      <c r="EDS101" s="167"/>
      <c r="EDT101" s="167"/>
      <c r="EDU101" s="167"/>
      <c r="EDV101" s="167"/>
      <c r="EDW101" s="167"/>
      <c r="EDX101" s="167"/>
      <c r="EDY101" s="167"/>
      <c r="EDZ101" s="167"/>
      <c r="EEA101" s="167"/>
      <c r="EEB101" s="167"/>
      <c r="EEC101" s="167"/>
      <c r="EED101" s="167"/>
      <c r="EEE101" s="167"/>
      <c r="EEF101" s="167"/>
      <c r="EEG101" s="167"/>
      <c r="EEH101" s="167"/>
      <c r="EEI101" s="167"/>
      <c r="EEJ101" s="167"/>
      <c r="EEK101" s="167"/>
      <c r="EEL101" s="167"/>
      <c r="EEM101" s="167"/>
      <c r="EEN101" s="167"/>
      <c r="EEO101" s="167"/>
      <c r="EEP101" s="167"/>
      <c r="EEQ101" s="167"/>
      <c r="EER101" s="167"/>
      <c r="EES101" s="167"/>
      <c r="EET101" s="167"/>
      <c r="EEU101" s="167"/>
      <c r="EEV101" s="167"/>
      <c r="EEW101" s="167"/>
      <c r="EEX101" s="167"/>
      <c r="EEY101" s="167"/>
      <c r="EEZ101" s="167"/>
      <c r="EFA101" s="167"/>
      <c r="EFB101" s="167"/>
      <c r="EFC101" s="167"/>
      <c r="EFD101" s="167"/>
      <c r="EFE101" s="167"/>
      <c r="EFF101" s="167"/>
      <c r="EFG101" s="167"/>
      <c r="EFH101" s="167"/>
      <c r="EFI101" s="167"/>
      <c r="EFJ101" s="167"/>
      <c r="EFK101" s="167"/>
      <c r="EFL101" s="167"/>
      <c r="EFM101" s="167"/>
      <c r="EFN101" s="167"/>
      <c r="EFO101" s="167"/>
      <c r="EFP101" s="167"/>
      <c r="EFQ101" s="167"/>
      <c r="EFR101" s="167"/>
      <c r="EFS101" s="167"/>
      <c r="EFT101" s="167"/>
      <c r="EFU101" s="167"/>
      <c r="EFV101" s="167"/>
      <c r="EFW101" s="167"/>
      <c r="EFX101" s="167"/>
      <c r="EFY101" s="167"/>
      <c r="EFZ101" s="167"/>
      <c r="EGA101" s="167"/>
      <c r="EGB101" s="167"/>
      <c r="EGC101" s="167"/>
      <c r="EGD101" s="167"/>
      <c r="EGE101" s="167"/>
      <c r="EGF101" s="167"/>
      <c r="EGG101" s="167"/>
      <c r="EGH101" s="167"/>
      <c r="EGI101" s="167"/>
      <c r="EGJ101" s="167"/>
      <c r="EGK101" s="167"/>
      <c r="EGL101" s="167"/>
      <c r="EGM101" s="167"/>
      <c r="EGN101" s="167"/>
      <c r="EGO101" s="167"/>
      <c r="EGP101" s="167"/>
      <c r="EGQ101" s="167"/>
      <c r="EGR101" s="167"/>
      <c r="EGS101" s="167"/>
      <c r="EGT101" s="167"/>
      <c r="EGU101" s="167"/>
      <c r="EGV101" s="167"/>
      <c r="EGW101" s="167"/>
      <c r="EGX101" s="167"/>
      <c r="EGY101" s="167"/>
      <c r="EGZ101" s="167"/>
      <c r="EHA101" s="167"/>
      <c r="EHB101" s="167"/>
      <c r="EHC101" s="167"/>
      <c r="EHD101" s="167"/>
      <c r="EHE101" s="167"/>
      <c r="EHF101" s="167"/>
      <c r="EHG101" s="167"/>
      <c r="EHH101" s="167"/>
      <c r="EHI101" s="167"/>
      <c r="EHJ101" s="167"/>
      <c r="EHK101" s="167"/>
      <c r="EHL101" s="167"/>
      <c r="EHM101" s="167"/>
      <c r="EHN101" s="167"/>
      <c r="EHO101" s="167"/>
      <c r="EHP101" s="167"/>
      <c r="EHQ101" s="167"/>
      <c r="EHR101" s="167"/>
      <c r="EHS101" s="167"/>
      <c r="EHT101" s="167"/>
      <c r="EHU101" s="167"/>
      <c r="EHV101" s="167"/>
      <c r="EHW101" s="167"/>
      <c r="EHX101" s="167"/>
      <c r="EHY101" s="167"/>
      <c r="EHZ101" s="167"/>
      <c r="EIA101" s="167"/>
      <c r="EIB101" s="167"/>
      <c r="EIC101" s="167"/>
      <c r="EID101" s="167"/>
      <c r="EIE101" s="167"/>
      <c r="EIF101" s="167"/>
      <c r="EIG101" s="167"/>
      <c r="EIH101" s="167"/>
      <c r="EII101" s="167"/>
      <c r="EIJ101" s="167"/>
      <c r="EIK101" s="167"/>
      <c r="EIL101" s="167"/>
      <c r="EIM101" s="167"/>
      <c r="EIN101" s="167"/>
      <c r="EIO101" s="167"/>
      <c r="EIP101" s="167"/>
      <c r="EIQ101" s="167"/>
      <c r="EIR101" s="167"/>
      <c r="EIS101" s="167"/>
      <c r="EIT101" s="167"/>
      <c r="EIU101" s="167"/>
      <c r="EIV101" s="167"/>
      <c r="EIW101" s="167"/>
      <c r="EIX101" s="167"/>
      <c r="EIY101" s="167"/>
      <c r="EIZ101" s="167"/>
      <c r="EJA101" s="167"/>
      <c r="EJB101" s="167"/>
      <c r="EJC101" s="167"/>
      <c r="EJD101" s="167"/>
      <c r="EJE101" s="167"/>
      <c r="EJF101" s="167"/>
      <c r="EJG101" s="167"/>
      <c r="EJH101" s="167"/>
      <c r="EJI101" s="167"/>
      <c r="EJJ101" s="167"/>
      <c r="EJK101" s="167"/>
      <c r="EJL101" s="167"/>
      <c r="EJM101" s="167"/>
      <c r="EJN101" s="167"/>
      <c r="EJO101" s="167"/>
      <c r="EJP101" s="167"/>
      <c r="EJQ101" s="167"/>
      <c r="EJR101" s="167"/>
      <c r="EJS101" s="167"/>
      <c r="EJT101" s="167"/>
      <c r="EJU101" s="167"/>
      <c r="EJV101" s="167"/>
      <c r="EJW101" s="167"/>
      <c r="EJX101" s="167"/>
      <c r="EJY101" s="167"/>
      <c r="EJZ101" s="167"/>
      <c r="EKA101" s="167"/>
      <c r="EKB101" s="167"/>
      <c r="EKC101" s="167"/>
      <c r="EKD101" s="167"/>
      <c r="EKE101" s="167"/>
      <c r="EKF101" s="167"/>
      <c r="EKG101" s="167"/>
      <c r="EKH101" s="167"/>
      <c r="EKI101" s="167"/>
      <c r="EKJ101" s="167"/>
      <c r="EKK101" s="167"/>
      <c r="EKL101" s="167"/>
      <c r="EKM101" s="167"/>
      <c r="EKN101" s="167"/>
      <c r="EKO101" s="167"/>
      <c r="EKP101" s="167"/>
      <c r="EKQ101" s="167"/>
      <c r="EKR101" s="167"/>
      <c r="EKS101" s="167"/>
      <c r="EKT101" s="167"/>
      <c r="EKU101" s="167"/>
      <c r="EKV101" s="167"/>
      <c r="EKW101" s="167"/>
      <c r="EKX101" s="167"/>
      <c r="EKY101" s="167"/>
      <c r="EKZ101" s="167"/>
      <c r="ELA101" s="167"/>
      <c r="ELB101" s="167"/>
      <c r="ELC101" s="167"/>
      <c r="ELD101" s="167"/>
      <c r="ELE101" s="167"/>
      <c r="ELF101" s="167"/>
      <c r="ELG101" s="167"/>
      <c r="ELH101" s="167"/>
      <c r="ELI101" s="167"/>
      <c r="ELJ101" s="167"/>
      <c r="ELK101" s="167"/>
      <c r="ELL101" s="167"/>
      <c r="ELM101" s="167"/>
      <c r="ELN101" s="167"/>
      <c r="ELO101" s="167"/>
      <c r="ELP101" s="167"/>
      <c r="ELQ101" s="167"/>
      <c r="ELR101" s="167"/>
      <c r="ELS101" s="167"/>
      <c r="ELT101" s="167"/>
      <c r="ELU101" s="167"/>
      <c r="ELV101" s="167"/>
      <c r="ELW101" s="167"/>
      <c r="ELX101" s="167"/>
      <c r="ELY101" s="167"/>
      <c r="ELZ101" s="167"/>
      <c r="EMA101" s="167"/>
      <c r="EMB101" s="167"/>
      <c r="EMC101" s="167"/>
      <c r="EMD101" s="167"/>
      <c r="EME101" s="167"/>
      <c r="EMF101" s="167"/>
      <c r="EMG101" s="167"/>
      <c r="EMH101" s="167"/>
      <c r="EMI101" s="167"/>
      <c r="EMJ101" s="167"/>
      <c r="EMK101" s="167"/>
      <c r="EML101" s="167"/>
      <c r="EMM101" s="167"/>
      <c r="EMN101" s="167"/>
      <c r="EMO101" s="167"/>
      <c r="EMP101" s="167"/>
      <c r="EMQ101" s="167"/>
      <c r="EMR101" s="167"/>
      <c r="EMS101" s="167"/>
      <c r="EMT101" s="167"/>
      <c r="EMU101" s="167"/>
      <c r="EMV101" s="167"/>
      <c r="EMW101" s="167"/>
      <c r="EMX101" s="167"/>
      <c r="EMY101" s="167"/>
      <c r="EMZ101" s="167"/>
      <c r="ENA101" s="167"/>
      <c r="ENB101" s="167"/>
      <c r="ENC101" s="167"/>
      <c r="END101" s="167"/>
      <c r="ENE101" s="167"/>
      <c r="ENF101" s="167"/>
      <c r="ENG101" s="167"/>
      <c r="ENH101" s="167"/>
      <c r="ENI101" s="167"/>
      <c r="ENJ101" s="167"/>
      <c r="ENK101" s="167"/>
      <c r="ENL101" s="167"/>
      <c r="ENM101" s="167"/>
      <c r="ENN101" s="167"/>
      <c r="ENO101" s="167"/>
      <c r="ENP101" s="167"/>
      <c r="ENQ101" s="167"/>
      <c r="ENR101" s="167"/>
      <c r="ENS101" s="167"/>
      <c r="ENT101" s="167"/>
      <c r="ENU101" s="167"/>
      <c r="ENV101" s="167"/>
      <c r="ENW101" s="167"/>
      <c r="ENX101" s="167"/>
      <c r="ENY101" s="167"/>
      <c r="ENZ101" s="167"/>
      <c r="EOA101" s="167"/>
      <c r="EOB101" s="167"/>
      <c r="EOC101" s="167"/>
      <c r="EOD101" s="167"/>
      <c r="EOE101" s="167"/>
      <c r="EOF101" s="167"/>
      <c r="EOG101" s="167"/>
      <c r="EOH101" s="167"/>
      <c r="EOI101" s="167"/>
      <c r="EOJ101" s="167"/>
      <c r="EOK101" s="167"/>
      <c r="EOL101" s="167"/>
      <c r="EOM101" s="167"/>
      <c r="EON101" s="167"/>
      <c r="EOO101" s="167"/>
      <c r="EOP101" s="167"/>
      <c r="EOQ101" s="167"/>
      <c r="EOR101" s="167"/>
      <c r="EOS101" s="167"/>
      <c r="EOT101" s="167"/>
      <c r="EOU101" s="167"/>
      <c r="EOV101" s="167"/>
      <c r="EOW101" s="167"/>
      <c r="EOX101" s="167"/>
      <c r="EOY101" s="167"/>
      <c r="EOZ101" s="167"/>
      <c r="EPA101" s="167"/>
      <c r="EPB101" s="167"/>
      <c r="EPC101" s="167"/>
      <c r="EPD101" s="167"/>
      <c r="EPE101" s="167"/>
      <c r="EPF101" s="167"/>
      <c r="EPG101" s="167"/>
      <c r="EPH101" s="167"/>
      <c r="EPI101" s="167"/>
      <c r="EPJ101" s="167"/>
      <c r="EPK101" s="167"/>
      <c r="EPL101" s="167"/>
      <c r="EPM101" s="167"/>
      <c r="EPN101" s="167"/>
      <c r="EPO101" s="167"/>
      <c r="EPP101" s="167"/>
      <c r="EPQ101" s="167"/>
      <c r="EPR101" s="167"/>
      <c r="EPS101" s="167"/>
      <c r="EPT101" s="167"/>
      <c r="EPU101" s="167"/>
      <c r="EPV101" s="167"/>
      <c r="EPW101" s="167"/>
      <c r="EPX101" s="167"/>
      <c r="EPY101" s="167"/>
      <c r="EPZ101" s="167"/>
      <c r="EQA101" s="167"/>
      <c r="EQB101" s="167"/>
      <c r="EQC101" s="167"/>
      <c r="EQD101" s="167"/>
      <c r="EQE101" s="167"/>
      <c r="EQF101" s="167"/>
      <c r="EQG101" s="167"/>
      <c r="EQH101" s="167"/>
      <c r="EQI101" s="167"/>
      <c r="EQJ101" s="167"/>
      <c r="EQK101" s="167"/>
      <c r="EQL101" s="167"/>
      <c r="EQM101" s="167"/>
      <c r="EQN101" s="167"/>
      <c r="EQO101" s="167"/>
      <c r="EQP101" s="167"/>
      <c r="EQQ101" s="167"/>
      <c r="EQR101" s="167"/>
      <c r="EQS101" s="167"/>
      <c r="EQT101" s="167"/>
      <c r="EQU101" s="167"/>
      <c r="EQV101" s="167"/>
      <c r="EQW101" s="167"/>
      <c r="EQX101" s="167"/>
      <c r="EQY101" s="167"/>
      <c r="EQZ101" s="167"/>
      <c r="ERA101" s="167"/>
      <c r="ERB101" s="167"/>
      <c r="ERC101" s="167"/>
      <c r="ERD101" s="167"/>
      <c r="ERE101" s="167"/>
      <c r="ERF101" s="167"/>
      <c r="ERG101" s="167"/>
      <c r="ERH101" s="167"/>
      <c r="ERI101" s="167"/>
      <c r="ERJ101" s="167"/>
      <c r="ERK101" s="167"/>
      <c r="ERL101" s="167"/>
      <c r="ERM101" s="167"/>
      <c r="ERN101" s="167"/>
      <c r="ERO101" s="167"/>
      <c r="ERP101" s="167"/>
      <c r="ERQ101" s="167"/>
      <c r="ERR101" s="167"/>
      <c r="ERS101" s="167"/>
      <c r="ERT101" s="167"/>
      <c r="ERU101" s="167"/>
      <c r="ERV101" s="167"/>
      <c r="ERW101" s="167"/>
      <c r="ERX101" s="167"/>
      <c r="ERY101" s="167"/>
      <c r="ERZ101" s="167"/>
      <c r="ESA101" s="167"/>
      <c r="ESB101" s="167"/>
      <c r="ESC101" s="167"/>
      <c r="ESD101" s="167"/>
      <c r="ESE101" s="167"/>
      <c r="ESF101" s="167"/>
      <c r="ESG101" s="167"/>
      <c r="ESH101" s="167"/>
      <c r="ESI101" s="167"/>
      <c r="ESJ101" s="167"/>
      <c r="ESK101" s="167"/>
      <c r="ESL101" s="167"/>
      <c r="ESM101" s="167"/>
      <c r="ESN101" s="167"/>
      <c r="ESO101" s="167"/>
      <c r="ESP101" s="167"/>
      <c r="ESQ101" s="167"/>
      <c r="ESR101" s="167"/>
      <c r="ESS101" s="167"/>
      <c r="EST101" s="167"/>
      <c r="ESU101" s="167"/>
      <c r="ESV101" s="167"/>
      <c r="ESW101" s="167"/>
      <c r="ESX101" s="167"/>
      <c r="ESY101" s="167"/>
      <c r="ESZ101" s="167"/>
      <c r="ETA101" s="167"/>
      <c r="ETB101" s="167"/>
      <c r="ETC101" s="167"/>
      <c r="ETD101" s="167"/>
      <c r="ETE101" s="167"/>
      <c r="ETF101" s="167"/>
      <c r="ETG101" s="167"/>
      <c r="ETH101" s="167"/>
      <c r="ETI101" s="167"/>
      <c r="ETJ101" s="167"/>
      <c r="ETK101" s="167"/>
      <c r="ETL101" s="167"/>
      <c r="ETM101" s="167"/>
      <c r="ETN101" s="167"/>
      <c r="ETO101" s="167"/>
      <c r="ETP101" s="167"/>
      <c r="ETQ101" s="167"/>
      <c r="ETR101" s="167"/>
      <c r="ETS101" s="167"/>
      <c r="ETT101" s="167"/>
      <c r="ETU101" s="167"/>
      <c r="ETV101" s="167"/>
      <c r="ETW101" s="167"/>
      <c r="ETX101" s="167"/>
      <c r="ETY101" s="167"/>
      <c r="ETZ101" s="167"/>
      <c r="EUA101" s="167"/>
      <c r="EUB101" s="167"/>
      <c r="EUC101" s="167"/>
      <c r="EUD101" s="167"/>
      <c r="EUE101" s="167"/>
      <c r="EUF101" s="167"/>
      <c r="EUG101" s="167"/>
      <c r="EUH101" s="167"/>
      <c r="EUI101" s="167"/>
      <c r="EUJ101" s="167"/>
      <c r="EUK101" s="167"/>
      <c r="EUL101" s="167"/>
      <c r="EUM101" s="167"/>
      <c r="EUN101" s="167"/>
      <c r="EUO101" s="167"/>
      <c r="EUP101" s="167"/>
      <c r="EUQ101" s="167"/>
      <c r="EUR101" s="167"/>
      <c r="EUS101" s="167"/>
      <c r="EUT101" s="167"/>
      <c r="EUU101" s="167"/>
      <c r="EUV101" s="167"/>
      <c r="EUW101" s="167"/>
      <c r="EUX101" s="167"/>
      <c r="EUY101" s="167"/>
      <c r="EUZ101" s="167"/>
      <c r="EVA101" s="167"/>
      <c r="EVB101" s="167"/>
      <c r="EVC101" s="167"/>
      <c r="EVD101" s="167"/>
      <c r="EVE101" s="167"/>
      <c r="EVF101" s="167"/>
      <c r="EVG101" s="167"/>
      <c r="EVH101" s="167"/>
      <c r="EVI101" s="167"/>
      <c r="EVJ101" s="167"/>
      <c r="EVK101" s="167"/>
      <c r="EVL101" s="167"/>
      <c r="EVM101" s="167"/>
      <c r="EVN101" s="167"/>
      <c r="EVO101" s="167"/>
      <c r="EVP101" s="167"/>
      <c r="EVQ101" s="167"/>
      <c r="EVR101" s="167"/>
      <c r="EVS101" s="167"/>
      <c r="EVT101" s="167"/>
      <c r="EVU101" s="167"/>
      <c r="EVV101" s="167"/>
      <c r="EVW101" s="167"/>
      <c r="EVX101" s="167"/>
      <c r="EVY101" s="167"/>
      <c r="EVZ101" s="167"/>
      <c r="EWA101" s="167"/>
      <c r="EWB101" s="167"/>
      <c r="EWC101" s="167"/>
      <c r="EWD101" s="167"/>
      <c r="EWE101" s="167"/>
      <c r="EWF101" s="167"/>
      <c r="EWG101" s="167"/>
      <c r="EWH101" s="167"/>
      <c r="EWI101" s="167"/>
      <c r="EWJ101" s="167"/>
      <c r="EWK101" s="167"/>
      <c r="EWL101" s="167"/>
      <c r="EWM101" s="167"/>
      <c r="EWN101" s="167"/>
      <c r="EWO101" s="167"/>
      <c r="EWP101" s="167"/>
      <c r="EWQ101" s="167"/>
      <c r="EWR101" s="167"/>
      <c r="EWS101" s="167"/>
      <c r="EWT101" s="167"/>
      <c r="EWU101" s="167"/>
      <c r="EWV101" s="167"/>
      <c r="EWW101" s="167"/>
      <c r="EWX101" s="167"/>
      <c r="EWY101" s="167"/>
      <c r="EWZ101" s="167"/>
      <c r="EXA101" s="167"/>
      <c r="EXB101" s="167"/>
      <c r="EXC101" s="167"/>
      <c r="EXD101" s="167"/>
      <c r="EXE101" s="167"/>
      <c r="EXF101" s="167"/>
      <c r="EXG101" s="167"/>
      <c r="EXH101" s="167"/>
      <c r="EXI101" s="167"/>
      <c r="EXJ101" s="167"/>
      <c r="EXK101" s="167"/>
      <c r="EXL101" s="167"/>
      <c r="EXM101" s="167"/>
      <c r="EXN101" s="167"/>
      <c r="EXO101" s="167"/>
      <c r="EXP101" s="167"/>
      <c r="EXQ101" s="167"/>
      <c r="EXR101" s="167"/>
      <c r="EXS101" s="167"/>
      <c r="EXT101" s="167"/>
      <c r="EXU101" s="167"/>
      <c r="EXV101" s="167"/>
      <c r="EXW101" s="167"/>
      <c r="EXX101" s="167"/>
      <c r="EXY101" s="167"/>
      <c r="EXZ101" s="167"/>
      <c r="EYA101" s="167"/>
      <c r="EYB101" s="167"/>
      <c r="EYC101" s="167"/>
      <c r="EYD101" s="167"/>
      <c r="EYE101" s="167"/>
      <c r="EYF101" s="167"/>
      <c r="EYG101" s="167"/>
      <c r="EYH101" s="167"/>
      <c r="EYI101" s="167"/>
      <c r="EYJ101" s="167"/>
      <c r="EYK101" s="167"/>
      <c r="EYL101" s="167"/>
      <c r="EYM101" s="167"/>
      <c r="EYN101" s="167"/>
      <c r="EYO101" s="167"/>
      <c r="EYP101" s="167"/>
      <c r="EYQ101" s="167"/>
      <c r="EYR101" s="167"/>
      <c r="EYS101" s="167"/>
      <c r="EYT101" s="167"/>
      <c r="EYU101" s="167"/>
      <c r="EYV101" s="167"/>
      <c r="EYW101" s="167"/>
      <c r="EYX101" s="167"/>
      <c r="EYY101" s="167"/>
      <c r="EYZ101" s="167"/>
      <c r="EZA101" s="167"/>
      <c r="EZB101" s="167"/>
      <c r="EZC101" s="167"/>
      <c r="EZD101" s="167"/>
      <c r="EZE101" s="167"/>
      <c r="EZF101" s="167"/>
      <c r="EZG101" s="167"/>
      <c r="EZH101" s="167"/>
      <c r="EZI101" s="167"/>
      <c r="EZJ101" s="167"/>
      <c r="EZK101" s="167"/>
      <c r="EZL101" s="167"/>
      <c r="EZM101" s="167"/>
      <c r="EZN101" s="167"/>
      <c r="EZO101" s="167"/>
      <c r="EZP101" s="167"/>
      <c r="EZQ101" s="167"/>
      <c r="EZR101" s="167"/>
      <c r="EZS101" s="167"/>
      <c r="EZT101" s="167"/>
      <c r="EZU101" s="167"/>
      <c r="EZV101" s="167"/>
      <c r="EZW101" s="167"/>
      <c r="EZX101" s="167"/>
      <c r="EZY101" s="167"/>
      <c r="EZZ101" s="167"/>
      <c r="FAA101" s="167"/>
      <c r="FAB101" s="167"/>
      <c r="FAC101" s="167"/>
      <c r="FAD101" s="167"/>
      <c r="FAE101" s="167"/>
      <c r="FAF101" s="167"/>
      <c r="FAG101" s="167"/>
      <c r="FAH101" s="167"/>
      <c r="FAI101" s="167"/>
      <c r="FAJ101" s="167"/>
      <c r="FAK101" s="167"/>
      <c r="FAL101" s="167"/>
      <c r="FAM101" s="167"/>
      <c r="FAN101" s="167"/>
      <c r="FAO101" s="167"/>
      <c r="FAP101" s="167"/>
      <c r="FAQ101" s="167"/>
      <c r="FAR101" s="167"/>
      <c r="FAS101" s="167"/>
      <c r="FAT101" s="167"/>
      <c r="FAU101" s="167"/>
      <c r="FAV101" s="167"/>
      <c r="FAW101" s="167"/>
      <c r="FAX101" s="167"/>
      <c r="FAY101" s="167"/>
      <c r="FAZ101" s="167"/>
      <c r="FBA101" s="167"/>
      <c r="FBB101" s="167"/>
      <c r="FBC101" s="167"/>
      <c r="FBD101" s="167"/>
      <c r="FBE101" s="167"/>
      <c r="FBF101" s="167"/>
      <c r="FBG101" s="167"/>
      <c r="FBH101" s="167"/>
      <c r="FBI101" s="167"/>
      <c r="FBJ101" s="167"/>
      <c r="FBK101" s="167"/>
      <c r="FBL101" s="167"/>
      <c r="FBM101" s="167"/>
      <c r="FBN101" s="167"/>
      <c r="FBO101" s="167"/>
      <c r="FBP101" s="167"/>
      <c r="FBQ101" s="167"/>
      <c r="FBR101" s="167"/>
      <c r="FBS101" s="167"/>
      <c r="FBT101" s="167"/>
      <c r="FBU101" s="167"/>
      <c r="FBV101" s="167"/>
      <c r="FBW101" s="167"/>
      <c r="FBX101" s="167"/>
      <c r="FBY101" s="167"/>
      <c r="FBZ101" s="167"/>
      <c r="FCA101" s="167"/>
      <c r="FCB101" s="167"/>
      <c r="FCC101" s="167"/>
      <c r="FCD101" s="167"/>
      <c r="FCE101" s="167"/>
      <c r="FCF101" s="167"/>
      <c r="FCG101" s="167"/>
      <c r="FCH101" s="167"/>
      <c r="FCI101" s="167"/>
      <c r="FCJ101" s="167"/>
      <c r="FCK101" s="167"/>
      <c r="FCL101" s="167"/>
      <c r="FCM101" s="167"/>
      <c r="FCN101" s="167"/>
      <c r="FCO101" s="167"/>
      <c r="FCP101" s="167"/>
      <c r="FCQ101" s="167"/>
      <c r="FCR101" s="167"/>
      <c r="FCS101" s="167"/>
      <c r="FCT101" s="167"/>
      <c r="FCU101" s="167"/>
      <c r="FCV101" s="167"/>
      <c r="FCW101" s="167"/>
      <c r="FCX101" s="167"/>
      <c r="FCY101" s="167"/>
      <c r="FCZ101" s="167"/>
      <c r="FDA101" s="167"/>
      <c r="FDB101" s="167"/>
      <c r="FDC101" s="167"/>
      <c r="FDD101" s="167"/>
      <c r="FDE101" s="167"/>
      <c r="FDF101" s="167"/>
      <c r="FDG101" s="167"/>
      <c r="FDH101" s="167"/>
      <c r="FDI101" s="167"/>
      <c r="FDJ101" s="167"/>
      <c r="FDK101" s="167"/>
      <c r="FDL101" s="167"/>
      <c r="FDM101" s="167"/>
      <c r="FDN101" s="167"/>
      <c r="FDO101" s="167"/>
      <c r="FDP101" s="167"/>
      <c r="FDQ101" s="167"/>
      <c r="FDR101" s="167"/>
      <c r="FDS101" s="167"/>
      <c r="FDT101" s="167"/>
      <c r="FDU101" s="167"/>
      <c r="FDV101" s="167"/>
      <c r="FDW101" s="167"/>
      <c r="FDX101" s="167"/>
      <c r="FDY101" s="167"/>
      <c r="FDZ101" s="167"/>
      <c r="FEA101" s="167"/>
      <c r="FEB101" s="167"/>
      <c r="FEC101" s="167"/>
      <c r="FED101" s="167"/>
      <c r="FEE101" s="167"/>
      <c r="FEF101" s="167"/>
      <c r="FEG101" s="167"/>
      <c r="FEH101" s="167"/>
      <c r="FEI101" s="167"/>
      <c r="FEJ101" s="167"/>
      <c r="FEK101" s="167"/>
      <c r="FEL101" s="167"/>
      <c r="FEM101" s="167"/>
      <c r="FEN101" s="167"/>
      <c r="FEO101" s="167"/>
      <c r="FEP101" s="167"/>
      <c r="FEQ101" s="167"/>
      <c r="FER101" s="167"/>
      <c r="FES101" s="167"/>
      <c r="FET101" s="167"/>
      <c r="FEU101" s="167"/>
      <c r="FEV101" s="167"/>
      <c r="FEW101" s="167"/>
      <c r="FEX101" s="167"/>
      <c r="FEY101" s="167"/>
      <c r="FEZ101" s="167"/>
      <c r="FFA101" s="167"/>
      <c r="FFB101" s="167"/>
      <c r="FFC101" s="167"/>
      <c r="FFD101" s="167"/>
      <c r="FFE101" s="167"/>
      <c r="FFF101" s="167"/>
      <c r="FFG101" s="167"/>
      <c r="FFH101" s="167"/>
      <c r="FFI101" s="167"/>
      <c r="FFJ101" s="167"/>
      <c r="FFK101" s="167"/>
      <c r="FFL101" s="167"/>
      <c r="FFM101" s="167"/>
      <c r="FFN101" s="167"/>
      <c r="FFO101" s="167"/>
      <c r="FFP101" s="167"/>
      <c r="FFQ101" s="167"/>
      <c r="FFR101" s="167"/>
      <c r="FFS101" s="167"/>
      <c r="FFT101" s="167"/>
      <c r="FFU101" s="167"/>
      <c r="FFV101" s="167"/>
      <c r="FFW101" s="167"/>
      <c r="FFX101" s="167"/>
      <c r="FFY101" s="167"/>
      <c r="FFZ101" s="167"/>
      <c r="FGA101" s="167"/>
      <c r="FGB101" s="167"/>
      <c r="FGC101" s="167"/>
      <c r="FGD101" s="167"/>
      <c r="FGE101" s="167"/>
      <c r="FGF101" s="167"/>
      <c r="FGG101" s="167"/>
      <c r="FGH101" s="167"/>
      <c r="FGI101" s="167"/>
      <c r="FGJ101" s="167"/>
      <c r="FGK101" s="167"/>
      <c r="FGL101" s="167"/>
      <c r="FGM101" s="167"/>
      <c r="FGN101" s="167"/>
      <c r="FGO101" s="167"/>
      <c r="FGP101" s="167"/>
      <c r="FGQ101" s="167"/>
      <c r="FGR101" s="167"/>
      <c r="FGS101" s="167"/>
      <c r="FGT101" s="167"/>
      <c r="FGU101" s="167"/>
      <c r="FGV101" s="167"/>
      <c r="FGW101" s="167"/>
      <c r="FGX101" s="167"/>
      <c r="FGY101" s="167"/>
      <c r="FGZ101" s="167"/>
      <c r="FHA101" s="167"/>
      <c r="FHB101" s="167"/>
      <c r="FHC101" s="167"/>
      <c r="FHD101" s="167"/>
      <c r="FHE101" s="167"/>
      <c r="FHF101" s="167"/>
      <c r="FHG101" s="167"/>
      <c r="FHH101" s="167"/>
      <c r="FHI101" s="167"/>
      <c r="FHJ101" s="167"/>
      <c r="FHK101" s="167"/>
      <c r="FHL101" s="167"/>
      <c r="FHM101" s="167"/>
      <c r="FHN101" s="167"/>
      <c r="FHO101" s="167"/>
      <c r="FHP101" s="167"/>
      <c r="FHQ101" s="167"/>
      <c r="FHR101" s="167"/>
      <c r="FHS101" s="167"/>
      <c r="FHT101" s="167"/>
      <c r="FHU101" s="167"/>
      <c r="FHV101" s="167"/>
      <c r="FHW101" s="167"/>
      <c r="FHX101" s="167"/>
      <c r="FHY101" s="167"/>
      <c r="FHZ101" s="167"/>
      <c r="FIA101" s="167"/>
      <c r="FIB101" s="167"/>
      <c r="FIC101" s="167"/>
      <c r="FID101" s="167"/>
      <c r="FIE101" s="167"/>
      <c r="FIF101" s="167"/>
      <c r="FIG101" s="167"/>
      <c r="FIH101" s="167"/>
      <c r="FII101" s="167"/>
      <c r="FIJ101" s="167"/>
      <c r="FIK101" s="167"/>
      <c r="FIL101" s="167"/>
      <c r="FIM101" s="167"/>
      <c r="FIN101" s="167"/>
      <c r="FIO101" s="167"/>
      <c r="FIP101" s="167"/>
      <c r="FIQ101" s="167"/>
      <c r="FIR101" s="167"/>
      <c r="FIS101" s="167"/>
      <c r="FIT101" s="167"/>
      <c r="FIU101" s="167"/>
      <c r="FIV101" s="167"/>
      <c r="FIW101" s="167"/>
      <c r="FIX101" s="167"/>
      <c r="FIY101" s="167"/>
      <c r="FIZ101" s="167"/>
      <c r="FJA101" s="167"/>
      <c r="FJB101" s="167"/>
      <c r="FJC101" s="167"/>
      <c r="FJD101" s="167"/>
      <c r="FJE101" s="167"/>
      <c r="FJF101" s="167"/>
      <c r="FJG101" s="167"/>
      <c r="FJH101" s="167"/>
      <c r="FJI101" s="167"/>
      <c r="FJJ101" s="167"/>
      <c r="FJK101" s="167"/>
      <c r="FJL101" s="167"/>
      <c r="FJM101" s="167"/>
      <c r="FJN101" s="167"/>
      <c r="FJO101" s="167"/>
      <c r="FJP101" s="167"/>
      <c r="FJQ101" s="167"/>
      <c r="FJR101" s="167"/>
      <c r="FJS101" s="167"/>
      <c r="FJT101" s="167"/>
      <c r="FJU101" s="167"/>
      <c r="FJV101" s="167"/>
      <c r="FJW101" s="167"/>
      <c r="FJX101" s="167"/>
      <c r="FJY101" s="167"/>
      <c r="FJZ101" s="167"/>
      <c r="FKA101" s="167"/>
      <c r="FKB101" s="167"/>
      <c r="FKC101" s="167"/>
      <c r="FKD101" s="167"/>
      <c r="FKE101" s="167"/>
      <c r="FKF101" s="167"/>
      <c r="FKG101" s="167"/>
      <c r="FKH101" s="167"/>
      <c r="FKI101" s="167"/>
      <c r="FKJ101" s="167"/>
      <c r="FKK101" s="167"/>
      <c r="FKL101" s="167"/>
      <c r="FKM101" s="167"/>
      <c r="FKN101" s="167"/>
      <c r="FKO101" s="167"/>
      <c r="FKP101" s="167"/>
      <c r="FKQ101" s="167"/>
      <c r="FKR101" s="167"/>
      <c r="FKS101" s="167"/>
      <c r="FKT101" s="167"/>
      <c r="FKU101" s="167"/>
      <c r="FKV101" s="167"/>
      <c r="FKW101" s="167"/>
      <c r="FKX101" s="167"/>
      <c r="FKY101" s="167"/>
      <c r="FKZ101" s="167"/>
      <c r="FLA101" s="167"/>
      <c r="FLB101" s="167"/>
      <c r="FLC101" s="167"/>
      <c r="FLD101" s="167"/>
      <c r="FLE101" s="167"/>
      <c r="FLF101" s="167"/>
      <c r="FLG101" s="167"/>
      <c r="FLH101" s="167"/>
      <c r="FLI101" s="167"/>
      <c r="FLJ101" s="167"/>
      <c r="FLK101" s="167"/>
      <c r="FLL101" s="167"/>
      <c r="FLM101" s="167"/>
      <c r="FLN101" s="167"/>
      <c r="FLO101" s="167"/>
      <c r="FLP101" s="167"/>
      <c r="FLQ101" s="167"/>
      <c r="FLR101" s="167"/>
      <c r="FLS101" s="167"/>
      <c r="FLT101" s="167"/>
      <c r="FLU101" s="167"/>
      <c r="FLV101" s="167"/>
      <c r="FLW101" s="167"/>
      <c r="FLX101" s="167"/>
      <c r="FLY101" s="167"/>
      <c r="FLZ101" s="167"/>
      <c r="FMA101" s="167"/>
      <c r="FMB101" s="167"/>
      <c r="FMC101" s="167"/>
      <c r="FMD101" s="167"/>
      <c r="FME101" s="167"/>
      <c r="FMF101" s="167"/>
      <c r="FMG101" s="167"/>
      <c r="FMH101" s="167"/>
      <c r="FMI101" s="167"/>
      <c r="FMJ101" s="167"/>
      <c r="FMK101" s="167"/>
      <c r="FML101" s="167"/>
      <c r="FMM101" s="167"/>
      <c r="FMN101" s="167"/>
      <c r="FMO101" s="167"/>
      <c r="FMP101" s="167"/>
      <c r="FMQ101" s="167"/>
      <c r="FMR101" s="167"/>
      <c r="FMS101" s="167"/>
      <c r="FMT101" s="167"/>
      <c r="FMU101" s="167"/>
      <c r="FMV101" s="167"/>
      <c r="FMW101" s="167"/>
      <c r="FMX101" s="167"/>
      <c r="FMY101" s="167"/>
      <c r="FMZ101" s="167"/>
      <c r="FNA101" s="167"/>
      <c r="FNB101" s="167"/>
      <c r="FNC101" s="167"/>
      <c r="FND101" s="167"/>
      <c r="FNE101" s="167"/>
      <c r="FNF101" s="167"/>
      <c r="FNG101" s="167"/>
      <c r="FNH101" s="167"/>
      <c r="FNI101" s="167"/>
      <c r="FNJ101" s="167"/>
      <c r="FNK101" s="167"/>
      <c r="FNL101" s="167"/>
      <c r="FNM101" s="167"/>
      <c r="FNN101" s="167"/>
      <c r="FNO101" s="167"/>
      <c r="FNP101" s="167"/>
      <c r="FNQ101" s="167"/>
      <c r="FNR101" s="167"/>
      <c r="FNS101" s="167"/>
      <c r="FNT101" s="167"/>
      <c r="FNU101" s="167"/>
      <c r="FNV101" s="167"/>
      <c r="FNW101" s="167"/>
      <c r="FNX101" s="167"/>
      <c r="FNY101" s="167"/>
      <c r="FNZ101" s="167"/>
      <c r="FOA101" s="167"/>
      <c r="FOB101" s="167"/>
      <c r="FOC101" s="167"/>
      <c r="FOD101" s="167"/>
      <c r="FOE101" s="167"/>
      <c r="FOF101" s="167"/>
      <c r="FOG101" s="167"/>
      <c r="FOH101" s="167"/>
      <c r="FOI101" s="167"/>
      <c r="FOJ101" s="167"/>
      <c r="FOK101" s="167"/>
      <c r="FOL101" s="167"/>
      <c r="FOM101" s="167"/>
      <c r="FON101" s="167"/>
      <c r="FOO101" s="167"/>
      <c r="FOP101" s="167"/>
      <c r="FOQ101" s="167"/>
      <c r="FOR101" s="167"/>
      <c r="FOS101" s="167"/>
      <c r="FOT101" s="167"/>
      <c r="FOU101" s="167"/>
      <c r="FOV101" s="167"/>
      <c r="FOW101" s="167"/>
      <c r="FOX101" s="167"/>
      <c r="FOY101" s="167"/>
      <c r="FOZ101" s="167"/>
      <c r="FPA101" s="167"/>
      <c r="FPB101" s="167"/>
      <c r="FPC101" s="167"/>
      <c r="FPD101" s="167"/>
      <c r="FPE101" s="167"/>
      <c r="FPF101" s="167"/>
      <c r="FPG101" s="167"/>
      <c r="FPH101" s="167"/>
      <c r="FPI101" s="167"/>
      <c r="FPJ101" s="167"/>
      <c r="FPK101" s="167"/>
      <c r="FPL101" s="167"/>
      <c r="FPM101" s="167"/>
      <c r="FPN101" s="167"/>
      <c r="FPO101" s="167"/>
      <c r="FPP101" s="167"/>
      <c r="FPQ101" s="167"/>
      <c r="FPR101" s="167"/>
      <c r="FPS101" s="167"/>
      <c r="FPT101" s="167"/>
      <c r="FPU101" s="167"/>
      <c r="FPV101" s="167"/>
      <c r="FPW101" s="167"/>
      <c r="FPX101" s="167"/>
      <c r="FPY101" s="167"/>
      <c r="FPZ101" s="167"/>
      <c r="FQA101" s="167"/>
      <c r="FQB101" s="167"/>
      <c r="FQC101" s="167"/>
      <c r="FQD101" s="167"/>
      <c r="FQE101" s="167"/>
      <c r="FQF101" s="167"/>
      <c r="FQG101" s="167"/>
      <c r="FQH101" s="167"/>
      <c r="FQI101" s="167"/>
      <c r="FQJ101" s="167"/>
      <c r="FQK101" s="167"/>
      <c r="FQL101" s="167"/>
      <c r="FQM101" s="167"/>
      <c r="FQN101" s="167"/>
      <c r="FQO101" s="167"/>
      <c r="FQP101" s="167"/>
      <c r="FQQ101" s="167"/>
      <c r="FQR101" s="167"/>
      <c r="FQS101" s="167"/>
      <c r="FQT101" s="167"/>
      <c r="FQU101" s="167"/>
      <c r="FQV101" s="167"/>
      <c r="FQW101" s="167"/>
      <c r="FQX101" s="167"/>
      <c r="FQY101" s="167"/>
      <c r="FQZ101" s="167"/>
      <c r="FRA101" s="167"/>
      <c r="FRB101" s="167"/>
      <c r="FRC101" s="167"/>
      <c r="FRD101" s="167"/>
      <c r="FRE101" s="167"/>
      <c r="FRF101" s="167"/>
      <c r="FRG101" s="167"/>
      <c r="FRH101" s="167"/>
      <c r="FRI101" s="167"/>
      <c r="FRJ101" s="167"/>
      <c r="FRK101" s="167"/>
      <c r="FRL101" s="167"/>
      <c r="FRM101" s="167"/>
      <c r="FRN101" s="167"/>
      <c r="FRO101" s="167"/>
      <c r="FRP101" s="167"/>
      <c r="FRQ101" s="167"/>
      <c r="FRR101" s="167"/>
      <c r="FRS101" s="167"/>
      <c r="FRT101" s="167"/>
      <c r="FRU101" s="167"/>
      <c r="FRV101" s="167"/>
      <c r="FRW101" s="167"/>
      <c r="FRX101" s="167"/>
      <c r="FRY101" s="167"/>
      <c r="FRZ101" s="167"/>
      <c r="FSA101" s="167"/>
      <c r="FSB101" s="167"/>
      <c r="FSC101" s="167"/>
      <c r="FSD101" s="167"/>
      <c r="FSE101" s="167"/>
      <c r="FSF101" s="167"/>
      <c r="FSG101" s="167"/>
      <c r="FSH101" s="167"/>
      <c r="FSI101" s="167"/>
      <c r="FSJ101" s="167"/>
      <c r="FSK101" s="167"/>
      <c r="FSL101" s="167"/>
      <c r="FSM101" s="167"/>
      <c r="FSN101" s="167"/>
      <c r="FSO101" s="167"/>
      <c r="FSP101" s="167"/>
      <c r="FSQ101" s="167"/>
      <c r="FSR101" s="167"/>
      <c r="FSS101" s="167"/>
      <c r="FST101" s="167"/>
      <c r="FSU101" s="167"/>
      <c r="FSV101" s="167"/>
      <c r="FSW101" s="167"/>
      <c r="FSX101" s="167"/>
      <c r="FSY101" s="167"/>
      <c r="FSZ101" s="167"/>
      <c r="FTA101" s="167"/>
      <c r="FTB101" s="167"/>
      <c r="FTC101" s="167"/>
      <c r="FTD101" s="167"/>
      <c r="FTE101" s="167"/>
      <c r="FTF101" s="167"/>
      <c r="FTG101" s="167"/>
      <c r="FTH101" s="167"/>
      <c r="FTI101" s="167"/>
      <c r="FTJ101" s="167"/>
      <c r="FTK101" s="167"/>
      <c r="FTL101" s="167"/>
      <c r="FTM101" s="167"/>
      <c r="FTN101" s="167"/>
      <c r="FTO101" s="167"/>
      <c r="FTP101" s="167"/>
      <c r="FTQ101" s="167"/>
      <c r="FTR101" s="167"/>
      <c r="FTS101" s="167"/>
      <c r="FTT101" s="167"/>
      <c r="FTU101" s="167"/>
      <c r="FTV101" s="167"/>
      <c r="FTW101" s="167"/>
      <c r="FTX101" s="167"/>
      <c r="FTY101" s="167"/>
      <c r="FTZ101" s="167"/>
      <c r="FUA101" s="167"/>
      <c r="FUB101" s="167"/>
      <c r="FUC101" s="167"/>
      <c r="FUD101" s="167"/>
      <c r="FUE101" s="167"/>
      <c r="FUF101" s="167"/>
      <c r="FUG101" s="167"/>
      <c r="FUH101" s="167"/>
      <c r="FUI101" s="167"/>
      <c r="FUJ101" s="167"/>
      <c r="FUK101" s="167"/>
      <c r="FUL101" s="167"/>
      <c r="FUM101" s="167"/>
      <c r="FUN101" s="167"/>
      <c r="FUO101" s="167"/>
      <c r="FUP101" s="167"/>
      <c r="FUQ101" s="167"/>
      <c r="FUR101" s="167"/>
      <c r="FUS101" s="167"/>
      <c r="FUT101" s="167"/>
      <c r="FUU101" s="167"/>
      <c r="FUV101" s="167"/>
      <c r="FUW101" s="167"/>
      <c r="FUX101" s="167"/>
      <c r="FUY101" s="167"/>
      <c r="FUZ101" s="167"/>
      <c r="FVA101" s="167"/>
      <c r="FVB101" s="167"/>
      <c r="FVC101" s="167"/>
      <c r="FVD101" s="167"/>
      <c r="FVE101" s="167"/>
      <c r="FVF101" s="167"/>
      <c r="FVG101" s="167"/>
      <c r="FVH101" s="167"/>
      <c r="FVI101" s="167"/>
      <c r="FVJ101" s="167"/>
      <c r="FVK101" s="167"/>
      <c r="FVL101" s="167"/>
      <c r="FVM101" s="167"/>
      <c r="FVN101" s="167"/>
      <c r="FVO101" s="167"/>
      <c r="FVP101" s="167"/>
      <c r="FVQ101" s="167"/>
      <c r="FVR101" s="167"/>
      <c r="FVS101" s="167"/>
      <c r="FVT101" s="167"/>
      <c r="FVU101" s="167"/>
      <c r="FVV101" s="167"/>
      <c r="FVW101" s="167"/>
      <c r="FVX101" s="167"/>
      <c r="FVY101" s="167"/>
      <c r="FVZ101" s="167"/>
      <c r="FWA101" s="167"/>
      <c r="FWB101" s="167"/>
      <c r="FWC101" s="167"/>
      <c r="FWD101" s="167"/>
      <c r="FWE101" s="167"/>
      <c r="FWF101" s="167"/>
      <c r="FWG101" s="167"/>
      <c r="FWH101" s="167"/>
      <c r="FWI101" s="167"/>
      <c r="FWJ101" s="167"/>
      <c r="FWK101" s="167"/>
      <c r="FWL101" s="167"/>
      <c r="FWM101" s="167"/>
      <c r="FWN101" s="167"/>
      <c r="FWO101" s="167"/>
      <c r="FWP101" s="167"/>
      <c r="FWQ101" s="167"/>
      <c r="FWR101" s="167"/>
      <c r="FWS101" s="167"/>
      <c r="FWT101" s="167"/>
      <c r="FWU101" s="167"/>
      <c r="FWV101" s="167"/>
      <c r="FWW101" s="167"/>
      <c r="FWX101" s="167"/>
      <c r="FWY101" s="167"/>
      <c r="FWZ101" s="167"/>
      <c r="FXA101" s="167"/>
      <c r="FXB101" s="167"/>
      <c r="FXC101" s="167"/>
      <c r="FXD101" s="167"/>
      <c r="FXE101" s="167"/>
      <c r="FXF101" s="167"/>
      <c r="FXG101" s="167"/>
      <c r="FXH101" s="167"/>
      <c r="FXI101" s="167"/>
      <c r="FXJ101" s="167"/>
      <c r="FXK101" s="167"/>
      <c r="FXL101" s="167"/>
      <c r="FXM101" s="167"/>
      <c r="FXN101" s="167"/>
      <c r="FXO101" s="167"/>
      <c r="FXP101" s="167"/>
      <c r="FXQ101" s="167"/>
      <c r="FXR101" s="167"/>
      <c r="FXS101" s="167"/>
      <c r="FXT101" s="167"/>
      <c r="FXU101" s="167"/>
      <c r="FXV101" s="167"/>
      <c r="FXW101" s="167"/>
      <c r="FXX101" s="167"/>
      <c r="FXY101" s="167"/>
      <c r="FXZ101" s="167"/>
      <c r="FYA101" s="167"/>
      <c r="FYB101" s="167"/>
      <c r="FYC101" s="167"/>
      <c r="FYD101" s="167"/>
      <c r="FYE101" s="167"/>
      <c r="FYF101" s="167"/>
      <c r="FYG101" s="167"/>
      <c r="FYH101" s="167"/>
      <c r="FYI101" s="167"/>
      <c r="FYJ101" s="167"/>
      <c r="FYK101" s="167"/>
      <c r="FYL101" s="167"/>
      <c r="FYM101" s="167"/>
      <c r="FYN101" s="167"/>
      <c r="FYO101" s="167"/>
      <c r="FYP101" s="167"/>
      <c r="FYQ101" s="167"/>
      <c r="FYR101" s="167"/>
      <c r="FYS101" s="167"/>
      <c r="FYT101" s="167"/>
      <c r="FYU101" s="167"/>
      <c r="FYV101" s="167"/>
      <c r="FYW101" s="167"/>
      <c r="FYX101" s="167"/>
      <c r="FYY101" s="167"/>
      <c r="FYZ101" s="167"/>
      <c r="FZA101" s="167"/>
      <c r="FZB101" s="167"/>
      <c r="FZC101" s="167"/>
      <c r="FZD101" s="167"/>
      <c r="FZE101" s="167"/>
      <c r="FZF101" s="167"/>
      <c r="FZG101" s="167"/>
      <c r="FZH101" s="167"/>
      <c r="FZI101" s="167"/>
      <c r="FZJ101" s="167"/>
      <c r="FZK101" s="167"/>
      <c r="FZL101" s="167"/>
      <c r="FZM101" s="167"/>
      <c r="FZN101" s="167"/>
      <c r="FZO101" s="167"/>
      <c r="FZP101" s="167"/>
      <c r="FZQ101" s="167"/>
      <c r="FZR101" s="167"/>
      <c r="FZS101" s="167"/>
      <c r="FZT101" s="167"/>
      <c r="FZU101" s="167"/>
      <c r="FZV101" s="167"/>
      <c r="FZW101" s="167"/>
      <c r="FZX101" s="167"/>
      <c r="FZY101" s="167"/>
      <c r="FZZ101" s="167"/>
      <c r="GAA101" s="167"/>
      <c r="GAB101" s="167"/>
      <c r="GAC101" s="167"/>
      <c r="GAD101" s="167"/>
      <c r="GAE101" s="167"/>
      <c r="GAF101" s="167"/>
      <c r="GAG101" s="167"/>
      <c r="GAH101" s="167"/>
      <c r="GAI101" s="167"/>
      <c r="GAJ101" s="167"/>
      <c r="GAK101" s="167"/>
      <c r="GAL101" s="167"/>
      <c r="GAM101" s="167"/>
      <c r="GAN101" s="167"/>
      <c r="GAO101" s="167"/>
      <c r="GAP101" s="167"/>
      <c r="GAQ101" s="167"/>
      <c r="GAR101" s="167"/>
      <c r="GAS101" s="167"/>
      <c r="GAT101" s="167"/>
      <c r="GAU101" s="167"/>
      <c r="GAV101" s="167"/>
      <c r="GAW101" s="167"/>
      <c r="GAX101" s="167"/>
      <c r="GAY101" s="167"/>
      <c r="GAZ101" s="167"/>
      <c r="GBA101" s="167"/>
      <c r="GBB101" s="167"/>
      <c r="GBC101" s="167"/>
      <c r="GBD101" s="167"/>
      <c r="GBE101" s="167"/>
      <c r="GBF101" s="167"/>
      <c r="GBG101" s="167"/>
      <c r="GBH101" s="167"/>
      <c r="GBI101" s="167"/>
      <c r="GBJ101" s="167"/>
      <c r="GBK101" s="167"/>
      <c r="GBL101" s="167"/>
      <c r="GBM101" s="167"/>
      <c r="GBN101" s="167"/>
      <c r="GBO101" s="167"/>
      <c r="GBP101" s="167"/>
      <c r="GBQ101" s="167"/>
      <c r="GBR101" s="167"/>
      <c r="GBS101" s="167"/>
      <c r="GBT101" s="167"/>
      <c r="GBU101" s="167"/>
      <c r="GBV101" s="167"/>
      <c r="GBW101" s="167"/>
      <c r="GBX101" s="167"/>
      <c r="GBY101" s="167"/>
      <c r="GBZ101" s="167"/>
      <c r="GCA101" s="167"/>
      <c r="GCB101" s="167"/>
      <c r="GCC101" s="167"/>
      <c r="GCD101" s="167"/>
      <c r="GCE101" s="167"/>
      <c r="GCF101" s="167"/>
      <c r="GCG101" s="167"/>
      <c r="GCH101" s="167"/>
      <c r="GCI101" s="167"/>
      <c r="GCJ101" s="167"/>
      <c r="GCK101" s="167"/>
      <c r="GCL101" s="167"/>
      <c r="GCM101" s="167"/>
      <c r="GCN101" s="167"/>
      <c r="GCO101" s="167"/>
      <c r="GCP101" s="167"/>
      <c r="GCQ101" s="167"/>
      <c r="GCR101" s="167"/>
      <c r="GCS101" s="167"/>
      <c r="GCT101" s="167"/>
      <c r="GCU101" s="167"/>
      <c r="GCV101" s="167"/>
      <c r="GCW101" s="167"/>
      <c r="GCX101" s="167"/>
      <c r="GCY101" s="167"/>
      <c r="GCZ101" s="167"/>
      <c r="GDA101" s="167"/>
      <c r="GDB101" s="167"/>
      <c r="GDC101" s="167"/>
      <c r="GDD101" s="167"/>
      <c r="GDE101" s="167"/>
      <c r="GDF101" s="167"/>
      <c r="GDG101" s="167"/>
      <c r="GDH101" s="167"/>
      <c r="GDI101" s="167"/>
      <c r="GDJ101" s="167"/>
      <c r="GDK101" s="167"/>
      <c r="GDL101" s="167"/>
      <c r="GDM101" s="167"/>
      <c r="GDN101" s="167"/>
      <c r="GDO101" s="167"/>
      <c r="GDP101" s="167"/>
      <c r="GDQ101" s="167"/>
      <c r="GDR101" s="167"/>
      <c r="GDS101" s="167"/>
      <c r="GDT101" s="167"/>
      <c r="GDU101" s="167"/>
      <c r="GDV101" s="167"/>
      <c r="GDW101" s="167"/>
      <c r="GDX101" s="167"/>
      <c r="GDY101" s="167"/>
      <c r="GDZ101" s="167"/>
      <c r="GEA101" s="167"/>
      <c r="GEB101" s="167"/>
      <c r="GEC101" s="167"/>
      <c r="GED101" s="167"/>
      <c r="GEE101" s="167"/>
      <c r="GEF101" s="167"/>
      <c r="GEG101" s="167"/>
      <c r="GEH101" s="167"/>
      <c r="GEI101" s="167"/>
      <c r="GEJ101" s="167"/>
      <c r="GEK101" s="167"/>
      <c r="GEL101" s="167"/>
      <c r="GEM101" s="167"/>
      <c r="GEN101" s="167"/>
      <c r="GEO101" s="167"/>
      <c r="GEP101" s="167"/>
      <c r="GEQ101" s="167"/>
      <c r="GER101" s="167"/>
      <c r="GES101" s="167"/>
      <c r="GET101" s="167"/>
      <c r="GEU101" s="167"/>
      <c r="GEV101" s="167"/>
      <c r="GEW101" s="167"/>
      <c r="GEX101" s="167"/>
      <c r="GEY101" s="167"/>
      <c r="GEZ101" s="167"/>
      <c r="GFA101" s="167"/>
      <c r="GFB101" s="167"/>
      <c r="GFC101" s="167"/>
      <c r="GFD101" s="167"/>
      <c r="GFE101" s="167"/>
      <c r="GFF101" s="167"/>
      <c r="GFG101" s="167"/>
      <c r="GFH101" s="167"/>
      <c r="GFI101" s="167"/>
      <c r="GFJ101" s="167"/>
      <c r="GFK101" s="167"/>
      <c r="GFL101" s="167"/>
      <c r="GFM101" s="167"/>
      <c r="GFN101" s="167"/>
      <c r="GFO101" s="167"/>
      <c r="GFP101" s="167"/>
      <c r="GFQ101" s="167"/>
      <c r="GFR101" s="167"/>
      <c r="GFS101" s="167"/>
      <c r="GFT101" s="167"/>
      <c r="GFU101" s="167"/>
      <c r="GFV101" s="167"/>
      <c r="GFW101" s="167"/>
      <c r="GFX101" s="167"/>
      <c r="GFY101" s="167"/>
      <c r="GFZ101" s="167"/>
      <c r="GGA101" s="167"/>
      <c r="GGB101" s="167"/>
      <c r="GGC101" s="167"/>
      <c r="GGD101" s="167"/>
      <c r="GGE101" s="167"/>
      <c r="GGF101" s="167"/>
      <c r="GGG101" s="167"/>
      <c r="GGH101" s="167"/>
      <c r="GGI101" s="167"/>
      <c r="GGJ101" s="167"/>
      <c r="GGK101" s="167"/>
      <c r="GGL101" s="167"/>
      <c r="GGM101" s="167"/>
      <c r="GGN101" s="167"/>
      <c r="GGO101" s="167"/>
      <c r="GGP101" s="167"/>
      <c r="GGQ101" s="167"/>
      <c r="GGR101" s="167"/>
      <c r="GGS101" s="167"/>
      <c r="GGT101" s="167"/>
      <c r="GGU101" s="167"/>
      <c r="GGV101" s="167"/>
      <c r="GGW101" s="167"/>
      <c r="GGX101" s="167"/>
      <c r="GGY101" s="167"/>
      <c r="GGZ101" s="167"/>
      <c r="GHA101" s="167"/>
      <c r="GHB101" s="167"/>
      <c r="GHC101" s="167"/>
      <c r="GHD101" s="167"/>
      <c r="GHE101" s="167"/>
      <c r="GHF101" s="167"/>
      <c r="GHG101" s="167"/>
      <c r="GHH101" s="167"/>
      <c r="GHI101" s="167"/>
      <c r="GHJ101" s="167"/>
      <c r="GHK101" s="167"/>
      <c r="GHL101" s="167"/>
      <c r="GHM101" s="167"/>
      <c r="GHN101" s="167"/>
      <c r="GHO101" s="167"/>
      <c r="GHP101" s="167"/>
      <c r="GHQ101" s="167"/>
      <c r="GHR101" s="167"/>
      <c r="GHS101" s="167"/>
      <c r="GHT101" s="167"/>
      <c r="GHU101" s="167"/>
      <c r="GHV101" s="167"/>
      <c r="GHW101" s="167"/>
      <c r="GHX101" s="167"/>
      <c r="GHY101" s="167"/>
      <c r="GHZ101" s="167"/>
      <c r="GIA101" s="167"/>
      <c r="GIB101" s="167"/>
      <c r="GIC101" s="167"/>
      <c r="GID101" s="167"/>
      <c r="GIE101" s="167"/>
      <c r="GIF101" s="167"/>
      <c r="GIG101" s="167"/>
      <c r="GIH101" s="167"/>
      <c r="GII101" s="167"/>
      <c r="GIJ101" s="167"/>
      <c r="GIK101" s="167"/>
      <c r="GIL101" s="167"/>
      <c r="GIM101" s="167"/>
      <c r="GIN101" s="167"/>
      <c r="GIO101" s="167"/>
      <c r="GIP101" s="167"/>
      <c r="GIQ101" s="167"/>
      <c r="GIR101" s="167"/>
      <c r="GIS101" s="167"/>
      <c r="GIT101" s="167"/>
      <c r="GIU101" s="167"/>
      <c r="GIV101" s="167"/>
      <c r="GIW101" s="167"/>
      <c r="GIX101" s="167"/>
      <c r="GIY101" s="167"/>
      <c r="GIZ101" s="167"/>
      <c r="GJA101" s="167"/>
      <c r="GJB101" s="167"/>
      <c r="GJC101" s="167"/>
      <c r="GJD101" s="167"/>
      <c r="GJE101" s="167"/>
      <c r="GJF101" s="167"/>
      <c r="GJG101" s="167"/>
      <c r="GJH101" s="167"/>
      <c r="GJI101" s="167"/>
      <c r="GJJ101" s="167"/>
      <c r="GJK101" s="167"/>
      <c r="GJL101" s="167"/>
      <c r="GJM101" s="167"/>
      <c r="GJN101" s="167"/>
      <c r="GJO101" s="167"/>
      <c r="GJP101" s="167"/>
      <c r="GJQ101" s="167"/>
      <c r="GJR101" s="167"/>
      <c r="GJS101" s="167"/>
      <c r="GJT101" s="167"/>
      <c r="GJU101" s="167"/>
      <c r="GJV101" s="167"/>
      <c r="GJW101" s="167"/>
      <c r="GJX101" s="167"/>
      <c r="GJY101" s="167"/>
      <c r="GJZ101" s="167"/>
      <c r="GKA101" s="167"/>
      <c r="GKB101" s="167"/>
      <c r="GKC101" s="167"/>
      <c r="GKD101" s="167"/>
      <c r="GKE101" s="167"/>
      <c r="GKF101" s="167"/>
      <c r="GKG101" s="167"/>
      <c r="GKH101" s="167"/>
      <c r="GKI101" s="167"/>
      <c r="GKJ101" s="167"/>
      <c r="GKK101" s="167"/>
      <c r="GKL101" s="167"/>
      <c r="GKM101" s="167"/>
      <c r="GKN101" s="167"/>
      <c r="GKO101" s="167"/>
      <c r="GKP101" s="167"/>
      <c r="GKQ101" s="167"/>
      <c r="GKR101" s="167"/>
      <c r="GKS101" s="167"/>
      <c r="GKT101" s="167"/>
      <c r="GKU101" s="167"/>
      <c r="GKV101" s="167"/>
      <c r="GKW101" s="167"/>
      <c r="GKX101" s="167"/>
      <c r="GKY101" s="167"/>
      <c r="GKZ101" s="167"/>
      <c r="GLA101" s="167"/>
      <c r="GLB101" s="167"/>
      <c r="GLC101" s="167"/>
      <c r="GLD101" s="167"/>
      <c r="GLE101" s="167"/>
      <c r="GLF101" s="167"/>
      <c r="GLG101" s="167"/>
      <c r="GLH101" s="167"/>
      <c r="GLI101" s="167"/>
      <c r="GLJ101" s="167"/>
      <c r="GLK101" s="167"/>
      <c r="GLL101" s="167"/>
      <c r="GLM101" s="167"/>
      <c r="GLN101" s="167"/>
      <c r="GLO101" s="167"/>
      <c r="GLP101" s="167"/>
      <c r="GLQ101" s="167"/>
      <c r="GLR101" s="167"/>
      <c r="GLS101" s="167"/>
      <c r="GLT101" s="167"/>
      <c r="GLU101" s="167"/>
      <c r="GLV101" s="167"/>
      <c r="GLW101" s="167"/>
      <c r="GLX101" s="167"/>
      <c r="GLY101" s="167"/>
      <c r="GLZ101" s="167"/>
      <c r="GMA101" s="167"/>
      <c r="GMB101" s="167"/>
      <c r="GMC101" s="167"/>
      <c r="GMD101" s="167"/>
      <c r="GME101" s="167"/>
      <c r="GMF101" s="167"/>
      <c r="GMG101" s="167"/>
      <c r="GMH101" s="167"/>
      <c r="GMI101" s="167"/>
      <c r="GMJ101" s="167"/>
      <c r="GMK101" s="167"/>
      <c r="GML101" s="167"/>
      <c r="GMM101" s="167"/>
      <c r="GMN101" s="167"/>
      <c r="GMO101" s="167"/>
      <c r="GMP101" s="167"/>
      <c r="GMQ101" s="167"/>
      <c r="GMR101" s="167"/>
      <c r="GMS101" s="167"/>
      <c r="GMT101" s="167"/>
      <c r="GMU101" s="167"/>
      <c r="GMV101" s="167"/>
      <c r="GMW101" s="167"/>
      <c r="GMX101" s="167"/>
      <c r="GMY101" s="167"/>
      <c r="GMZ101" s="167"/>
      <c r="GNA101" s="167"/>
      <c r="GNB101" s="167"/>
      <c r="GNC101" s="167"/>
      <c r="GND101" s="167"/>
      <c r="GNE101" s="167"/>
      <c r="GNF101" s="167"/>
      <c r="GNG101" s="167"/>
      <c r="GNH101" s="167"/>
      <c r="GNI101" s="167"/>
      <c r="GNJ101" s="167"/>
      <c r="GNK101" s="167"/>
      <c r="GNL101" s="167"/>
      <c r="GNM101" s="167"/>
      <c r="GNN101" s="167"/>
      <c r="GNO101" s="167"/>
      <c r="GNP101" s="167"/>
      <c r="GNQ101" s="167"/>
      <c r="GNR101" s="167"/>
      <c r="GNS101" s="167"/>
      <c r="GNT101" s="167"/>
      <c r="GNU101" s="167"/>
      <c r="GNV101" s="167"/>
      <c r="GNW101" s="167"/>
      <c r="GNX101" s="167"/>
      <c r="GNY101" s="167"/>
      <c r="GNZ101" s="167"/>
      <c r="GOA101" s="167"/>
      <c r="GOB101" s="167"/>
      <c r="GOC101" s="167"/>
      <c r="GOD101" s="167"/>
      <c r="GOE101" s="167"/>
      <c r="GOF101" s="167"/>
      <c r="GOG101" s="167"/>
      <c r="GOH101" s="167"/>
      <c r="GOI101" s="167"/>
      <c r="GOJ101" s="167"/>
      <c r="GOK101" s="167"/>
      <c r="GOL101" s="167"/>
      <c r="GOM101" s="167"/>
      <c r="GON101" s="167"/>
      <c r="GOO101" s="167"/>
      <c r="GOP101" s="167"/>
      <c r="GOQ101" s="167"/>
      <c r="GOR101" s="167"/>
      <c r="GOS101" s="167"/>
      <c r="GOT101" s="167"/>
      <c r="GOU101" s="167"/>
      <c r="GOV101" s="167"/>
      <c r="GOW101" s="167"/>
      <c r="GOX101" s="167"/>
      <c r="GOY101" s="167"/>
      <c r="GOZ101" s="167"/>
      <c r="GPA101" s="167"/>
      <c r="GPB101" s="167"/>
      <c r="GPC101" s="167"/>
      <c r="GPD101" s="167"/>
      <c r="GPE101" s="167"/>
      <c r="GPF101" s="167"/>
      <c r="GPG101" s="167"/>
      <c r="GPH101" s="167"/>
      <c r="GPI101" s="167"/>
      <c r="GPJ101" s="167"/>
      <c r="GPK101" s="167"/>
      <c r="GPL101" s="167"/>
      <c r="GPM101" s="167"/>
      <c r="GPN101" s="167"/>
      <c r="GPO101" s="167"/>
      <c r="GPP101" s="167"/>
      <c r="GPQ101" s="167"/>
      <c r="GPR101" s="167"/>
      <c r="GPS101" s="167"/>
      <c r="GPT101" s="167"/>
      <c r="GPU101" s="167"/>
      <c r="GPV101" s="167"/>
      <c r="GPW101" s="167"/>
      <c r="GPX101" s="167"/>
      <c r="GPY101" s="167"/>
      <c r="GPZ101" s="167"/>
      <c r="GQA101" s="167"/>
      <c r="GQB101" s="167"/>
      <c r="GQC101" s="167"/>
      <c r="GQD101" s="167"/>
      <c r="GQE101" s="167"/>
      <c r="GQF101" s="167"/>
      <c r="GQG101" s="167"/>
      <c r="GQH101" s="167"/>
      <c r="GQI101" s="167"/>
      <c r="GQJ101" s="167"/>
      <c r="GQK101" s="167"/>
      <c r="GQL101" s="167"/>
      <c r="GQM101" s="167"/>
      <c r="GQN101" s="167"/>
      <c r="GQO101" s="167"/>
      <c r="GQP101" s="167"/>
      <c r="GQQ101" s="167"/>
      <c r="GQR101" s="167"/>
      <c r="GQS101" s="167"/>
      <c r="GQT101" s="167"/>
      <c r="GQU101" s="167"/>
      <c r="GQV101" s="167"/>
      <c r="GQW101" s="167"/>
      <c r="GQX101" s="167"/>
      <c r="GQY101" s="167"/>
      <c r="GQZ101" s="167"/>
      <c r="GRA101" s="167"/>
      <c r="GRB101" s="167"/>
      <c r="GRC101" s="167"/>
      <c r="GRD101" s="167"/>
      <c r="GRE101" s="167"/>
      <c r="GRF101" s="167"/>
      <c r="GRG101" s="167"/>
      <c r="GRH101" s="167"/>
      <c r="GRI101" s="167"/>
      <c r="GRJ101" s="167"/>
      <c r="GRK101" s="167"/>
      <c r="GRL101" s="167"/>
      <c r="GRM101" s="167"/>
      <c r="GRN101" s="167"/>
      <c r="GRO101" s="167"/>
      <c r="GRP101" s="167"/>
      <c r="GRQ101" s="167"/>
      <c r="GRR101" s="167"/>
      <c r="GRS101" s="167"/>
      <c r="GRT101" s="167"/>
      <c r="GRU101" s="167"/>
      <c r="GRV101" s="167"/>
      <c r="GRW101" s="167"/>
      <c r="GRX101" s="167"/>
      <c r="GRY101" s="167"/>
      <c r="GRZ101" s="167"/>
      <c r="GSA101" s="167"/>
      <c r="GSB101" s="167"/>
      <c r="GSC101" s="167"/>
      <c r="GSD101" s="167"/>
      <c r="GSE101" s="167"/>
      <c r="GSF101" s="167"/>
      <c r="GSG101" s="167"/>
      <c r="GSH101" s="167"/>
      <c r="GSI101" s="167"/>
      <c r="GSJ101" s="167"/>
      <c r="GSK101" s="167"/>
      <c r="GSL101" s="167"/>
      <c r="GSM101" s="167"/>
      <c r="GSN101" s="167"/>
      <c r="GSO101" s="167"/>
      <c r="GSP101" s="167"/>
      <c r="GSQ101" s="167"/>
      <c r="GSR101" s="167"/>
      <c r="GSS101" s="167"/>
      <c r="GST101" s="167"/>
      <c r="GSU101" s="167"/>
      <c r="GSV101" s="167"/>
      <c r="GSW101" s="167"/>
      <c r="GSX101" s="167"/>
      <c r="GSY101" s="167"/>
      <c r="GSZ101" s="167"/>
      <c r="GTA101" s="167"/>
      <c r="GTB101" s="167"/>
      <c r="GTC101" s="167"/>
      <c r="GTD101" s="167"/>
      <c r="GTE101" s="167"/>
      <c r="GTF101" s="167"/>
      <c r="GTG101" s="167"/>
      <c r="GTH101" s="167"/>
      <c r="GTI101" s="167"/>
      <c r="GTJ101" s="167"/>
      <c r="GTK101" s="167"/>
      <c r="GTL101" s="167"/>
      <c r="GTM101" s="167"/>
      <c r="GTN101" s="167"/>
      <c r="GTO101" s="167"/>
      <c r="GTP101" s="167"/>
      <c r="GTQ101" s="167"/>
      <c r="GTR101" s="167"/>
      <c r="GTS101" s="167"/>
      <c r="GTT101" s="167"/>
      <c r="GTU101" s="167"/>
      <c r="GTV101" s="167"/>
      <c r="GTW101" s="167"/>
      <c r="GTX101" s="167"/>
      <c r="GTY101" s="167"/>
      <c r="GTZ101" s="167"/>
      <c r="GUA101" s="167"/>
      <c r="GUB101" s="167"/>
      <c r="GUC101" s="167"/>
      <c r="GUD101" s="167"/>
      <c r="GUE101" s="167"/>
      <c r="GUF101" s="167"/>
      <c r="GUG101" s="167"/>
      <c r="GUH101" s="167"/>
      <c r="GUI101" s="167"/>
      <c r="GUJ101" s="167"/>
      <c r="GUK101" s="167"/>
      <c r="GUL101" s="167"/>
      <c r="GUM101" s="167"/>
      <c r="GUN101" s="167"/>
      <c r="GUO101" s="167"/>
      <c r="GUP101" s="167"/>
      <c r="GUQ101" s="167"/>
      <c r="GUR101" s="167"/>
      <c r="GUS101" s="167"/>
      <c r="GUT101" s="167"/>
      <c r="GUU101" s="167"/>
      <c r="GUV101" s="167"/>
      <c r="GUW101" s="167"/>
      <c r="GUX101" s="167"/>
      <c r="GUY101" s="167"/>
      <c r="GUZ101" s="167"/>
      <c r="GVA101" s="167"/>
      <c r="GVB101" s="167"/>
      <c r="GVC101" s="167"/>
      <c r="GVD101" s="167"/>
      <c r="GVE101" s="167"/>
      <c r="GVF101" s="167"/>
      <c r="GVG101" s="167"/>
      <c r="GVH101" s="167"/>
      <c r="GVI101" s="167"/>
      <c r="GVJ101" s="167"/>
      <c r="GVK101" s="167"/>
      <c r="GVL101" s="167"/>
      <c r="GVM101" s="167"/>
      <c r="GVN101" s="167"/>
      <c r="GVO101" s="167"/>
      <c r="GVP101" s="167"/>
      <c r="GVQ101" s="167"/>
      <c r="GVR101" s="167"/>
      <c r="GVS101" s="167"/>
      <c r="GVT101" s="167"/>
      <c r="GVU101" s="167"/>
      <c r="GVV101" s="167"/>
      <c r="GVW101" s="167"/>
      <c r="GVX101" s="167"/>
      <c r="GVY101" s="167"/>
      <c r="GVZ101" s="167"/>
      <c r="GWA101" s="167"/>
      <c r="GWB101" s="167"/>
      <c r="GWC101" s="167"/>
      <c r="GWD101" s="167"/>
      <c r="GWE101" s="167"/>
      <c r="GWF101" s="167"/>
      <c r="GWG101" s="167"/>
      <c r="GWH101" s="167"/>
      <c r="GWI101" s="167"/>
      <c r="GWJ101" s="167"/>
      <c r="GWK101" s="167"/>
      <c r="GWL101" s="167"/>
      <c r="GWM101" s="167"/>
      <c r="GWN101" s="167"/>
      <c r="GWO101" s="167"/>
      <c r="GWP101" s="167"/>
      <c r="GWQ101" s="167"/>
      <c r="GWR101" s="167"/>
      <c r="GWS101" s="167"/>
      <c r="GWT101" s="167"/>
      <c r="GWU101" s="167"/>
      <c r="GWV101" s="167"/>
      <c r="GWW101" s="167"/>
      <c r="GWX101" s="167"/>
      <c r="GWY101" s="167"/>
      <c r="GWZ101" s="167"/>
      <c r="GXA101" s="167"/>
      <c r="GXB101" s="167"/>
      <c r="GXC101" s="167"/>
      <c r="GXD101" s="167"/>
      <c r="GXE101" s="167"/>
      <c r="GXF101" s="167"/>
      <c r="GXG101" s="167"/>
      <c r="GXH101" s="167"/>
      <c r="GXI101" s="167"/>
      <c r="GXJ101" s="167"/>
      <c r="GXK101" s="167"/>
      <c r="GXL101" s="167"/>
      <c r="GXM101" s="167"/>
      <c r="GXN101" s="167"/>
      <c r="GXO101" s="167"/>
      <c r="GXP101" s="167"/>
      <c r="GXQ101" s="167"/>
      <c r="GXR101" s="167"/>
      <c r="GXS101" s="167"/>
      <c r="GXT101" s="167"/>
      <c r="GXU101" s="167"/>
      <c r="GXV101" s="167"/>
      <c r="GXW101" s="167"/>
      <c r="GXX101" s="167"/>
      <c r="GXY101" s="167"/>
      <c r="GXZ101" s="167"/>
      <c r="GYA101" s="167"/>
      <c r="GYB101" s="167"/>
      <c r="GYC101" s="167"/>
      <c r="GYD101" s="167"/>
      <c r="GYE101" s="167"/>
      <c r="GYF101" s="167"/>
      <c r="GYG101" s="167"/>
      <c r="GYH101" s="167"/>
      <c r="GYI101" s="167"/>
      <c r="GYJ101" s="167"/>
      <c r="GYK101" s="167"/>
      <c r="GYL101" s="167"/>
      <c r="GYM101" s="167"/>
      <c r="GYN101" s="167"/>
      <c r="GYO101" s="167"/>
      <c r="GYP101" s="167"/>
      <c r="GYQ101" s="167"/>
      <c r="GYR101" s="167"/>
      <c r="GYS101" s="167"/>
      <c r="GYT101" s="167"/>
      <c r="GYU101" s="167"/>
      <c r="GYV101" s="167"/>
      <c r="GYW101" s="167"/>
      <c r="GYX101" s="167"/>
      <c r="GYY101" s="167"/>
      <c r="GYZ101" s="167"/>
      <c r="GZA101" s="167"/>
      <c r="GZB101" s="167"/>
      <c r="GZC101" s="167"/>
      <c r="GZD101" s="167"/>
      <c r="GZE101" s="167"/>
      <c r="GZF101" s="167"/>
      <c r="GZG101" s="167"/>
      <c r="GZH101" s="167"/>
      <c r="GZI101" s="167"/>
      <c r="GZJ101" s="167"/>
      <c r="GZK101" s="167"/>
      <c r="GZL101" s="167"/>
      <c r="GZM101" s="167"/>
      <c r="GZN101" s="167"/>
      <c r="GZO101" s="167"/>
      <c r="GZP101" s="167"/>
      <c r="GZQ101" s="167"/>
      <c r="GZR101" s="167"/>
      <c r="GZS101" s="167"/>
      <c r="GZT101" s="167"/>
      <c r="GZU101" s="167"/>
      <c r="GZV101" s="167"/>
      <c r="GZW101" s="167"/>
      <c r="GZX101" s="167"/>
      <c r="GZY101" s="167"/>
      <c r="GZZ101" s="167"/>
      <c r="HAA101" s="167"/>
      <c r="HAB101" s="167"/>
      <c r="HAC101" s="167"/>
      <c r="HAD101" s="167"/>
      <c r="HAE101" s="167"/>
      <c r="HAF101" s="167"/>
      <c r="HAG101" s="167"/>
      <c r="HAH101" s="167"/>
      <c r="HAI101" s="167"/>
      <c r="HAJ101" s="167"/>
      <c r="HAK101" s="167"/>
      <c r="HAL101" s="167"/>
      <c r="HAM101" s="167"/>
      <c r="HAN101" s="167"/>
      <c r="HAO101" s="167"/>
      <c r="HAP101" s="167"/>
      <c r="HAQ101" s="167"/>
      <c r="HAR101" s="167"/>
      <c r="HAS101" s="167"/>
      <c r="HAT101" s="167"/>
      <c r="HAU101" s="167"/>
      <c r="HAV101" s="167"/>
      <c r="HAW101" s="167"/>
      <c r="HAX101" s="167"/>
      <c r="HAY101" s="167"/>
      <c r="HAZ101" s="167"/>
      <c r="HBA101" s="167"/>
      <c r="HBB101" s="167"/>
      <c r="HBC101" s="167"/>
      <c r="HBD101" s="167"/>
      <c r="HBE101" s="167"/>
      <c r="HBF101" s="167"/>
      <c r="HBG101" s="167"/>
      <c r="HBH101" s="167"/>
      <c r="HBI101" s="167"/>
      <c r="HBJ101" s="167"/>
      <c r="HBK101" s="167"/>
      <c r="HBL101" s="167"/>
      <c r="HBM101" s="167"/>
      <c r="HBN101" s="167"/>
      <c r="HBO101" s="167"/>
      <c r="HBP101" s="167"/>
      <c r="HBQ101" s="167"/>
      <c r="HBR101" s="167"/>
      <c r="HBS101" s="167"/>
      <c r="HBT101" s="167"/>
      <c r="HBU101" s="167"/>
      <c r="HBV101" s="167"/>
      <c r="HBW101" s="167"/>
      <c r="HBX101" s="167"/>
      <c r="HBY101" s="167"/>
      <c r="HBZ101" s="167"/>
      <c r="HCA101" s="167"/>
      <c r="HCB101" s="167"/>
      <c r="HCC101" s="167"/>
      <c r="HCD101" s="167"/>
      <c r="HCE101" s="167"/>
      <c r="HCF101" s="167"/>
      <c r="HCG101" s="167"/>
      <c r="HCH101" s="167"/>
      <c r="HCI101" s="167"/>
      <c r="HCJ101" s="167"/>
      <c r="HCK101" s="167"/>
      <c r="HCL101" s="167"/>
      <c r="HCM101" s="167"/>
      <c r="HCN101" s="167"/>
      <c r="HCO101" s="167"/>
      <c r="HCP101" s="167"/>
      <c r="HCQ101" s="167"/>
      <c r="HCR101" s="167"/>
      <c r="HCS101" s="167"/>
      <c r="HCT101" s="167"/>
      <c r="HCU101" s="167"/>
      <c r="HCV101" s="167"/>
      <c r="HCW101" s="167"/>
      <c r="HCX101" s="167"/>
      <c r="HCY101" s="167"/>
      <c r="HCZ101" s="167"/>
      <c r="HDA101" s="167"/>
      <c r="HDB101" s="167"/>
      <c r="HDC101" s="167"/>
      <c r="HDD101" s="167"/>
      <c r="HDE101" s="167"/>
      <c r="HDF101" s="167"/>
      <c r="HDG101" s="167"/>
      <c r="HDH101" s="167"/>
      <c r="HDI101" s="167"/>
      <c r="HDJ101" s="167"/>
      <c r="HDK101" s="167"/>
      <c r="HDL101" s="167"/>
      <c r="HDM101" s="167"/>
      <c r="HDN101" s="167"/>
      <c r="HDO101" s="167"/>
      <c r="HDP101" s="167"/>
      <c r="HDQ101" s="167"/>
      <c r="HDR101" s="167"/>
      <c r="HDS101" s="167"/>
      <c r="HDT101" s="167"/>
      <c r="HDU101" s="167"/>
      <c r="HDV101" s="167"/>
      <c r="HDW101" s="167"/>
      <c r="HDX101" s="167"/>
      <c r="HDY101" s="167"/>
      <c r="HDZ101" s="167"/>
      <c r="HEA101" s="167"/>
      <c r="HEB101" s="167"/>
      <c r="HEC101" s="167"/>
      <c r="HED101" s="167"/>
      <c r="HEE101" s="167"/>
      <c r="HEF101" s="167"/>
      <c r="HEG101" s="167"/>
      <c r="HEH101" s="167"/>
      <c r="HEI101" s="167"/>
      <c r="HEJ101" s="167"/>
      <c r="HEK101" s="167"/>
      <c r="HEL101" s="167"/>
      <c r="HEM101" s="167"/>
      <c r="HEN101" s="167"/>
      <c r="HEO101" s="167"/>
      <c r="HEP101" s="167"/>
      <c r="HEQ101" s="167"/>
      <c r="HER101" s="167"/>
      <c r="HES101" s="167"/>
      <c r="HET101" s="167"/>
      <c r="HEU101" s="167"/>
      <c r="HEV101" s="167"/>
      <c r="HEW101" s="167"/>
      <c r="HEX101" s="167"/>
      <c r="HEY101" s="167"/>
      <c r="HEZ101" s="167"/>
      <c r="HFA101" s="167"/>
      <c r="HFB101" s="167"/>
      <c r="HFC101" s="167"/>
      <c r="HFD101" s="167"/>
      <c r="HFE101" s="167"/>
      <c r="HFF101" s="167"/>
      <c r="HFG101" s="167"/>
      <c r="HFH101" s="167"/>
      <c r="HFI101" s="167"/>
      <c r="HFJ101" s="167"/>
      <c r="HFK101" s="167"/>
      <c r="HFL101" s="167"/>
      <c r="HFM101" s="167"/>
      <c r="HFN101" s="167"/>
      <c r="HFO101" s="167"/>
      <c r="HFP101" s="167"/>
      <c r="HFQ101" s="167"/>
      <c r="HFR101" s="167"/>
      <c r="HFS101" s="167"/>
      <c r="HFT101" s="167"/>
      <c r="HFU101" s="167"/>
      <c r="HFV101" s="167"/>
      <c r="HFW101" s="167"/>
      <c r="HFX101" s="167"/>
      <c r="HFY101" s="167"/>
      <c r="HFZ101" s="167"/>
      <c r="HGA101" s="167"/>
      <c r="HGB101" s="167"/>
      <c r="HGC101" s="167"/>
      <c r="HGD101" s="167"/>
      <c r="HGE101" s="167"/>
      <c r="HGF101" s="167"/>
      <c r="HGG101" s="167"/>
      <c r="HGH101" s="167"/>
      <c r="HGI101" s="167"/>
      <c r="HGJ101" s="167"/>
      <c r="HGK101" s="167"/>
      <c r="HGL101" s="167"/>
      <c r="HGM101" s="167"/>
      <c r="HGN101" s="167"/>
      <c r="HGO101" s="167"/>
      <c r="HGP101" s="167"/>
      <c r="HGQ101" s="167"/>
      <c r="HGR101" s="167"/>
      <c r="HGS101" s="167"/>
      <c r="HGT101" s="167"/>
      <c r="HGU101" s="167"/>
      <c r="HGV101" s="167"/>
      <c r="HGW101" s="167"/>
      <c r="HGX101" s="167"/>
      <c r="HGY101" s="167"/>
      <c r="HGZ101" s="167"/>
      <c r="HHA101" s="167"/>
      <c r="HHB101" s="167"/>
      <c r="HHC101" s="167"/>
      <c r="HHD101" s="167"/>
      <c r="HHE101" s="167"/>
      <c r="HHF101" s="167"/>
      <c r="HHG101" s="167"/>
      <c r="HHH101" s="167"/>
      <c r="HHI101" s="167"/>
      <c r="HHJ101" s="167"/>
      <c r="HHK101" s="167"/>
      <c r="HHL101" s="167"/>
      <c r="HHM101" s="167"/>
      <c r="HHN101" s="167"/>
      <c r="HHO101" s="167"/>
      <c r="HHP101" s="167"/>
      <c r="HHQ101" s="167"/>
      <c r="HHR101" s="167"/>
      <c r="HHS101" s="167"/>
      <c r="HHT101" s="167"/>
      <c r="HHU101" s="167"/>
      <c r="HHV101" s="167"/>
      <c r="HHW101" s="167"/>
      <c r="HHX101" s="167"/>
      <c r="HHY101" s="167"/>
      <c r="HHZ101" s="167"/>
      <c r="HIA101" s="167"/>
      <c r="HIB101" s="167"/>
      <c r="HIC101" s="167"/>
      <c r="HID101" s="167"/>
      <c r="HIE101" s="167"/>
      <c r="HIF101" s="167"/>
      <c r="HIG101" s="167"/>
      <c r="HIH101" s="167"/>
      <c r="HII101" s="167"/>
      <c r="HIJ101" s="167"/>
      <c r="HIK101" s="167"/>
      <c r="HIL101" s="167"/>
      <c r="HIM101" s="167"/>
      <c r="HIN101" s="167"/>
      <c r="HIO101" s="167"/>
      <c r="HIP101" s="167"/>
      <c r="HIQ101" s="167"/>
      <c r="HIR101" s="167"/>
      <c r="HIS101" s="167"/>
      <c r="HIT101" s="167"/>
      <c r="HIU101" s="167"/>
      <c r="HIV101" s="167"/>
      <c r="HIW101" s="167"/>
      <c r="HIX101" s="167"/>
      <c r="HIY101" s="167"/>
      <c r="HIZ101" s="167"/>
      <c r="HJA101" s="167"/>
      <c r="HJB101" s="167"/>
      <c r="HJC101" s="167"/>
      <c r="HJD101" s="167"/>
      <c r="HJE101" s="167"/>
      <c r="HJF101" s="167"/>
      <c r="HJG101" s="167"/>
      <c r="HJH101" s="167"/>
      <c r="HJI101" s="167"/>
      <c r="HJJ101" s="167"/>
      <c r="HJK101" s="167"/>
      <c r="HJL101" s="167"/>
      <c r="HJM101" s="167"/>
      <c r="HJN101" s="167"/>
      <c r="HJO101" s="167"/>
      <c r="HJP101" s="167"/>
      <c r="HJQ101" s="167"/>
      <c r="HJR101" s="167"/>
      <c r="HJS101" s="167"/>
      <c r="HJT101" s="167"/>
      <c r="HJU101" s="167"/>
      <c r="HJV101" s="167"/>
      <c r="HJW101" s="167"/>
      <c r="HJX101" s="167"/>
      <c r="HJY101" s="167"/>
      <c r="HJZ101" s="167"/>
      <c r="HKA101" s="167"/>
      <c r="HKB101" s="167"/>
      <c r="HKC101" s="167"/>
      <c r="HKD101" s="167"/>
      <c r="HKE101" s="167"/>
      <c r="HKF101" s="167"/>
      <c r="HKG101" s="167"/>
      <c r="HKH101" s="167"/>
      <c r="HKI101" s="167"/>
      <c r="HKJ101" s="167"/>
      <c r="HKK101" s="167"/>
      <c r="HKL101" s="167"/>
      <c r="HKM101" s="167"/>
      <c r="HKN101" s="167"/>
      <c r="HKO101" s="167"/>
      <c r="HKP101" s="167"/>
      <c r="HKQ101" s="167"/>
      <c r="HKR101" s="167"/>
      <c r="HKS101" s="167"/>
      <c r="HKT101" s="167"/>
      <c r="HKU101" s="167"/>
      <c r="HKV101" s="167"/>
      <c r="HKW101" s="167"/>
      <c r="HKX101" s="167"/>
      <c r="HKY101" s="167"/>
      <c r="HKZ101" s="167"/>
      <c r="HLA101" s="167"/>
      <c r="HLB101" s="167"/>
      <c r="HLC101" s="167"/>
      <c r="HLD101" s="167"/>
      <c r="HLE101" s="167"/>
      <c r="HLF101" s="167"/>
      <c r="HLG101" s="167"/>
      <c r="HLH101" s="167"/>
      <c r="HLI101" s="167"/>
      <c r="HLJ101" s="167"/>
      <c r="HLK101" s="167"/>
      <c r="HLL101" s="167"/>
      <c r="HLM101" s="167"/>
      <c r="HLN101" s="167"/>
      <c r="HLO101" s="167"/>
      <c r="HLP101" s="167"/>
      <c r="HLQ101" s="167"/>
      <c r="HLR101" s="167"/>
      <c r="HLS101" s="167"/>
      <c r="HLT101" s="167"/>
      <c r="HLU101" s="167"/>
      <c r="HLV101" s="167"/>
      <c r="HLW101" s="167"/>
      <c r="HLX101" s="167"/>
      <c r="HLY101" s="167"/>
      <c r="HLZ101" s="167"/>
      <c r="HMA101" s="167"/>
      <c r="HMB101" s="167"/>
      <c r="HMC101" s="167"/>
      <c r="HMD101" s="167"/>
      <c r="HME101" s="167"/>
      <c r="HMF101" s="167"/>
      <c r="HMG101" s="167"/>
      <c r="HMH101" s="167"/>
      <c r="HMI101" s="167"/>
      <c r="HMJ101" s="167"/>
      <c r="HMK101" s="167"/>
      <c r="HML101" s="167"/>
      <c r="HMM101" s="167"/>
      <c r="HMN101" s="167"/>
      <c r="HMO101" s="167"/>
      <c r="HMP101" s="167"/>
      <c r="HMQ101" s="167"/>
      <c r="HMR101" s="167"/>
      <c r="HMS101" s="167"/>
      <c r="HMT101" s="167"/>
      <c r="HMU101" s="167"/>
      <c r="HMV101" s="167"/>
      <c r="HMW101" s="167"/>
      <c r="HMX101" s="167"/>
      <c r="HMY101" s="167"/>
      <c r="HMZ101" s="167"/>
      <c r="HNA101" s="167"/>
      <c r="HNB101" s="167"/>
      <c r="HNC101" s="167"/>
      <c r="HND101" s="167"/>
      <c r="HNE101" s="167"/>
      <c r="HNF101" s="167"/>
      <c r="HNG101" s="167"/>
      <c r="HNH101" s="167"/>
      <c r="HNI101" s="167"/>
      <c r="HNJ101" s="167"/>
      <c r="HNK101" s="167"/>
      <c r="HNL101" s="167"/>
      <c r="HNM101" s="167"/>
      <c r="HNN101" s="167"/>
      <c r="HNO101" s="167"/>
      <c r="HNP101" s="167"/>
      <c r="HNQ101" s="167"/>
      <c r="HNR101" s="167"/>
      <c r="HNS101" s="167"/>
      <c r="HNT101" s="167"/>
      <c r="HNU101" s="167"/>
      <c r="HNV101" s="167"/>
      <c r="HNW101" s="167"/>
      <c r="HNX101" s="167"/>
      <c r="HNY101" s="167"/>
      <c r="HNZ101" s="167"/>
      <c r="HOA101" s="167"/>
      <c r="HOB101" s="167"/>
      <c r="HOC101" s="167"/>
      <c r="HOD101" s="167"/>
      <c r="HOE101" s="167"/>
      <c r="HOF101" s="167"/>
      <c r="HOG101" s="167"/>
      <c r="HOH101" s="167"/>
      <c r="HOI101" s="167"/>
      <c r="HOJ101" s="167"/>
      <c r="HOK101" s="167"/>
      <c r="HOL101" s="167"/>
      <c r="HOM101" s="167"/>
      <c r="HON101" s="167"/>
      <c r="HOO101" s="167"/>
      <c r="HOP101" s="167"/>
      <c r="HOQ101" s="167"/>
      <c r="HOR101" s="167"/>
      <c r="HOS101" s="167"/>
      <c r="HOT101" s="167"/>
      <c r="HOU101" s="167"/>
      <c r="HOV101" s="167"/>
      <c r="HOW101" s="167"/>
      <c r="HOX101" s="167"/>
      <c r="HOY101" s="167"/>
      <c r="HOZ101" s="167"/>
      <c r="HPA101" s="167"/>
      <c r="HPB101" s="167"/>
      <c r="HPC101" s="167"/>
      <c r="HPD101" s="167"/>
      <c r="HPE101" s="167"/>
      <c r="HPF101" s="167"/>
      <c r="HPG101" s="167"/>
      <c r="HPH101" s="167"/>
      <c r="HPI101" s="167"/>
      <c r="HPJ101" s="167"/>
      <c r="HPK101" s="167"/>
      <c r="HPL101" s="167"/>
      <c r="HPM101" s="167"/>
      <c r="HPN101" s="167"/>
      <c r="HPO101" s="167"/>
      <c r="HPP101" s="167"/>
      <c r="HPQ101" s="167"/>
      <c r="HPR101" s="167"/>
      <c r="HPS101" s="167"/>
      <c r="HPT101" s="167"/>
      <c r="HPU101" s="167"/>
      <c r="HPV101" s="167"/>
      <c r="HPW101" s="167"/>
      <c r="HPX101" s="167"/>
      <c r="HPY101" s="167"/>
      <c r="HPZ101" s="167"/>
      <c r="HQA101" s="167"/>
      <c r="HQB101" s="167"/>
      <c r="HQC101" s="167"/>
      <c r="HQD101" s="167"/>
      <c r="HQE101" s="167"/>
      <c r="HQF101" s="167"/>
      <c r="HQG101" s="167"/>
      <c r="HQH101" s="167"/>
      <c r="HQI101" s="167"/>
      <c r="HQJ101" s="167"/>
      <c r="HQK101" s="167"/>
      <c r="HQL101" s="167"/>
      <c r="HQM101" s="167"/>
      <c r="HQN101" s="167"/>
      <c r="HQO101" s="167"/>
      <c r="HQP101" s="167"/>
      <c r="HQQ101" s="167"/>
      <c r="HQR101" s="167"/>
      <c r="HQS101" s="167"/>
      <c r="HQT101" s="167"/>
      <c r="HQU101" s="167"/>
      <c r="HQV101" s="167"/>
      <c r="HQW101" s="167"/>
      <c r="HQX101" s="167"/>
      <c r="HQY101" s="167"/>
      <c r="HQZ101" s="167"/>
      <c r="HRA101" s="167"/>
      <c r="HRB101" s="167"/>
      <c r="HRC101" s="167"/>
      <c r="HRD101" s="167"/>
      <c r="HRE101" s="167"/>
      <c r="HRF101" s="167"/>
      <c r="HRG101" s="167"/>
      <c r="HRH101" s="167"/>
      <c r="HRI101" s="167"/>
      <c r="HRJ101" s="167"/>
      <c r="HRK101" s="167"/>
      <c r="HRL101" s="167"/>
      <c r="HRM101" s="167"/>
      <c r="HRN101" s="167"/>
      <c r="HRO101" s="167"/>
      <c r="HRP101" s="167"/>
      <c r="HRQ101" s="167"/>
      <c r="HRR101" s="167"/>
      <c r="HRS101" s="167"/>
      <c r="HRT101" s="167"/>
      <c r="HRU101" s="167"/>
      <c r="HRV101" s="167"/>
      <c r="HRW101" s="167"/>
      <c r="HRX101" s="167"/>
      <c r="HRY101" s="167"/>
      <c r="HRZ101" s="167"/>
      <c r="HSA101" s="167"/>
      <c r="HSB101" s="167"/>
      <c r="HSC101" s="167"/>
      <c r="HSD101" s="167"/>
      <c r="HSE101" s="167"/>
      <c r="HSF101" s="167"/>
      <c r="HSG101" s="167"/>
      <c r="HSH101" s="167"/>
      <c r="HSI101" s="167"/>
      <c r="HSJ101" s="167"/>
      <c r="HSK101" s="167"/>
      <c r="HSL101" s="167"/>
      <c r="HSM101" s="167"/>
      <c r="HSN101" s="167"/>
      <c r="HSO101" s="167"/>
      <c r="HSP101" s="167"/>
      <c r="HSQ101" s="167"/>
      <c r="HSR101" s="167"/>
      <c r="HSS101" s="167"/>
      <c r="HST101" s="167"/>
      <c r="HSU101" s="167"/>
      <c r="HSV101" s="167"/>
      <c r="HSW101" s="167"/>
      <c r="HSX101" s="167"/>
      <c r="HSY101" s="167"/>
      <c r="HSZ101" s="167"/>
      <c r="HTA101" s="167"/>
      <c r="HTB101" s="167"/>
      <c r="HTC101" s="167"/>
      <c r="HTD101" s="167"/>
      <c r="HTE101" s="167"/>
      <c r="HTF101" s="167"/>
      <c r="HTG101" s="167"/>
      <c r="HTH101" s="167"/>
      <c r="HTI101" s="167"/>
      <c r="HTJ101" s="167"/>
      <c r="HTK101" s="167"/>
      <c r="HTL101" s="167"/>
      <c r="HTM101" s="167"/>
      <c r="HTN101" s="167"/>
      <c r="HTO101" s="167"/>
      <c r="HTP101" s="167"/>
      <c r="HTQ101" s="167"/>
      <c r="HTR101" s="167"/>
      <c r="HTS101" s="167"/>
      <c r="HTT101" s="167"/>
      <c r="HTU101" s="167"/>
      <c r="HTV101" s="167"/>
      <c r="HTW101" s="167"/>
      <c r="HTX101" s="167"/>
      <c r="HTY101" s="167"/>
      <c r="HTZ101" s="167"/>
      <c r="HUA101" s="167"/>
      <c r="HUB101" s="167"/>
      <c r="HUC101" s="167"/>
      <c r="HUD101" s="167"/>
      <c r="HUE101" s="167"/>
      <c r="HUF101" s="167"/>
      <c r="HUG101" s="167"/>
      <c r="HUH101" s="167"/>
      <c r="HUI101" s="167"/>
      <c r="HUJ101" s="167"/>
      <c r="HUK101" s="167"/>
      <c r="HUL101" s="167"/>
      <c r="HUM101" s="167"/>
      <c r="HUN101" s="167"/>
      <c r="HUO101" s="167"/>
      <c r="HUP101" s="167"/>
      <c r="HUQ101" s="167"/>
      <c r="HUR101" s="167"/>
      <c r="HUS101" s="167"/>
      <c r="HUT101" s="167"/>
      <c r="HUU101" s="167"/>
      <c r="HUV101" s="167"/>
      <c r="HUW101" s="167"/>
      <c r="HUX101" s="167"/>
      <c r="HUY101" s="167"/>
      <c r="HUZ101" s="167"/>
      <c r="HVA101" s="167"/>
      <c r="HVB101" s="167"/>
      <c r="HVC101" s="167"/>
      <c r="HVD101" s="167"/>
      <c r="HVE101" s="167"/>
      <c r="HVF101" s="167"/>
      <c r="HVG101" s="167"/>
      <c r="HVH101" s="167"/>
      <c r="HVI101" s="167"/>
      <c r="HVJ101" s="167"/>
      <c r="HVK101" s="167"/>
      <c r="HVL101" s="167"/>
      <c r="HVM101" s="167"/>
      <c r="HVN101" s="167"/>
      <c r="HVO101" s="167"/>
      <c r="HVP101" s="167"/>
      <c r="HVQ101" s="167"/>
      <c r="HVR101" s="167"/>
      <c r="HVS101" s="167"/>
      <c r="HVT101" s="167"/>
      <c r="HVU101" s="167"/>
      <c r="HVV101" s="167"/>
      <c r="HVW101" s="167"/>
      <c r="HVX101" s="167"/>
      <c r="HVY101" s="167"/>
      <c r="HVZ101" s="167"/>
      <c r="HWA101" s="167"/>
      <c r="HWB101" s="167"/>
      <c r="HWC101" s="167"/>
      <c r="HWD101" s="167"/>
      <c r="HWE101" s="167"/>
      <c r="HWF101" s="167"/>
      <c r="HWG101" s="167"/>
      <c r="HWH101" s="167"/>
      <c r="HWI101" s="167"/>
      <c r="HWJ101" s="167"/>
      <c r="HWK101" s="167"/>
      <c r="HWL101" s="167"/>
      <c r="HWM101" s="167"/>
      <c r="HWN101" s="167"/>
      <c r="HWO101" s="167"/>
      <c r="HWP101" s="167"/>
      <c r="HWQ101" s="167"/>
      <c r="HWR101" s="167"/>
      <c r="HWS101" s="167"/>
      <c r="HWT101" s="167"/>
      <c r="HWU101" s="167"/>
      <c r="HWV101" s="167"/>
      <c r="HWW101" s="167"/>
      <c r="HWX101" s="167"/>
      <c r="HWY101" s="167"/>
      <c r="HWZ101" s="167"/>
      <c r="HXA101" s="167"/>
      <c r="HXB101" s="167"/>
      <c r="HXC101" s="167"/>
      <c r="HXD101" s="167"/>
      <c r="HXE101" s="167"/>
      <c r="HXF101" s="167"/>
      <c r="HXG101" s="167"/>
      <c r="HXH101" s="167"/>
      <c r="HXI101" s="167"/>
      <c r="HXJ101" s="167"/>
      <c r="HXK101" s="167"/>
      <c r="HXL101" s="167"/>
      <c r="HXM101" s="167"/>
      <c r="HXN101" s="167"/>
      <c r="HXO101" s="167"/>
      <c r="HXP101" s="167"/>
      <c r="HXQ101" s="167"/>
      <c r="HXR101" s="167"/>
      <c r="HXS101" s="167"/>
      <c r="HXT101" s="167"/>
      <c r="HXU101" s="167"/>
      <c r="HXV101" s="167"/>
      <c r="HXW101" s="167"/>
      <c r="HXX101" s="167"/>
      <c r="HXY101" s="167"/>
      <c r="HXZ101" s="167"/>
      <c r="HYA101" s="167"/>
      <c r="HYB101" s="167"/>
      <c r="HYC101" s="167"/>
      <c r="HYD101" s="167"/>
      <c r="HYE101" s="167"/>
      <c r="HYF101" s="167"/>
      <c r="HYG101" s="167"/>
      <c r="HYH101" s="167"/>
      <c r="HYI101" s="167"/>
      <c r="HYJ101" s="167"/>
      <c r="HYK101" s="167"/>
      <c r="HYL101" s="167"/>
      <c r="HYM101" s="167"/>
      <c r="HYN101" s="167"/>
      <c r="HYO101" s="167"/>
      <c r="HYP101" s="167"/>
      <c r="HYQ101" s="167"/>
      <c r="HYR101" s="167"/>
      <c r="HYS101" s="167"/>
      <c r="HYT101" s="167"/>
      <c r="HYU101" s="167"/>
      <c r="HYV101" s="167"/>
      <c r="HYW101" s="167"/>
      <c r="HYX101" s="167"/>
      <c r="HYY101" s="167"/>
      <c r="HYZ101" s="167"/>
      <c r="HZA101" s="167"/>
      <c r="HZB101" s="167"/>
      <c r="HZC101" s="167"/>
      <c r="HZD101" s="167"/>
      <c r="HZE101" s="167"/>
      <c r="HZF101" s="167"/>
      <c r="HZG101" s="167"/>
      <c r="HZH101" s="167"/>
      <c r="HZI101" s="167"/>
      <c r="HZJ101" s="167"/>
      <c r="HZK101" s="167"/>
      <c r="HZL101" s="167"/>
      <c r="HZM101" s="167"/>
      <c r="HZN101" s="167"/>
      <c r="HZO101" s="167"/>
      <c r="HZP101" s="167"/>
      <c r="HZQ101" s="167"/>
      <c r="HZR101" s="167"/>
      <c r="HZS101" s="167"/>
      <c r="HZT101" s="167"/>
      <c r="HZU101" s="167"/>
      <c r="HZV101" s="167"/>
      <c r="HZW101" s="167"/>
      <c r="HZX101" s="167"/>
      <c r="HZY101" s="167"/>
      <c r="HZZ101" s="167"/>
      <c r="IAA101" s="167"/>
      <c r="IAB101" s="167"/>
      <c r="IAC101" s="167"/>
      <c r="IAD101" s="167"/>
      <c r="IAE101" s="167"/>
      <c r="IAF101" s="167"/>
      <c r="IAG101" s="167"/>
      <c r="IAH101" s="167"/>
      <c r="IAI101" s="167"/>
      <c r="IAJ101" s="167"/>
      <c r="IAK101" s="167"/>
      <c r="IAL101" s="167"/>
      <c r="IAM101" s="167"/>
      <c r="IAN101" s="167"/>
      <c r="IAO101" s="167"/>
      <c r="IAP101" s="167"/>
      <c r="IAQ101" s="167"/>
      <c r="IAR101" s="167"/>
      <c r="IAS101" s="167"/>
      <c r="IAT101" s="167"/>
      <c r="IAU101" s="167"/>
      <c r="IAV101" s="167"/>
      <c r="IAW101" s="167"/>
      <c r="IAX101" s="167"/>
      <c r="IAY101" s="167"/>
      <c r="IAZ101" s="167"/>
      <c r="IBA101" s="167"/>
      <c r="IBB101" s="167"/>
      <c r="IBC101" s="167"/>
      <c r="IBD101" s="167"/>
      <c r="IBE101" s="167"/>
      <c r="IBF101" s="167"/>
      <c r="IBG101" s="167"/>
      <c r="IBH101" s="167"/>
      <c r="IBI101" s="167"/>
      <c r="IBJ101" s="167"/>
      <c r="IBK101" s="167"/>
      <c r="IBL101" s="167"/>
      <c r="IBM101" s="167"/>
      <c r="IBN101" s="167"/>
      <c r="IBO101" s="167"/>
      <c r="IBP101" s="167"/>
      <c r="IBQ101" s="167"/>
      <c r="IBR101" s="167"/>
      <c r="IBS101" s="167"/>
      <c r="IBT101" s="167"/>
      <c r="IBU101" s="167"/>
      <c r="IBV101" s="167"/>
      <c r="IBW101" s="167"/>
      <c r="IBX101" s="167"/>
      <c r="IBY101" s="167"/>
      <c r="IBZ101" s="167"/>
      <c r="ICA101" s="167"/>
      <c r="ICB101" s="167"/>
      <c r="ICC101" s="167"/>
      <c r="ICD101" s="167"/>
      <c r="ICE101" s="167"/>
      <c r="ICF101" s="167"/>
      <c r="ICG101" s="167"/>
      <c r="ICH101" s="167"/>
      <c r="ICI101" s="167"/>
      <c r="ICJ101" s="167"/>
      <c r="ICK101" s="167"/>
      <c r="ICL101" s="167"/>
      <c r="ICM101" s="167"/>
      <c r="ICN101" s="167"/>
      <c r="ICO101" s="167"/>
      <c r="ICP101" s="167"/>
      <c r="ICQ101" s="167"/>
      <c r="ICR101" s="167"/>
      <c r="ICS101" s="167"/>
      <c r="ICT101" s="167"/>
      <c r="ICU101" s="167"/>
      <c r="ICV101" s="167"/>
      <c r="ICW101" s="167"/>
      <c r="ICX101" s="167"/>
      <c r="ICY101" s="167"/>
      <c r="ICZ101" s="167"/>
      <c r="IDA101" s="167"/>
      <c r="IDB101" s="167"/>
      <c r="IDC101" s="167"/>
      <c r="IDD101" s="167"/>
      <c r="IDE101" s="167"/>
      <c r="IDF101" s="167"/>
      <c r="IDG101" s="167"/>
      <c r="IDH101" s="167"/>
      <c r="IDI101" s="167"/>
      <c r="IDJ101" s="167"/>
      <c r="IDK101" s="167"/>
      <c r="IDL101" s="167"/>
      <c r="IDM101" s="167"/>
      <c r="IDN101" s="167"/>
      <c r="IDO101" s="167"/>
      <c r="IDP101" s="167"/>
      <c r="IDQ101" s="167"/>
      <c r="IDR101" s="167"/>
      <c r="IDS101" s="167"/>
      <c r="IDT101" s="167"/>
      <c r="IDU101" s="167"/>
      <c r="IDV101" s="167"/>
      <c r="IDW101" s="167"/>
      <c r="IDX101" s="167"/>
      <c r="IDY101" s="167"/>
      <c r="IDZ101" s="167"/>
      <c r="IEA101" s="167"/>
      <c r="IEB101" s="167"/>
      <c r="IEC101" s="167"/>
      <c r="IED101" s="167"/>
      <c r="IEE101" s="167"/>
      <c r="IEF101" s="167"/>
      <c r="IEG101" s="167"/>
      <c r="IEH101" s="167"/>
      <c r="IEI101" s="167"/>
      <c r="IEJ101" s="167"/>
      <c r="IEK101" s="167"/>
      <c r="IEL101" s="167"/>
      <c r="IEM101" s="167"/>
      <c r="IEN101" s="167"/>
      <c r="IEO101" s="167"/>
      <c r="IEP101" s="167"/>
      <c r="IEQ101" s="167"/>
      <c r="IER101" s="167"/>
      <c r="IES101" s="167"/>
      <c r="IET101" s="167"/>
      <c r="IEU101" s="167"/>
      <c r="IEV101" s="167"/>
      <c r="IEW101" s="167"/>
      <c r="IEX101" s="167"/>
      <c r="IEY101" s="167"/>
      <c r="IEZ101" s="167"/>
      <c r="IFA101" s="167"/>
      <c r="IFB101" s="167"/>
      <c r="IFC101" s="167"/>
      <c r="IFD101" s="167"/>
      <c r="IFE101" s="167"/>
      <c r="IFF101" s="167"/>
      <c r="IFG101" s="167"/>
      <c r="IFH101" s="167"/>
      <c r="IFI101" s="167"/>
      <c r="IFJ101" s="167"/>
      <c r="IFK101" s="167"/>
      <c r="IFL101" s="167"/>
      <c r="IFM101" s="167"/>
      <c r="IFN101" s="167"/>
      <c r="IFO101" s="167"/>
      <c r="IFP101" s="167"/>
      <c r="IFQ101" s="167"/>
      <c r="IFR101" s="167"/>
      <c r="IFS101" s="167"/>
      <c r="IFT101" s="167"/>
      <c r="IFU101" s="167"/>
      <c r="IFV101" s="167"/>
      <c r="IFW101" s="167"/>
      <c r="IFX101" s="167"/>
      <c r="IFY101" s="167"/>
      <c r="IFZ101" s="167"/>
      <c r="IGA101" s="167"/>
      <c r="IGB101" s="167"/>
      <c r="IGC101" s="167"/>
      <c r="IGD101" s="167"/>
      <c r="IGE101" s="167"/>
      <c r="IGF101" s="167"/>
      <c r="IGG101" s="167"/>
      <c r="IGH101" s="167"/>
      <c r="IGI101" s="167"/>
      <c r="IGJ101" s="167"/>
      <c r="IGK101" s="167"/>
      <c r="IGL101" s="167"/>
      <c r="IGM101" s="167"/>
      <c r="IGN101" s="167"/>
      <c r="IGO101" s="167"/>
      <c r="IGP101" s="167"/>
      <c r="IGQ101" s="167"/>
      <c r="IGR101" s="167"/>
      <c r="IGS101" s="167"/>
      <c r="IGT101" s="167"/>
      <c r="IGU101" s="167"/>
      <c r="IGV101" s="167"/>
      <c r="IGW101" s="167"/>
      <c r="IGX101" s="167"/>
      <c r="IGY101" s="167"/>
      <c r="IGZ101" s="167"/>
      <c r="IHA101" s="167"/>
      <c r="IHB101" s="167"/>
      <c r="IHC101" s="167"/>
      <c r="IHD101" s="167"/>
      <c r="IHE101" s="167"/>
      <c r="IHF101" s="167"/>
      <c r="IHG101" s="167"/>
      <c r="IHH101" s="167"/>
      <c r="IHI101" s="167"/>
      <c r="IHJ101" s="167"/>
      <c r="IHK101" s="167"/>
      <c r="IHL101" s="167"/>
      <c r="IHM101" s="167"/>
      <c r="IHN101" s="167"/>
      <c r="IHO101" s="167"/>
      <c r="IHP101" s="167"/>
      <c r="IHQ101" s="167"/>
      <c r="IHR101" s="167"/>
      <c r="IHS101" s="167"/>
      <c r="IHT101" s="167"/>
      <c r="IHU101" s="167"/>
      <c r="IHV101" s="167"/>
      <c r="IHW101" s="167"/>
      <c r="IHX101" s="167"/>
      <c r="IHY101" s="167"/>
      <c r="IHZ101" s="167"/>
      <c r="IIA101" s="167"/>
      <c r="IIB101" s="167"/>
      <c r="IIC101" s="167"/>
      <c r="IID101" s="167"/>
      <c r="IIE101" s="167"/>
      <c r="IIF101" s="167"/>
      <c r="IIG101" s="167"/>
      <c r="IIH101" s="167"/>
      <c r="III101" s="167"/>
      <c r="IIJ101" s="167"/>
      <c r="IIK101" s="167"/>
      <c r="IIL101" s="167"/>
      <c r="IIM101" s="167"/>
      <c r="IIN101" s="167"/>
      <c r="IIO101" s="167"/>
      <c r="IIP101" s="167"/>
      <c r="IIQ101" s="167"/>
      <c r="IIR101" s="167"/>
      <c r="IIS101" s="167"/>
      <c r="IIT101" s="167"/>
      <c r="IIU101" s="167"/>
      <c r="IIV101" s="167"/>
      <c r="IIW101" s="167"/>
      <c r="IIX101" s="167"/>
      <c r="IIY101" s="167"/>
      <c r="IIZ101" s="167"/>
      <c r="IJA101" s="167"/>
      <c r="IJB101" s="167"/>
      <c r="IJC101" s="167"/>
      <c r="IJD101" s="167"/>
      <c r="IJE101" s="167"/>
      <c r="IJF101" s="167"/>
      <c r="IJG101" s="167"/>
      <c r="IJH101" s="167"/>
      <c r="IJI101" s="167"/>
      <c r="IJJ101" s="167"/>
      <c r="IJK101" s="167"/>
      <c r="IJL101" s="167"/>
      <c r="IJM101" s="167"/>
      <c r="IJN101" s="167"/>
      <c r="IJO101" s="167"/>
      <c r="IJP101" s="167"/>
      <c r="IJQ101" s="167"/>
      <c r="IJR101" s="167"/>
      <c r="IJS101" s="167"/>
      <c r="IJT101" s="167"/>
      <c r="IJU101" s="167"/>
      <c r="IJV101" s="167"/>
      <c r="IJW101" s="167"/>
      <c r="IJX101" s="167"/>
      <c r="IJY101" s="167"/>
      <c r="IJZ101" s="167"/>
      <c r="IKA101" s="167"/>
      <c r="IKB101" s="167"/>
      <c r="IKC101" s="167"/>
      <c r="IKD101" s="167"/>
      <c r="IKE101" s="167"/>
      <c r="IKF101" s="167"/>
      <c r="IKG101" s="167"/>
      <c r="IKH101" s="167"/>
      <c r="IKI101" s="167"/>
      <c r="IKJ101" s="167"/>
      <c r="IKK101" s="167"/>
      <c r="IKL101" s="167"/>
      <c r="IKM101" s="167"/>
      <c r="IKN101" s="167"/>
      <c r="IKO101" s="167"/>
      <c r="IKP101" s="167"/>
      <c r="IKQ101" s="167"/>
      <c r="IKR101" s="167"/>
      <c r="IKS101" s="167"/>
      <c r="IKT101" s="167"/>
      <c r="IKU101" s="167"/>
      <c r="IKV101" s="167"/>
      <c r="IKW101" s="167"/>
      <c r="IKX101" s="167"/>
      <c r="IKY101" s="167"/>
      <c r="IKZ101" s="167"/>
      <c r="ILA101" s="167"/>
      <c r="ILB101" s="167"/>
      <c r="ILC101" s="167"/>
      <c r="ILD101" s="167"/>
      <c r="ILE101" s="167"/>
      <c r="ILF101" s="167"/>
      <c r="ILG101" s="167"/>
      <c r="ILH101" s="167"/>
      <c r="ILI101" s="167"/>
      <c r="ILJ101" s="167"/>
      <c r="ILK101" s="167"/>
      <c r="ILL101" s="167"/>
      <c r="ILM101" s="167"/>
      <c r="ILN101" s="167"/>
      <c r="ILO101" s="167"/>
      <c r="ILP101" s="167"/>
      <c r="ILQ101" s="167"/>
      <c r="ILR101" s="167"/>
      <c r="ILS101" s="167"/>
      <c r="ILT101" s="167"/>
      <c r="ILU101" s="167"/>
      <c r="ILV101" s="167"/>
      <c r="ILW101" s="167"/>
      <c r="ILX101" s="167"/>
      <c r="ILY101" s="167"/>
      <c r="ILZ101" s="167"/>
      <c r="IMA101" s="167"/>
      <c r="IMB101" s="167"/>
      <c r="IMC101" s="167"/>
      <c r="IMD101" s="167"/>
      <c r="IME101" s="167"/>
      <c r="IMF101" s="167"/>
      <c r="IMG101" s="167"/>
      <c r="IMH101" s="167"/>
      <c r="IMI101" s="167"/>
      <c r="IMJ101" s="167"/>
      <c r="IMK101" s="167"/>
      <c r="IML101" s="167"/>
      <c r="IMM101" s="167"/>
      <c r="IMN101" s="167"/>
      <c r="IMO101" s="167"/>
      <c r="IMP101" s="167"/>
      <c r="IMQ101" s="167"/>
      <c r="IMR101" s="167"/>
      <c r="IMS101" s="167"/>
      <c r="IMT101" s="167"/>
      <c r="IMU101" s="167"/>
      <c r="IMV101" s="167"/>
      <c r="IMW101" s="167"/>
      <c r="IMX101" s="167"/>
      <c r="IMY101" s="167"/>
      <c r="IMZ101" s="167"/>
      <c r="INA101" s="167"/>
      <c r="INB101" s="167"/>
      <c r="INC101" s="167"/>
      <c r="IND101" s="167"/>
      <c r="INE101" s="167"/>
      <c r="INF101" s="167"/>
      <c r="ING101" s="167"/>
      <c r="INH101" s="167"/>
      <c r="INI101" s="167"/>
      <c r="INJ101" s="167"/>
      <c r="INK101" s="167"/>
      <c r="INL101" s="167"/>
      <c r="INM101" s="167"/>
      <c r="INN101" s="167"/>
      <c r="INO101" s="167"/>
      <c r="INP101" s="167"/>
      <c r="INQ101" s="167"/>
      <c r="INR101" s="167"/>
      <c r="INS101" s="167"/>
      <c r="INT101" s="167"/>
      <c r="INU101" s="167"/>
      <c r="INV101" s="167"/>
      <c r="INW101" s="167"/>
      <c r="INX101" s="167"/>
      <c r="INY101" s="167"/>
      <c r="INZ101" s="167"/>
      <c r="IOA101" s="167"/>
      <c r="IOB101" s="167"/>
      <c r="IOC101" s="167"/>
      <c r="IOD101" s="167"/>
      <c r="IOE101" s="167"/>
      <c r="IOF101" s="167"/>
      <c r="IOG101" s="167"/>
      <c r="IOH101" s="167"/>
      <c r="IOI101" s="167"/>
      <c r="IOJ101" s="167"/>
      <c r="IOK101" s="167"/>
      <c r="IOL101" s="167"/>
      <c r="IOM101" s="167"/>
      <c r="ION101" s="167"/>
      <c r="IOO101" s="167"/>
      <c r="IOP101" s="167"/>
      <c r="IOQ101" s="167"/>
      <c r="IOR101" s="167"/>
      <c r="IOS101" s="167"/>
      <c r="IOT101" s="167"/>
      <c r="IOU101" s="167"/>
      <c r="IOV101" s="167"/>
      <c r="IOW101" s="167"/>
      <c r="IOX101" s="167"/>
      <c r="IOY101" s="167"/>
      <c r="IOZ101" s="167"/>
      <c r="IPA101" s="167"/>
      <c r="IPB101" s="167"/>
      <c r="IPC101" s="167"/>
      <c r="IPD101" s="167"/>
      <c r="IPE101" s="167"/>
      <c r="IPF101" s="167"/>
      <c r="IPG101" s="167"/>
      <c r="IPH101" s="167"/>
      <c r="IPI101" s="167"/>
      <c r="IPJ101" s="167"/>
      <c r="IPK101" s="167"/>
      <c r="IPL101" s="167"/>
      <c r="IPM101" s="167"/>
      <c r="IPN101" s="167"/>
      <c r="IPO101" s="167"/>
      <c r="IPP101" s="167"/>
      <c r="IPQ101" s="167"/>
      <c r="IPR101" s="167"/>
      <c r="IPS101" s="167"/>
      <c r="IPT101" s="167"/>
      <c r="IPU101" s="167"/>
      <c r="IPV101" s="167"/>
      <c r="IPW101" s="167"/>
      <c r="IPX101" s="167"/>
      <c r="IPY101" s="167"/>
      <c r="IPZ101" s="167"/>
      <c r="IQA101" s="167"/>
      <c r="IQB101" s="167"/>
      <c r="IQC101" s="167"/>
      <c r="IQD101" s="167"/>
      <c r="IQE101" s="167"/>
      <c r="IQF101" s="167"/>
      <c r="IQG101" s="167"/>
      <c r="IQH101" s="167"/>
      <c r="IQI101" s="167"/>
      <c r="IQJ101" s="167"/>
      <c r="IQK101" s="167"/>
      <c r="IQL101" s="167"/>
      <c r="IQM101" s="167"/>
      <c r="IQN101" s="167"/>
      <c r="IQO101" s="167"/>
      <c r="IQP101" s="167"/>
      <c r="IQQ101" s="167"/>
      <c r="IQR101" s="167"/>
      <c r="IQS101" s="167"/>
      <c r="IQT101" s="167"/>
      <c r="IQU101" s="167"/>
      <c r="IQV101" s="167"/>
      <c r="IQW101" s="167"/>
      <c r="IQX101" s="167"/>
      <c r="IQY101" s="167"/>
      <c r="IQZ101" s="167"/>
      <c r="IRA101" s="167"/>
      <c r="IRB101" s="167"/>
      <c r="IRC101" s="167"/>
      <c r="IRD101" s="167"/>
      <c r="IRE101" s="167"/>
      <c r="IRF101" s="167"/>
      <c r="IRG101" s="167"/>
      <c r="IRH101" s="167"/>
      <c r="IRI101" s="167"/>
      <c r="IRJ101" s="167"/>
      <c r="IRK101" s="167"/>
      <c r="IRL101" s="167"/>
      <c r="IRM101" s="167"/>
      <c r="IRN101" s="167"/>
      <c r="IRO101" s="167"/>
      <c r="IRP101" s="167"/>
      <c r="IRQ101" s="167"/>
      <c r="IRR101" s="167"/>
      <c r="IRS101" s="167"/>
      <c r="IRT101" s="167"/>
      <c r="IRU101" s="167"/>
      <c r="IRV101" s="167"/>
      <c r="IRW101" s="167"/>
      <c r="IRX101" s="167"/>
      <c r="IRY101" s="167"/>
      <c r="IRZ101" s="167"/>
      <c r="ISA101" s="167"/>
      <c r="ISB101" s="167"/>
      <c r="ISC101" s="167"/>
      <c r="ISD101" s="167"/>
      <c r="ISE101" s="167"/>
      <c r="ISF101" s="167"/>
      <c r="ISG101" s="167"/>
      <c r="ISH101" s="167"/>
      <c r="ISI101" s="167"/>
      <c r="ISJ101" s="167"/>
      <c r="ISK101" s="167"/>
      <c r="ISL101" s="167"/>
      <c r="ISM101" s="167"/>
      <c r="ISN101" s="167"/>
      <c r="ISO101" s="167"/>
      <c r="ISP101" s="167"/>
      <c r="ISQ101" s="167"/>
      <c r="ISR101" s="167"/>
      <c r="ISS101" s="167"/>
      <c r="IST101" s="167"/>
      <c r="ISU101" s="167"/>
      <c r="ISV101" s="167"/>
      <c r="ISW101" s="167"/>
      <c r="ISX101" s="167"/>
      <c r="ISY101" s="167"/>
      <c r="ISZ101" s="167"/>
      <c r="ITA101" s="167"/>
      <c r="ITB101" s="167"/>
      <c r="ITC101" s="167"/>
      <c r="ITD101" s="167"/>
      <c r="ITE101" s="167"/>
      <c r="ITF101" s="167"/>
      <c r="ITG101" s="167"/>
      <c r="ITH101" s="167"/>
      <c r="ITI101" s="167"/>
      <c r="ITJ101" s="167"/>
      <c r="ITK101" s="167"/>
      <c r="ITL101" s="167"/>
      <c r="ITM101" s="167"/>
      <c r="ITN101" s="167"/>
      <c r="ITO101" s="167"/>
      <c r="ITP101" s="167"/>
      <c r="ITQ101" s="167"/>
      <c r="ITR101" s="167"/>
      <c r="ITS101" s="167"/>
      <c r="ITT101" s="167"/>
      <c r="ITU101" s="167"/>
      <c r="ITV101" s="167"/>
      <c r="ITW101" s="167"/>
      <c r="ITX101" s="167"/>
      <c r="ITY101" s="167"/>
      <c r="ITZ101" s="167"/>
      <c r="IUA101" s="167"/>
      <c r="IUB101" s="167"/>
      <c r="IUC101" s="167"/>
      <c r="IUD101" s="167"/>
      <c r="IUE101" s="167"/>
      <c r="IUF101" s="167"/>
      <c r="IUG101" s="167"/>
      <c r="IUH101" s="167"/>
      <c r="IUI101" s="167"/>
      <c r="IUJ101" s="167"/>
      <c r="IUK101" s="167"/>
      <c r="IUL101" s="167"/>
      <c r="IUM101" s="167"/>
      <c r="IUN101" s="167"/>
      <c r="IUO101" s="167"/>
      <c r="IUP101" s="167"/>
      <c r="IUQ101" s="167"/>
      <c r="IUR101" s="167"/>
      <c r="IUS101" s="167"/>
      <c r="IUT101" s="167"/>
      <c r="IUU101" s="167"/>
      <c r="IUV101" s="167"/>
      <c r="IUW101" s="167"/>
      <c r="IUX101" s="167"/>
      <c r="IUY101" s="167"/>
      <c r="IUZ101" s="167"/>
      <c r="IVA101" s="167"/>
      <c r="IVB101" s="167"/>
      <c r="IVC101" s="167"/>
      <c r="IVD101" s="167"/>
      <c r="IVE101" s="167"/>
      <c r="IVF101" s="167"/>
      <c r="IVG101" s="167"/>
      <c r="IVH101" s="167"/>
      <c r="IVI101" s="167"/>
      <c r="IVJ101" s="167"/>
      <c r="IVK101" s="167"/>
      <c r="IVL101" s="167"/>
      <c r="IVM101" s="167"/>
      <c r="IVN101" s="167"/>
      <c r="IVO101" s="167"/>
      <c r="IVP101" s="167"/>
      <c r="IVQ101" s="167"/>
      <c r="IVR101" s="167"/>
      <c r="IVS101" s="167"/>
      <c r="IVT101" s="167"/>
      <c r="IVU101" s="167"/>
      <c r="IVV101" s="167"/>
      <c r="IVW101" s="167"/>
      <c r="IVX101" s="167"/>
      <c r="IVY101" s="167"/>
      <c r="IVZ101" s="167"/>
      <c r="IWA101" s="167"/>
      <c r="IWB101" s="167"/>
      <c r="IWC101" s="167"/>
      <c r="IWD101" s="167"/>
      <c r="IWE101" s="167"/>
      <c r="IWF101" s="167"/>
      <c r="IWG101" s="167"/>
      <c r="IWH101" s="167"/>
      <c r="IWI101" s="167"/>
      <c r="IWJ101" s="167"/>
      <c r="IWK101" s="167"/>
      <c r="IWL101" s="167"/>
      <c r="IWM101" s="167"/>
      <c r="IWN101" s="167"/>
      <c r="IWO101" s="167"/>
      <c r="IWP101" s="167"/>
      <c r="IWQ101" s="167"/>
      <c r="IWR101" s="167"/>
      <c r="IWS101" s="167"/>
      <c r="IWT101" s="167"/>
      <c r="IWU101" s="167"/>
      <c r="IWV101" s="167"/>
      <c r="IWW101" s="167"/>
      <c r="IWX101" s="167"/>
      <c r="IWY101" s="167"/>
      <c r="IWZ101" s="167"/>
      <c r="IXA101" s="167"/>
      <c r="IXB101" s="167"/>
      <c r="IXC101" s="167"/>
      <c r="IXD101" s="167"/>
      <c r="IXE101" s="167"/>
      <c r="IXF101" s="167"/>
      <c r="IXG101" s="167"/>
      <c r="IXH101" s="167"/>
      <c r="IXI101" s="167"/>
      <c r="IXJ101" s="167"/>
      <c r="IXK101" s="167"/>
      <c r="IXL101" s="167"/>
      <c r="IXM101" s="167"/>
      <c r="IXN101" s="167"/>
      <c r="IXO101" s="167"/>
      <c r="IXP101" s="167"/>
      <c r="IXQ101" s="167"/>
      <c r="IXR101" s="167"/>
      <c r="IXS101" s="167"/>
      <c r="IXT101" s="167"/>
      <c r="IXU101" s="167"/>
      <c r="IXV101" s="167"/>
      <c r="IXW101" s="167"/>
      <c r="IXX101" s="167"/>
      <c r="IXY101" s="167"/>
      <c r="IXZ101" s="167"/>
      <c r="IYA101" s="167"/>
      <c r="IYB101" s="167"/>
      <c r="IYC101" s="167"/>
      <c r="IYD101" s="167"/>
      <c r="IYE101" s="167"/>
      <c r="IYF101" s="167"/>
      <c r="IYG101" s="167"/>
      <c r="IYH101" s="167"/>
      <c r="IYI101" s="167"/>
      <c r="IYJ101" s="167"/>
      <c r="IYK101" s="167"/>
      <c r="IYL101" s="167"/>
      <c r="IYM101" s="167"/>
      <c r="IYN101" s="167"/>
      <c r="IYO101" s="167"/>
      <c r="IYP101" s="167"/>
      <c r="IYQ101" s="167"/>
      <c r="IYR101" s="167"/>
      <c r="IYS101" s="167"/>
      <c r="IYT101" s="167"/>
      <c r="IYU101" s="167"/>
      <c r="IYV101" s="167"/>
      <c r="IYW101" s="167"/>
      <c r="IYX101" s="167"/>
      <c r="IYY101" s="167"/>
      <c r="IYZ101" s="167"/>
      <c r="IZA101" s="167"/>
      <c r="IZB101" s="167"/>
      <c r="IZC101" s="167"/>
      <c r="IZD101" s="167"/>
      <c r="IZE101" s="167"/>
      <c r="IZF101" s="167"/>
      <c r="IZG101" s="167"/>
      <c r="IZH101" s="167"/>
      <c r="IZI101" s="167"/>
      <c r="IZJ101" s="167"/>
      <c r="IZK101" s="167"/>
      <c r="IZL101" s="167"/>
      <c r="IZM101" s="167"/>
      <c r="IZN101" s="167"/>
      <c r="IZO101" s="167"/>
      <c r="IZP101" s="167"/>
      <c r="IZQ101" s="167"/>
      <c r="IZR101" s="167"/>
      <c r="IZS101" s="167"/>
      <c r="IZT101" s="167"/>
      <c r="IZU101" s="167"/>
      <c r="IZV101" s="167"/>
      <c r="IZW101" s="167"/>
      <c r="IZX101" s="167"/>
      <c r="IZY101" s="167"/>
      <c r="IZZ101" s="167"/>
      <c r="JAA101" s="167"/>
      <c r="JAB101" s="167"/>
      <c r="JAC101" s="167"/>
      <c r="JAD101" s="167"/>
      <c r="JAE101" s="167"/>
      <c r="JAF101" s="167"/>
      <c r="JAG101" s="167"/>
      <c r="JAH101" s="167"/>
      <c r="JAI101" s="167"/>
      <c r="JAJ101" s="167"/>
      <c r="JAK101" s="167"/>
      <c r="JAL101" s="167"/>
      <c r="JAM101" s="167"/>
      <c r="JAN101" s="167"/>
      <c r="JAO101" s="167"/>
      <c r="JAP101" s="167"/>
      <c r="JAQ101" s="167"/>
      <c r="JAR101" s="167"/>
      <c r="JAS101" s="167"/>
      <c r="JAT101" s="167"/>
      <c r="JAU101" s="167"/>
      <c r="JAV101" s="167"/>
      <c r="JAW101" s="167"/>
      <c r="JAX101" s="167"/>
      <c r="JAY101" s="167"/>
      <c r="JAZ101" s="167"/>
      <c r="JBA101" s="167"/>
      <c r="JBB101" s="167"/>
      <c r="JBC101" s="167"/>
      <c r="JBD101" s="167"/>
      <c r="JBE101" s="167"/>
      <c r="JBF101" s="167"/>
      <c r="JBG101" s="167"/>
      <c r="JBH101" s="167"/>
      <c r="JBI101" s="167"/>
      <c r="JBJ101" s="167"/>
      <c r="JBK101" s="167"/>
      <c r="JBL101" s="167"/>
      <c r="JBM101" s="167"/>
      <c r="JBN101" s="167"/>
      <c r="JBO101" s="167"/>
      <c r="JBP101" s="167"/>
      <c r="JBQ101" s="167"/>
      <c r="JBR101" s="167"/>
      <c r="JBS101" s="167"/>
      <c r="JBT101" s="167"/>
      <c r="JBU101" s="167"/>
      <c r="JBV101" s="167"/>
      <c r="JBW101" s="167"/>
      <c r="JBX101" s="167"/>
      <c r="JBY101" s="167"/>
      <c r="JBZ101" s="167"/>
      <c r="JCA101" s="167"/>
      <c r="JCB101" s="167"/>
      <c r="JCC101" s="167"/>
      <c r="JCD101" s="167"/>
      <c r="JCE101" s="167"/>
      <c r="JCF101" s="167"/>
      <c r="JCG101" s="167"/>
      <c r="JCH101" s="167"/>
      <c r="JCI101" s="167"/>
      <c r="JCJ101" s="167"/>
      <c r="JCK101" s="167"/>
      <c r="JCL101" s="167"/>
      <c r="JCM101" s="167"/>
      <c r="JCN101" s="167"/>
      <c r="JCO101" s="167"/>
      <c r="JCP101" s="167"/>
      <c r="JCQ101" s="167"/>
      <c r="JCR101" s="167"/>
      <c r="JCS101" s="167"/>
      <c r="JCT101" s="167"/>
      <c r="JCU101" s="167"/>
      <c r="JCV101" s="167"/>
      <c r="JCW101" s="167"/>
      <c r="JCX101" s="167"/>
      <c r="JCY101" s="167"/>
      <c r="JCZ101" s="167"/>
      <c r="JDA101" s="167"/>
      <c r="JDB101" s="167"/>
      <c r="JDC101" s="167"/>
      <c r="JDD101" s="167"/>
      <c r="JDE101" s="167"/>
      <c r="JDF101" s="167"/>
      <c r="JDG101" s="167"/>
      <c r="JDH101" s="167"/>
      <c r="JDI101" s="167"/>
      <c r="JDJ101" s="167"/>
      <c r="JDK101" s="167"/>
      <c r="JDL101" s="167"/>
      <c r="JDM101" s="167"/>
      <c r="JDN101" s="167"/>
      <c r="JDO101" s="167"/>
      <c r="JDP101" s="167"/>
      <c r="JDQ101" s="167"/>
      <c r="JDR101" s="167"/>
      <c r="JDS101" s="167"/>
      <c r="JDT101" s="167"/>
      <c r="JDU101" s="167"/>
      <c r="JDV101" s="167"/>
      <c r="JDW101" s="167"/>
      <c r="JDX101" s="167"/>
      <c r="JDY101" s="167"/>
      <c r="JDZ101" s="167"/>
      <c r="JEA101" s="167"/>
      <c r="JEB101" s="167"/>
      <c r="JEC101" s="167"/>
      <c r="JED101" s="167"/>
      <c r="JEE101" s="167"/>
      <c r="JEF101" s="167"/>
      <c r="JEG101" s="167"/>
      <c r="JEH101" s="167"/>
      <c r="JEI101" s="167"/>
      <c r="JEJ101" s="167"/>
      <c r="JEK101" s="167"/>
      <c r="JEL101" s="167"/>
      <c r="JEM101" s="167"/>
      <c r="JEN101" s="167"/>
      <c r="JEO101" s="167"/>
      <c r="JEP101" s="167"/>
      <c r="JEQ101" s="167"/>
      <c r="JER101" s="167"/>
      <c r="JES101" s="167"/>
      <c r="JET101" s="167"/>
      <c r="JEU101" s="167"/>
      <c r="JEV101" s="167"/>
      <c r="JEW101" s="167"/>
      <c r="JEX101" s="167"/>
      <c r="JEY101" s="167"/>
      <c r="JEZ101" s="167"/>
      <c r="JFA101" s="167"/>
      <c r="JFB101" s="167"/>
      <c r="JFC101" s="167"/>
      <c r="JFD101" s="167"/>
      <c r="JFE101" s="167"/>
      <c r="JFF101" s="167"/>
      <c r="JFG101" s="167"/>
      <c r="JFH101" s="167"/>
      <c r="JFI101" s="167"/>
      <c r="JFJ101" s="167"/>
      <c r="JFK101" s="167"/>
      <c r="JFL101" s="167"/>
      <c r="JFM101" s="167"/>
      <c r="JFN101" s="167"/>
      <c r="JFO101" s="167"/>
      <c r="JFP101" s="167"/>
      <c r="JFQ101" s="167"/>
      <c r="JFR101" s="167"/>
      <c r="JFS101" s="167"/>
      <c r="JFT101" s="167"/>
      <c r="JFU101" s="167"/>
      <c r="JFV101" s="167"/>
      <c r="JFW101" s="167"/>
      <c r="JFX101" s="167"/>
      <c r="JFY101" s="167"/>
      <c r="JFZ101" s="167"/>
      <c r="JGA101" s="167"/>
      <c r="JGB101" s="167"/>
      <c r="JGC101" s="167"/>
      <c r="JGD101" s="167"/>
      <c r="JGE101" s="167"/>
      <c r="JGF101" s="167"/>
      <c r="JGG101" s="167"/>
      <c r="JGH101" s="167"/>
      <c r="JGI101" s="167"/>
      <c r="JGJ101" s="167"/>
      <c r="JGK101" s="167"/>
      <c r="JGL101" s="167"/>
      <c r="JGM101" s="167"/>
      <c r="JGN101" s="167"/>
      <c r="JGO101" s="167"/>
      <c r="JGP101" s="167"/>
      <c r="JGQ101" s="167"/>
      <c r="JGR101" s="167"/>
      <c r="JGS101" s="167"/>
      <c r="JGT101" s="167"/>
      <c r="JGU101" s="167"/>
      <c r="JGV101" s="167"/>
      <c r="JGW101" s="167"/>
      <c r="JGX101" s="167"/>
      <c r="JGY101" s="167"/>
      <c r="JGZ101" s="167"/>
      <c r="JHA101" s="167"/>
      <c r="JHB101" s="167"/>
      <c r="JHC101" s="167"/>
      <c r="JHD101" s="167"/>
      <c r="JHE101" s="167"/>
      <c r="JHF101" s="167"/>
      <c r="JHG101" s="167"/>
      <c r="JHH101" s="167"/>
      <c r="JHI101" s="167"/>
      <c r="JHJ101" s="167"/>
      <c r="JHK101" s="167"/>
      <c r="JHL101" s="167"/>
      <c r="JHM101" s="167"/>
      <c r="JHN101" s="167"/>
      <c r="JHO101" s="167"/>
      <c r="JHP101" s="167"/>
      <c r="JHQ101" s="167"/>
      <c r="JHR101" s="167"/>
      <c r="JHS101" s="167"/>
      <c r="JHT101" s="167"/>
      <c r="JHU101" s="167"/>
      <c r="JHV101" s="167"/>
      <c r="JHW101" s="167"/>
      <c r="JHX101" s="167"/>
      <c r="JHY101" s="167"/>
      <c r="JHZ101" s="167"/>
      <c r="JIA101" s="167"/>
      <c r="JIB101" s="167"/>
      <c r="JIC101" s="167"/>
      <c r="JID101" s="167"/>
      <c r="JIE101" s="167"/>
      <c r="JIF101" s="167"/>
      <c r="JIG101" s="167"/>
      <c r="JIH101" s="167"/>
      <c r="JII101" s="167"/>
      <c r="JIJ101" s="167"/>
      <c r="JIK101" s="167"/>
      <c r="JIL101" s="167"/>
      <c r="JIM101" s="167"/>
      <c r="JIN101" s="167"/>
      <c r="JIO101" s="167"/>
      <c r="JIP101" s="167"/>
      <c r="JIQ101" s="167"/>
      <c r="JIR101" s="167"/>
      <c r="JIS101" s="167"/>
      <c r="JIT101" s="167"/>
      <c r="JIU101" s="167"/>
      <c r="JIV101" s="167"/>
      <c r="JIW101" s="167"/>
      <c r="JIX101" s="167"/>
      <c r="JIY101" s="167"/>
      <c r="JIZ101" s="167"/>
      <c r="JJA101" s="167"/>
      <c r="JJB101" s="167"/>
      <c r="JJC101" s="167"/>
      <c r="JJD101" s="167"/>
      <c r="JJE101" s="167"/>
      <c r="JJF101" s="167"/>
      <c r="JJG101" s="167"/>
      <c r="JJH101" s="167"/>
      <c r="JJI101" s="167"/>
      <c r="JJJ101" s="167"/>
      <c r="JJK101" s="167"/>
      <c r="JJL101" s="167"/>
      <c r="JJM101" s="167"/>
      <c r="JJN101" s="167"/>
      <c r="JJO101" s="167"/>
      <c r="JJP101" s="167"/>
      <c r="JJQ101" s="167"/>
      <c r="JJR101" s="167"/>
      <c r="JJS101" s="167"/>
      <c r="JJT101" s="167"/>
      <c r="JJU101" s="167"/>
      <c r="JJV101" s="167"/>
      <c r="JJW101" s="167"/>
      <c r="JJX101" s="167"/>
      <c r="JJY101" s="167"/>
      <c r="JJZ101" s="167"/>
      <c r="JKA101" s="167"/>
      <c r="JKB101" s="167"/>
      <c r="JKC101" s="167"/>
      <c r="JKD101" s="167"/>
      <c r="JKE101" s="167"/>
      <c r="JKF101" s="167"/>
      <c r="JKG101" s="167"/>
      <c r="JKH101" s="167"/>
      <c r="JKI101" s="167"/>
      <c r="JKJ101" s="167"/>
      <c r="JKK101" s="167"/>
      <c r="JKL101" s="167"/>
      <c r="JKM101" s="167"/>
      <c r="JKN101" s="167"/>
      <c r="JKO101" s="167"/>
      <c r="JKP101" s="167"/>
      <c r="JKQ101" s="167"/>
      <c r="JKR101" s="167"/>
      <c r="JKS101" s="167"/>
      <c r="JKT101" s="167"/>
      <c r="JKU101" s="167"/>
      <c r="JKV101" s="167"/>
      <c r="JKW101" s="167"/>
      <c r="JKX101" s="167"/>
      <c r="JKY101" s="167"/>
      <c r="JKZ101" s="167"/>
      <c r="JLA101" s="167"/>
      <c r="JLB101" s="167"/>
      <c r="JLC101" s="167"/>
      <c r="JLD101" s="167"/>
      <c r="JLE101" s="167"/>
      <c r="JLF101" s="167"/>
      <c r="JLG101" s="167"/>
      <c r="JLH101" s="167"/>
      <c r="JLI101" s="167"/>
      <c r="JLJ101" s="167"/>
      <c r="JLK101" s="167"/>
      <c r="JLL101" s="167"/>
      <c r="JLM101" s="167"/>
      <c r="JLN101" s="167"/>
      <c r="JLO101" s="167"/>
      <c r="JLP101" s="167"/>
      <c r="JLQ101" s="167"/>
      <c r="JLR101" s="167"/>
      <c r="JLS101" s="167"/>
      <c r="JLT101" s="167"/>
      <c r="JLU101" s="167"/>
      <c r="JLV101" s="167"/>
      <c r="JLW101" s="167"/>
      <c r="JLX101" s="167"/>
      <c r="JLY101" s="167"/>
      <c r="JLZ101" s="167"/>
      <c r="JMA101" s="167"/>
      <c r="JMB101" s="167"/>
      <c r="JMC101" s="167"/>
      <c r="JMD101" s="167"/>
      <c r="JME101" s="167"/>
      <c r="JMF101" s="167"/>
      <c r="JMG101" s="167"/>
      <c r="JMH101" s="167"/>
      <c r="JMI101" s="167"/>
      <c r="JMJ101" s="167"/>
      <c r="JMK101" s="167"/>
      <c r="JML101" s="167"/>
      <c r="JMM101" s="167"/>
      <c r="JMN101" s="167"/>
      <c r="JMO101" s="167"/>
      <c r="JMP101" s="167"/>
      <c r="JMQ101" s="167"/>
      <c r="JMR101" s="167"/>
      <c r="JMS101" s="167"/>
      <c r="JMT101" s="167"/>
      <c r="JMU101" s="167"/>
      <c r="JMV101" s="167"/>
      <c r="JMW101" s="167"/>
      <c r="JMX101" s="167"/>
      <c r="JMY101" s="167"/>
      <c r="JMZ101" s="167"/>
      <c r="JNA101" s="167"/>
      <c r="JNB101" s="167"/>
      <c r="JNC101" s="167"/>
      <c r="JND101" s="167"/>
      <c r="JNE101" s="167"/>
      <c r="JNF101" s="167"/>
      <c r="JNG101" s="167"/>
      <c r="JNH101" s="167"/>
      <c r="JNI101" s="167"/>
      <c r="JNJ101" s="167"/>
      <c r="JNK101" s="167"/>
      <c r="JNL101" s="167"/>
      <c r="JNM101" s="167"/>
      <c r="JNN101" s="167"/>
      <c r="JNO101" s="167"/>
      <c r="JNP101" s="167"/>
      <c r="JNQ101" s="167"/>
      <c r="JNR101" s="167"/>
      <c r="JNS101" s="167"/>
      <c r="JNT101" s="167"/>
      <c r="JNU101" s="167"/>
      <c r="JNV101" s="167"/>
      <c r="JNW101" s="167"/>
      <c r="JNX101" s="167"/>
      <c r="JNY101" s="167"/>
      <c r="JNZ101" s="167"/>
      <c r="JOA101" s="167"/>
      <c r="JOB101" s="167"/>
      <c r="JOC101" s="167"/>
      <c r="JOD101" s="167"/>
      <c r="JOE101" s="167"/>
      <c r="JOF101" s="167"/>
      <c r="JOG101" s="167"/>
      <c r="JOH101" s="167"/>
      <c r="JOI101" s="167"/>
      <c r="JOJ101" s="167"/>
      <c r="JOK101" s="167"/>
      <c r="JOL101" s="167"/>
      <c r="JOM101" s="167"/>
      <c r="JON101" s="167"/>
      <c r="JOO101" s="167"/>
      <c r="JOP101" s="167"/>
      <c r="JOQ101" s="167"/>
      <c r="JOR101" s="167"/>
      <c r="JOS101" s="167"/>
      <c r="JOT101" s="167"/>
      <c r="JOU101" s="167"/>
      <c r="JOV101" s="167"/>
      <c r="JOW101" s="167"/>
      <c r="JOX101" s="167"/>
      <c r="JOY101" s="167"/>
      <c r="JOZ101" s="167"/>
      <c r="JPA101" s="167"/>
      <c r="JPB101" s="167"/>
      <c r="JPC101" s="167"/>
      <c r="JPD101" s="167"/>
      <c r="JPE101" s="167"/>
      <c r="JPF101" s="167"/>
      <c r="JPG101" s="167"/>
      <c r="JPH101" s="167"/>
      <c r="JPI101" s="167"/>
      <c r="JPJ101" s="167"/>
      <c r="JPK101" s="167"/>
      <c r="JPL101" s="167"/>
      <c r="JPM101" s="167"/>
      <c r="JPN101" s="167"/>
      <c r="JPO101" s="167"/>
      <c r="JPP101" s="167"/>
      <c r="JPQ101" s="167"/>
      <c r="JPR101" s="167"/>
      <c r="JPS101" s="167"/>
      <c r="JPT101" s="167"/>
      <c r="JPU101" s="167"/>
      <c r="JPV101" s="167"/>
      <c r="JPW101" s="167"/>
      <c r="JPX101" s="167"/>
      <c r="JPY101" s="167"/>
      <c r="JPZ101" s="167"/>
      <c r="JQA101" s="167"/>
      <c r="JQB101" s="167"/>
      <c r="JQC101" s="167"/>
      <c r="JQD101" s="167"/>
      <c r="JQE101" s="167"/>
      <c r="JQF101" s="167"/>
      <c r="JQG101" s="167"/>
      <c r="JQH101" s="167"/>
      <c r="JQI101" s="167"/>
      <c r="JQJ101" s="167"/>
      <c r="JQK101" s="167"/>
      <c r="JQL101" s="167"/>
      <c r="JQM101" s="167"/>
      <c r="JQN101" s="167"/>
      <c r="JQO101" s="167"/>
      <c r="JQP101" s="167"/>
      <c r="JQQ101" s="167"/>
      <c r="JQR101" s="167"/>
      <c r="JQS101" s="167"/>
      <c r="JQT101" s="167"/>
      <c r="JQU101" s="167"/>
      <c r="JQV101" s="167"/>
      <c r="JQW101" s="167"/>
      <c r="JQX101" s="167"/>
      <c r="JQY101" s="167"/>
      <c r="JQZ101" s="167"/>
      <c r="JRA101" s="167"/>
      <c r="JRB101" s="167"/>
      <c r="JRC101" s="167"/>
      <c r="JRD101" s="167"/>
      <c r="JRE101" s="167"/>
      <c r="JRF101" s="167"/>
      <c r="JRG101" s="167"/>
      <c r="JRH101" s="167"/>
      <c r="JRI101" s="167"/>
      <c r="JRJ101" s="167"/>
      <c r="JRK101" s="167"/>
      <c r="JRL101" s="167"/>
      <c r="JRM101" s="167"/>
      <c r="JRN101" s="167"/>
      <c r="JRO101" s="167"/>
      <c r="JRP101" s="167"/>
      <c r="JRQ101" s="167"/>
      <c r="JRR101" s="167"/>
      <c r="JRS101" s="167"/>
      <c r="JRT101" s="167"/>
      <c r="JRU101" s="167"/>
      <c r="JRV101" s="167"/>
      <c r="JRW101" s="167"/>
      <c r="JRX101" s="167"/>
      <c r="JRY101" s="167"/>
      <c r="JRZ101" s="167"/>
      <c r="JSA101" s="167"/>
      <c r="JSB101" s="167"/>
      <c r="JSC101" s="167"/>
      <c r="JSD101" s="167"/>
      <c r="JSE101" s="167"/>
      <c r="JSF101" s="167"/>
      <c r="JSG101" s="167"/>
      <c r="JSH101" s="167"/>
      <c r="JSI101" s="167"/>
      <c r="JSJ101" s="167"/>
      <c r="JSK101" s="167"/>
      <c r="JSL101" s="167"/>
      <c r="JSM101" s="167"/>
      <c r="JSN101" s="167"/>
      <c r="JSO101" s="167"/>
      <c r="JSP101" s="167"/>
      <c r="JSQ101" s="167"/>
      <c r="JSR101" s="167"/>
      <c r="JSS101" s="167"/>
      <c r="JST101" s="167"/>
      <c r="JSU101" s="167"/>
      <c r="JSV101" s="167"/>
      <c r="JSW101" s="167"/>
      <c r="JSX101" s="167"/>
      <c r="JSY101" s="167"/>
      <c r="JSZ101" s="167"/>
      <c r="JTA101" s="167"/>
      <c r="JTB101" s="167"/>
      <c r="JTC101" s="167"/>
      <c r="JTD101" s="167"/>
      <c r="JTE101" s="167"/>
      <c r="JTF101" s="167"/>
      <c r="JTG101" s="167"/>
      <c r="JTH101" s="167"/>
      <c r="JTI101" s="167"/>
      <c r="JTJ101" s="167"/>
      <c r="JTK101" s="167"/>
      <c r="JTL101" s="167"/>
      <c r="JTM101" s="167"/>
      <c r="JTN101" s="167"/>
      <c r="JTO101" s="167"/>
      <c r="JTP101" s="167"/>
      <c r="JTQ101" s="167"/>
      <c r="JTR101" s="167"/>
      <c r="JTS101" s="167"/>
      <c r="JTT101" s="167"/>
      <c r="JTU101" s="167"/>
      <c r="JTV101" s="167"/>
      <c r="JTW101" s="167"/>
      <c r="JTX101" s="167"/>
      <c r="JTY101" s="167"/>
      <c r="JTZ101" s="167"/>
      <c r="JUA101" s="167"/>
      <c r="JUB101" s="167"/>
      <c r="JUC101" s="167"/>
      <c r="JUD101" s="167"/>
      <c r="JUE101" s="167"/>
      <c r="JUF101" s="167"/>
      <c r="JUG101" s="167"/>
      <c r="JUH101" s="167"/>
      <c r="JUI101" s="167"/>
      <c r="JUJ101" s="167"/>
      <c r="JUK101" s="167"/>
      <c r="JUL101" s="167"/>
      <c r="JUM101" s="167"/>
      <c r="JUN101" s="167"/>
      <c r="JUO101" s="167"/>
      <c r="JUP101" s="167"/>
      <c r="JUQ101" s="167"/>
      <c r="JUR101" s="167"/>
      <c r="JUS101" s="167"/>
      <c r="JUT101" s="167"/>
      <c r="JUU101" s="167"/>
      <c r="JUV101" s="167"/>
      <c r="JUW101" s="167"/>
      <c r="JUX101" s="167"/>
      <c r="JUY101" s="167"/>
      <c r="JUZ101" s="167"/>
      <c r="JVA101" s="167"/>
      <c r="JVB101" s="167"/>
      <c r="JVC101" s="167"/>
      <c r="JVD101" s="167"/>
      <c r="JVE101" s="167"/>
      <c r="JVF101" s="167"/>
      <c r="JVG101" s="167"/>
      <c r="JVH101" s="167"/>
      <c r="JVI101" s="167"/>
      <c r="JVJ101" s="167"/>
      <c r="JVK101" s="167"/>
      <c r="JVL101" s="167"/>
      <c r="JVM101" s="167"/>
      <c r="JVN101" s="167"/>
      <c r="JVO101" s="167"/>
      <c r="JVP101" s="167"/>
      <c r="JVQ101" s="167"/>
      <c r="JVR101" s="167"/>
      <c r="JVS101" s="167"/>
      <c r="JVT101" s="167"/>
      <c r="JVU101" s="167"/>
      <c r="JVV101" s="167"/>
      <c r="JVW101" s="167"/>
      <c r="JVX101" s="167"/>
      <c r="JVY101" s="167"/>
      <c r="JVZ101" s="167"/>
      <c r="JWA101" s="167"/>
      <c r="JWB101" s="167"/>
      <c r="JWC101" s="167"/>
      <c r="JWD101" s="167"/>
      <c r="JWE101" s="167"/>
      <c r="JWF101" s="167"/>
      <c r="JWG101" s="167"/>
      <c r="JWH101" s="167"/>
      <c r="JWI101" s="167"/>
      <c r="JWJ101" s="167"/>
      <c r="JWK101" s="167"/>
      <c r="JWL101" s="167"/>
      <c r="JWM101" s="167"/>
      <c r="JWN101" s="167"/>
      <c r="JWO101" s="167"/>
      <c r="JWP101" s="167"/>
      <c r="JWQ101" s="167"/>
      <c r="JWR101" s="167"/>
      <c r="JWS101" s="167"/>
      <c r="JWT101" s="167"/>
      <c r="JWU101" s="167"/>
      <c r="JWV101" s="167"/>
      <c r="JWW101" s="167"/>
      <c r="JWX101" s="167"/>
      <c r="JWY101" s="167"/>
      <c r="JWZ101" s="167"/>
      <c r="JXA101" s="167"/>
      <c r="JXB101" s="167"/>
      <c r="JXC101" s="167"/>
      <c r="JXD101" s="167"/>
      <c r="JXE101" s="167"/>
      <c r="JXF101" s="167"/>
      <c r="JXG101" s="167"/>
      <c r="JXH101" s="167"/>
      <c r="JXI101" s="167"/>
      <c r="JXJ101" s="167"/>
      <c r="JXK101" s="167"/>
      <c r="JXL101" s="167"/>
      <c r="JXM101" s="167"/>
      <c r="JXN101" s="167"/>
      <c r="JXO101" s="167"/>
      <c r="JXP101" s="167"/>
      <c r="JXQ101" s="167"/>
      <c r="JXR101" s="167"/>
      <c r="JXS101" s="167"/>
      <c r="JXT101" s="167"/>
      <c r="JXU101" s="167"/>
      <c r="JXV101" s="167"/>
      <c r="JXW101" s="167"/>
      <c r="JXX101" s="167"/>
      <c r="JXY101" s="167"/>
      <c r="JXZ101" s="167"/>
      <c r="JYA101" s="167"/>
      <c r="JYB101" s="167"/>
      <c r="JYC101" s="167"/>
      <c r="JYD101" s="167"/>
      <c r="JYE101" s="167"/>
      <c r="JYF101" s="167"/>
      <c r="JYG101" s="167"/>
      <c r="JYH101" s="167"/>
      <c r="JYI101" s="167"/>
      <c r="JYJ101" s="167"/>
      <c r="JYK101" s="167"/>
      <c r="JYL101" s="167"/>
      <c r="JYM101" s="167"/>
      <c r="JYN101" s="167"/>
      <c r="JYO101" s="167"/>
      <c r="JYP101" s="167"/>
      <c r="JYQ101" s="167"/>
      <c r="JYR101" s="167"/>
      <c r="JYS101" s="167"/>
      <c r="JYT101" s="167"/>
      <c r="JYU101" s="167"/>
      <c r="JYV101" s="167"/>
      <c r="JYW101" s="167"/>
      <c r="JYX101" s="167"/>
      <c r="JYY101" s="167"/>
      <c r="JYZ101" s="167"/>
      <c r="JZA101" s="167"/>
      <c r="JZB101" s="167"/>
      <c r="JZC101" s="167"/>
      <c r="JZD101" s="167"/>
      <c r="JZE101" s="167"/>
      <c r="JZF101" s="167"/>
      <c r="JZG101" s="167"/>
      <c r="JZH101" s="167"/>
      <c r="JZI101" s="167"/>
      <c r="JZJ101" s="167"/>
      <c r="JZK101" s="167"/>
      <c r="JZL101" s="167"/>
      <c r="JZM101" s="167"/>
      <c r="JZN101" s="167"/>
      <c r="JZO101" s="167"/>
      <c r="JZP101" s="167"/>
      <c r="JZQ101" s="167"/>
      <c r="JZR101" s="167"/>
      <c r="JZS101" s="167"/>
      <c r="JZT101" s="167"/>
      <c r="JZU101" s="167"/>
      <c r="JZV101" s="167"/>
      <c r="JZW101" s="167"/>
      <c r="JZX101" s="167"/>
      <c r="JZY101" s="167"/>
      <c r="JZZ101" s="167"/>
      <c r="KAA101" s="167"/>
      <c r="KAB101" s="167"/>
      <c r="KAC101" s="167"/>
      <c r="KAD101" s="167"/>
      <c r="KAE101" s="167"/>
      <c r="KAF101" s="167"/>
      <c r="KAG101" s="167"/>
      <c r="KAH101" s="167"/>
      <c r="KAI101" s="167"/>
      <c r="KAJ101" s="167"/>
      <c r="KAK101" s="167"/>
      <c r="KAL101" s="167"/>
      <c r="KAM101" s="167"/>
      <c r="KAN101" s="167"/>
      <c r="KAO101" s="167"/>
      <c r="KAP101" s="167"/>
      <c r="KAQ101" s="167"/>
      <c r="KAR101" s="167"/>
      <c r="KAS101" s="167"/>
      <c r="KAT101" s="167"/>
      <c r="KAU101" s="167"/>
      <c r="KAV101" s="167"/>
      <c r="KAW101" s="167"/>
      <c r="KAX101" s="167"/>
      <c r="KAY101" s="167"/>
      <c r="KAZ101" s="167"/>
      <c r="KBA101" s="167"/>
      <c r="KBB101" s="167"/>
      <c r="KBC101" s="167"/>
      <c r="KBD101" s="167"/>
      <c r="KBE101" s="167"/>
      <c r="KBF101" s="167"/>
      <c r="KBG101" s="167"/>
      <c r="KBH101" s="167"/>
      <c r="KBI101" s="167"/>
      <c r="KBJ101" s="167"/>
      <c r="KBK101" s="167"/>
      <c r="KBL101" s="167"/>
      <c r="KBM101" s="167"/>
      <c r="KBN101" s="167"/>
      <c r="KBO101" s="167"/>
      <c r="KBP101" s="167"/>
      <c r="KBQ101" s="167"/>
      <c r="KBR101" s="167"/>
      <c r="KBS101" s="167"/>
      <c r="KBT101" s="167"/>
      <c r="KBU101" s="167"/>
      <c r="KBV101" s="167"/>
      <c r="KBW101" s="167"/>
      <c r="KBX101" s="167"/>
      <c r="KBY101" s="167"/>
      <c r="KBZ101" s="167"/>
      <c r="KCA101" s="167"/>
      <c r="KCB101" s="167"/>
      <c r="KCC101" s="167"/>
      <c r="KCD101" s="167"/>
      <c r="KCE101" s="167"/>
      <c r="KCF101" s="167"/>
      <c r="KCG101" s="167"/>
      <c r="KCH101" s="167"/>
      <c r="KCI101" s="167"/>
      <c r="KCJ101" s="167"/>
      <c r="KCK101" s="167"/>
      <c r="KCL101" s="167"/>
      <c r="KCM101" s="167"/>
      <c r="KCN101" s="167"/>
      <c r="KCO101" s="167"/>
      <c r="KCP101" s="167"/>
      <c r="KCQ101" s="167"/>
      <c r="KCR101" s="167"/>
      <c r="KCS101" s="167"/>
      <c r="KCT101" s="167"/>
      <c r="KCU101" s="167"/>
      <c r="KCV101" s="167"/>
      <c r="KCW101" s="167"/>
      <c r="KCX101" s="167"/>
      <c r="KCY101" s="167"/>
      <c r="KCZ101" s="167"/>
      <c r="KDA101" s="167"/>
      <c r="KDB101" s="167"/>
      <c r="KDC101" s="167"/>
      <c r="KDD101" s="167"/>
      <c r="KDE101" s="167"/>
      <c r="KDF101" s="167"/>
      <c r="KDG101" s="167"/>
      <c r="KDH101" s="167"/>
      <c r="KDI101" s="167"/>
      <c r="KDJ101" s="167"/>
      <c r="KDK101" s="167"/>
      <c r="KDL101" s="167"/>
      <c r="KDM101" s="167"/>
      <c r="KDN101" s="167"/>
      <c r="KDO101" s="167"/>
      <c r="KDP101" s="167"/>
      <c r="KDQ101" s="167"/>
      <c r="KDR101" s="167"/>
      <c r="KDS101" s="167"/>
      <c r="KDT101" s="167"/>
      <c r="KDU101" s="167"/>
      <c r="KDV101" s="167"/>
      <c r="KDW101" s="167"/>
      <c r="KDX101" s="167"/>
      <c r="KDY101" s="167"/>
      <c r="KDZ101" s="167"/>
      <c r="KEA101" s="167"/>
      <c r="KEB101" s="167"/>
      <c r="KEC101" s="167"/>
      <c r="KED101" s="167"/>
      <c r="KEE101" s="167"/>
      <c r="KEF101" s="167"/>
      <c r="KEG101" s="167"/>
      <c r="KEH101" s="167"/>
      <c r="KEI101" s="167"/>
      <c r="KEJ101" s="167"/>
      <c r="KEK101" s="167"/>
      <c r="KEL101" s="167"/>
      <c r="KEM101" s="167"/>
      <c r="KEN101" s="167"/>
      <c r="KEO101" s="167"/>
      <c r="KEP101" s="167"/>
      <c r="KEQ101" s="167"/>
      <c r="KER101" s="167"/>
      <c r="KES101" s="167"/>
      <c r="KET101" s="167"/>
      <c r="KEU101" s="167"/>
      <c r="KEV101" s="167"/>
      <c r="KEW101" s="167"/>
      <c r="KEX101" s="167"/>
      <c r="KEY101" s="167"/>
      <c r="KEZ101" s="167"/>
      <c r="KFA101" s="167"/>
      <c r="KFB101" s="167"/>
      <c r="KFC101" s="167"/>
      <c r="KFD101" s="167"/>
      <c r="KFE101" s="167"/>
      <c r="KFF101" s="167"/>
      <c r="KFG101" s="167"/>
      <c r="KFH101" s="167"/>
      <c r="KFI101" s="167"/>
      <c r="KFJ101" s="167"/>
      <c r="KFK101" s="167"/>
      <c r="KFL101" s="167"/>
      <c r="KFM101" s="167"/>
      <c r="KFN101" s="167"/>
      <c r="KFO101" s="167"/>
      <c r="KFP101" s="167"/>
      <c r="KFQ101" s="167"/>
      <c r="KFR101" s="167"/>
      <c r="KFS101" s="167"/>
      <c r="KFT101" s="167"/>
      <c r="KFU101" s="167"/>
      <c r="KFV101" s="167"/>
      <c r="KFW101" s="167"/>
      <c r="KFX101" s="167"/>
      <c r="KFY101" s="167"/>
      <c r="KFZ101" s="167"/>
      <c r="KGA101" s="167"/>
      <c r="KGB101" s="167"/>
      <c r="KGC101" s="167"/>
      <c r="KGD101" s="167"/>
      <c r="KGE101" s="167"/>
      <c r="KGF101" s="167"/>
      <c r="KGG101" s="167"/>
      <c r="KGH101" s="167"/>
      <c r="KGI101" s="167"/>
      <c r="KGJ101" s="167"/>
      <c r="KGK101" s="167"/>
      <c r="KGL101" s="167"/>
      <c r="KGM101" s="167"/>
      <c r="KGN101" s="167"/>
      <c r="KGO101" s="167"/>
      <c r="KGP101" s="167"/>
      <c r="KGQ101" s="167"/>
      <c r="KGR101" s="167"/>
      <c r="KGS101" s="167"/>
      <c r="KGT101" s="167"/>
      <c r="KGU101" s="167"/>
      <c r="KGV101" s="167"/>
      <c r="KGW101" s="167"/>
      <c r="KGX101" s="167"/>
      <c r="KGY101" s="167"/>
      <c r="KGZ101" s="167"/>
      <c r="KHA101" s="167"/>
      <c r="KHB101" s="167"/>
      <c r="KHC101" s="167"/>
      <c r="KHD101" s="167"/>
      <c r="KHE101" s="167"/>
      <c r="KHF101" s="167"/>
      <c r="KHG101" s="167"/>
      <c r="KHH101" s="167"/>
      <c r="KHI101" s="167"/>
      <c r="KHJ101" s="167"/>
      <c r="KHK101" s="167"/>
      <c r="KHL101" s="167"/>
      <c r="KHM101" s="167"/>
      <c r="KHN101" s="167"/>
      <c r="KHO101" s="167"/>
      <c r="KHP101" s="167"/>
      <c r="KHQ101" s="167"/>
      <c r="KHR101" s="167"/>
      <c r="KHS101" s="167"/>
      <c r="KHT101" s="167"/>
      <c r="KHU101" s="167"/>
      <c r="KHV101" s="167"/>
      <c r="KHW101" s="167"/>
      <c r="KHX101" s="167"/>
      <c r="KHY101" s="167"/>
      <c r="KHZ101" s="167"/>
      <c r="KIA101" s="167"/>
      <c r="KIB101" s="167"/>
      <c r="KIC101" s="167"/>
      <c r="KID101" s="167"/>
      <c r="KIE101" s="167"/>
      <c r="KIF101" s="167"/>
      <c r="KIG101" s="167"/>
      <c r="KIH101" s="167"/>
      <c r="KII101" s="167"/>
      <c r="KIJ101" s="167"/>
      <c r="KIK101" s="167"/>
      <c r="KIL101" s="167"/>
      <c r="KIM101" s="167"/>
      <c r="KIN101" s="167"/>
      <c r="KIO101" s="167"/>
      <c r="KIP101" s="167"/>
      <c r="KIQ101" s="167"/>
      <c r="KIR101" s="167"/>
      <c r="KIS101" s="167"/>
      <c r="KIT101" s="167"/>
      <c r="KIU101" s="167"/>
      <c r="KIV101" s="167"/>
      <c r="KIW101" s="167"/>
      <c r="KIX101" s="167"/>
      <c r="KIY101" s="167"/>
      <c r="KIZ101" s="167"/>
      <c r="KJA101" s="167"/>
      <c r="KJB101" s="167"/>
      <c r="KJC101" s="167"/>
      <c r="KJD101" s="167"/>
      <c r="KJE101" s="167"/>
      <c r="KJF101" s="167"/>
      <c r="KJG101" s="167"/>
      <c r="KJH101" s="167"/>
      <c r="KJI101" s="167"/>
      <c r="KJJ101" s="167"/>
      <c r="KJK101" s="167"/>
      <c r="KJL101" s="167"/>
      <c r="KJM101" s="167"/>
      <c r="KJN101" s="167"/>
      <c r="KJO101" s="167"/>
      <c r="KJP101" s="167"/>
      <c r="KJQ101" s="167"/>
      <c r="KJR101" s="167"/>
      <c r="KJS101" s="167"/>
      <c r="KJT101" s="167"/>
      <c r="KJU101" s="167"/>
      <c r="KJV101" s="167"/>
      <c r="KJW101" s="167"/>
      <c r="KJX101" s="167"/>
      <c r="KJY101" s="167"/>
      <c r="KJZ101" s="167"/>
      <c r="KKA101" s="167"/>
      <c r="KKB101" s="167"/>
      <c r="KKC101" s="167"/>
      <c r="KKD101" s="167"/>
      <c r="KKE101" s="167"/>
      <c r="KKF101" s="167"/>
      <c r="KKG101" s="167"/>
      <c r="KKH101" s="167"/>
      <c r="KKI101" s="167"/>
      <c r="KKJ101" s="167"/>
      <c r="KKK101" s="167"/>
      <c r="KKL101" s="167"/>
      <c r="KKM101" s="167"/>
      <c r="KKN101" s="167"/>
      <c r="KKO101" s="167"/>
      <c r="KKP101" s="167"/>
      <c r="KKQ101" s="167"/>
      <c r="KKR101" s="167"/>
      <c r="KKS101" s="167"/>
      <c r="KKT101" s="167"/>
      <c r="KKU101" s="167"/>
      <c r="KKV101" s="167"/>
      <c r="KKW101" s="167"/>
      <c r="KKX101" s="167"/>
      <c r="KKY101" s="167"/>
      <c r="KKZ101" s="167"/>
      <c r="KLA101" s="167"/>
      <c r="KLB101" s="167"/>
      <c r="KLC101" s="167"/>
      <c r="KLD101" s="167"/>
      <c r="KLE101" s="167"/>
      <c r="KLF101" s="167"/>
      <c r="KLG101" s="167"/>
      <c r="KLH101" s="167"/>
      <c r="KLI101" s="167"/>
      <c r="KLJ101" s="167"/>
      <c r="KLK101" s="167"/>
      <c r="KLL101" s="167"/>
      <c r="KLM101" s="167"/>
      <c r="KLN101" s="167"/>
      <c r="KLO101" s="167"/>
      <c r="KLP101" s="167"/>
      <c r="KLQ101" s="167"/>
      <c r="KLR101" s="167"/>
      <c r="KLS101" s="167"/>
      <c r="KLT101" s="167"/>
      <c r="KLU101" s="167"/>
      <c r="KLV101" s="167"/>
      <c r="KLW101" s="167"/>
      <c r="KLX101" s="167"/>
      <c r="KLY101" s="167"/>
      <c r="KLZ101" s="167"/>
      <c r="KMA101" s="167"/>
      <c r="KMB101" s="167"/>
      <c r="KMC101" s="167"/>
      <c r="KMD101" s="167"/>
      <c r="KME101" s="167"/>
      <c r="KMF101" s="167"/>
      <c r="KMG101" s="167"/>
      <c r="KMH101" s="167"/>
      <c r="KMI101" s="167"/>
      <c r="KMJ101" s="167"/>
      <c r="KMK101" s="167"/>
      <c r="KML101" s="167"/>
      <c r="KMM101" s="167"/>
      <c r="KMN101" s="167"/>
      <c r="KMO101" s="167"/>
      <c r="KMP101" s="167"/>
      <c r="KMQ101" s="167"/>
      <c r="KMR101" s="167"/>
      <c r="KMS101" s="167"/>
      <c r="KMT101" s="167"/>
      <c r="KMU101" s="167"/>
      <c r="KMV101" s="167"/>
      <c r="KMW101" s="167"/>
      <c r="KMX101" s="167"/>
      <c r="KMY101" s="167"/>
      <c r="KMZ101" s="167"/>
      <c r="KNA101" s="167"/>
      <c r="KNB101" s="167"/>
      <c r="KNC101" s="167"/>
      <c r="KND101" s="167"/>
      <c r="KNE101" s="167"/>
      <c r="KNF101" s="167"/>
      <c r="KNG101" s="167"/>
      <c r="KNH101" s="167"/>
      <c r="KNI101" s="167"/>
      <c r="KNJ101" s="167"/>
      <c r="KNK101" s="167"/>
      <c r="KNL101" s="167"/>
      <c r="KNM101" s="167"/>
      <c r="KNN101" s="167"/>
      <c r="KNO101" s="167"/>
      <c r="KNP101" s="167"/>
      <c r="KNQ101" s="167"/>
      <c r="KNR101" s="167"/>
      <c r="KNS101" s="167"/>
      <c r="KNT101" s="167"/>
      <c r="KNU101" s="167"/>
      <c r="KNV101" s="167"/>
      <c r="KNW101" s="167"/>
      <c r="KNX101" s="167"/>
      <c r="KNY101" s="167"/>
      <c r="KNZ101" s="167"/>
      <c r="KOA101" s="167"/>
      <c r="KOB101" s="167"/>
      <c r="KOC101" s="167"/>
      <c r="KOD101" s="167"/>
      <c r="KOE101" s="167"/>
      <c r="KOF101" s="167"/>
      <c r="KOG101" s="167"/>
      <c r="KOH101" s="167"/>
      <c r="KOI101" s="167"/>
      <c r="KOJ101" s="167"/>
      <c r="KOK101" s="167"/>
      <c r="KOL101" s="167"/>
      <c r="KOM101" s="167"/>
      <c r="KON101" s="167"/>
      <c r="KOO101" s="167"/>
      <c r="KOP101" s="167"/>
      <c r="KOQ101" s="167"/>
      <c r="KOR101" s="167"/>
      <c r="KOS101" s="167"/>
      <c r="KOT101" s="167"/>
      <c r="KOU101" s="167"/>
      <c r="KOV101" s="167"/>
      <c r="KOW101" s="167"/>
      <c r="KOX101" s="167"/>
      <c r="KOY101" s="167"/>
      <c r="KOZ101" s="167"/>
      <c r="KPA101" s="167"/>
      <c r="KPB101" s="167"/>
      <c r="KPC101" s="167"/>
      <c r="KPD101" s="167"/>
      <c r="KPE101" s="167"/>
      <c r="KPF101" s="167"/>
      <c r="KPG101" s="167"/>
      <c r="KPH101" s="167"/>
      <c r="KPI101" s="167"/>
      <c r="KPJ101" s="167"/>
      <c r="KPK101" s="167"/>
      <c r="KPL101" s="167"/>
      <c r="KPM101" s="167"/>
      <c r="KPN101" s="167"/>
      <c r="KPO101" s="167"/>
      <c r="KPP101" s="167"/>
      <c r="KPQ101" s="167"/>
      <c r="KPR101" s="167"/>
      <c r="KPS101" s="167"/>
      <c r="KPT101" s="167"/>
      <c r="KPU101" s="167"/>
      <c r="KPV101" s="167"/>
      <c r="KPW101" s="167"/>
      <c r="KPX101" s="167"/>
      <c r="KPY101" s="167"/>
      <c r="KPZ101" s="167"/>
      <c r="KQA101" s="167"/>
      <c r="KQB101" s="167"/>
      <c r="KQC101" s="167"/>
      <c r="KQD101" s="167"/>
      <c r="KQE101" s="167"/>
      <c r="KQF101" s="167"/>
      <c r="KQG101" s="167"/>
      <c r="KQH101" s="167"/>
      <c r="KQI101" s="167"/>
      <c r="KQJ101" s="167"/>
      <c r="KQK101" s="167"/>
      <c r="KQL101" s="167"/>
      <c r="KQM101" s="167"/>
      <c r="KQN101" s="167"/>
      <c r="KQO101" s="167"/>
      <c r="KQP101" s="167"/>
      <c r="KQQ101" s="167"/>
      <c r="KQR101" s="167"/>
      <c r="KQS101" s="167"/>
      <c r="KQT101" s="167"/>
      <c r="KQU101" s="167"/>
      <c r="KQV101" s="167"/>
      <c r="KQW101" s="167"/>
      <c r="KQX101" s="167"/>
      <c r="KQY101" s="167"/>
      <c r="KQZ101" s="167"/>
      <c r="KRA101" s="167"/>
      <c r="KRB101" s="167"/>
      <c r="KRC101" s="167"/>
      <c r="KRD101" s="167"/>
      <c r="KRE101" s="167"/>
      <c r="KRF101" s="167"/>
      <c r="KRG101" s="167"/>
      <c r="KRH101" s="167"/>
      <c r="KRI101" s="167"/>
      <c r="KRJ101" s="167"/>
      <c r="KRK101" s="167"/>
      <c r="KRL101" s="167"/>
      <c r="KRM101" s="167"/>
      <c r="KRN101" s="167"/>
      <c r="KRO101" s="167"/>
      <c r="KRP101" s="167"/>
      <c r="KRQ101" s="167"/>
      <c r="KRR101" s="167"/>
      <c r="KRS101" s="167"/>
      <c r="KRT101" s="167"/>
      <c r="KRU101" s="167"/>
      <c r="KRV101" s="167"/>
      <c r="KRW101" s="167"/>
      <c r="KRX101" s="167"/>
      <c r="KRY101" s="167"/>
      <c r="KRZ101" s="167"/>
      <c r="KSA101" s="167"/>
      <c r="KSB101" s="167"/>
      <c r="KSC101" s="167"/>
      <c r="KSD101" s="167"/>
      <c r="KSE101" s="167"/>
      <c r="KSF101" s="167"/>
      <c r="KSG101" s="167"/>
      <c r="KSH101" s="167"/>
      <c r="KSI101" s="167"/>
      <c r="KSJ101" s="167"/>
      <c r="KSK101" s="167"/>
      <c r="KSL101" s="167"/>
      <c r="KSM101" s="167"/>
      <c r="KSN101" s="167"/>
      <c r="KSO101" s="167"/>
      <c r="KSP101" s="167"/>
      <c r="KSQ101" s="167"/>
      <c r="KSR101" s="167"/>
      <c r="KSS101" s="167"/>
      <c r="KST101" s="167"/>
      <c r="KSU101" s="167"/>
      <c r="KSV101" s="167"/>
      <c r="KSW101" s="167"/>
      <c r="KSX101" s="167"/>
      <c r="KSY101" s="167"/>
      <c r="KSZ101" s="167"/>
      <c r="KTA101" s="167"/>
      <c r="KTB101" s="167"/>
      <c r="KTC101" s="167"/>
      <c r="KTD101" s="167"/>
      <c r="KTE101" s="167"/>
      <c r="KTF101" s="167"/>
      <c r="KTG101" s="167"/>
      <c r="KTH101" s="167"/>
      <c r="KTI101" s="167"/>
      <c r="KTJ101" s="167"/>
      <c r="KTK101" s="167"/>
      <c r="KTL101" s="167"/>
      <c r="KTM101" s="167"/>
      <c r="KTN101" s="167"/>
      <c r="KTO101" s="167"/>
      <c r="KTP101" s="167"/>
      <c r="KTQ101" s="167"/>
      <c r="KTR101" s="167"/>
      <c r="KTS101" s="167"/>
      <c r="KTT101" s="167"/>
      <c r="KTU101" s="167"/>
      <c r="KTV101" s="167"/>
      <c r="KTW101" s="167"/>
      <c r="KTX101" s="167"/>
      <c r="KTY101" s="167"/>
      <c r="KTZ101" s="167"/>
      <c r="KUA101" s="167"/>
      <c r="KUB101" s="167"/>
      <c r="KUC101" s="167"/>
      <c r="KUD101" s="167"/>
      <c r="KUE101" s="167"/>
      <c r="KUF101" s="167"/>
      <c r="KUG101" s="167"/>
      <c r="KUH101" s="167"/>
      <c r="KUI101" s="167"/>
      <c r="KUJ101" s="167"/>
      <c r="KUK101" s="167"/>
      <c r="KUL101" s="167"/>
      <c r="KUM101" s="167"/>
      <c r="KUN101" s="167"/>
      <c r="KUO101" s="167"/>
      <c r="KUP101" s="167"/>
      <c r="KUQ101" s="167"/>
      <c r="KUR101" s="167"/>
      <c r="KUS101" s="167"/>
      <c r="KUT101" s="167"/>
      <c r="KUU101" s="167"/>
      <c r="KUV101" s="167"/>
      <c r="KUW101" s="167"/>
      <c r="KUX101" s="167"/>
      <c r="KUY101" s="167"/>
      <c r="KUZ101" s="167"/>
      <c r="KVA101" s="167"/>
      <c r="KVB101" s="167"/>
      <c r="KVC101" s="167"/>
      <c r="KVD101" s="167"/>
      <c r="KVE101" s="167"/>
      <c r="KVF101" s="167"/>
      <c r="KVG101" s="167"/>
      <c r="KVH101" s="167"/>
      <c r="KVI101" s="167"/>
      <c r="KVJ101" s="167"/>
      <c r="KVK101" s="167"/>
      <c r="KVL101" s="167"/>
      <c r="KVM101" s="167"/>
      <c r="KVN101" s="167"/>
      <c r="KVO101" s="167"/>
      <c r="KVP101" s="167"/>
      <c r="KVQ101" s="167"/>
      <c r="KVR101" s="167"/>
      <c r="KVS101" s="167"/>
      <c r="KVT101" s="167"/>
      <c r="KVU101" s="167"/>
      <c r="KVV101" s="167"/>
      <c r="KVW101" s="167"/>
      <c r="KVX101" s="167"/>
      <c r="KVY101" s="167"/>
      <c r="KVZ101" s="167"/>
      <c r="KWA101" s="167"/>
      <c r="KWB101" s="167"/>
      <c r="KWC101" s="167"/>
      <c r="KWD101" s="167"/>
      <c r="KWE101" s="167"/>
      <c r="KWF101" s="167"/>
      <c r="KWG101" s="167"/>
      <c r="KWH101" s="167"/>
      <c r="KWI101" s="167"/>
      <c r="KWJ101" s="167"/>
      <c r="KWK101" s="167"/>
      <c r="KWL101" s="167"/>
      <c r="KWM101" s="167"/>
      <c r="KWN101" s="167"/>
      <c r="KWO101" s="167"/>
      <c r="KWP101" s="167"/>
      <c r="KWQ101" s="167"/>
      <c r="KWR101" s="167"/>
      <c r="KWS101" s="167"/>
      <c r="KWT101" s="167"/>
      <c r="KWU101" s="167"/>
      <c r="KWV101" s="167"/>
      <c r="KWW101" s="167"/>
      <c r="KWX101" s="167"/>
      <c r="KWY101" s="167"/>
      <c r="KWZ101" s="167"/>
      <c r="KXA101" s="167"/>
      <c r="KXB101" s="167"/>
      <c r="KXC101" s="167"/>
      <c r="KXD101" s="167"/>
      <c r="KXE101" s="167"/>
      <c r="KXF101" s="167"/>
      <c r="KXG101" s="167"/>
      <c r="KXH101" s="167"/>
      <c r="KXI101" s="167"/>
      <c r="KXJ101" s="167"/>
      <c r="KXK101" s="167"/>
      <c r="KXL101" s="167"/>
      <c r="KXM101" s="167"/>
      <c r="KXN101" s="167"/>
      <c r="KXO101" s="167"/>
      <c r="KXP101" s="167"/>
      <c r="KXQ101" s="167"/>
      <c r="KXR101" s="167"/>
      <c r="KXS101" s="167"/>
      <c r="KXT101" s="167"/>
      <c r="KXU101" s="167"/>
      <c r="KXV101" s="167"/>
      <c r="KXW101" s="167"/>
      <c r="KXX101" s="167"/>
      <c r="KXY101" s="167"/>
      <c r="KXZ101" s="167"/>
      <c r="KYA101" s="167"/>
      <c r="KYB101" s="167"/>
      <c r="KYC101" s="167"/>
      <c r="KYD101" s="167"/>
      <c r="KYE101" s="167"/>
      <c r="KYF101" s="167"/>
      <c r="KYG101" s="167"/>
      <c r="KYH101" s="167"/>
      <c r="KYI101" s="167"/>
      <c r="KYJ101" s="167"/>
      <c r="KYK101" s="167"/>
      <c r="KYL101" s="167"/>
      <c r="KYM101" s="167"/>
      <c r="KYN101" s="167"/>
      <c r="KYO101" s="167"/>
      <c r="KYP101" s="167"/>
      <c r="KYQ101" s="167"/>
      <c r="KYR101" s="167"/>
      <c r="KYS101" s="167"/>
      <c r="KYT101" s="167"/>
      <c r="KYU101" s="167"/>
      <c r="KYV101" s="167"/>
      <c r="KYW101" s="167"/>
      <c r="KYX101" s="167"/>
      <c r="KYY101" s="167"/>
      <c r="KYZ101" s="167"/>
      <c r="KZA101" s="167"/>
      <c r="KZB101" s="167"/>
      <c r="KZC101" s="167"/>
      <c r="KZD101" s="167"/>
      <c r="KZE101" s="167"/>
      <c r="KZF101" s="167"/>
      <c r="KZG101" s="167"/>
      <c r="KZH101" s="167"/>
      <c r="KZI101" s="167"/>
      <c r="KZJ101" s="167"/>
      <c r="KZK101" s="167"/>
      <c r="KZL101" s="167"/>
      <c r="KZM101" s="167"/>
      <c r="KZN101" s="167"/>
      <c r="KZO101" s="167"/>
      <c r="KZP101" s="167"/>
      <c r="KZQ101" s="167"/>
      <c r="KZR101" s="167"/>
      <c r="KZS101" s="167"/>
      <c r="KZT101" s="167"/>
      <c r="KZU101" s="167"/>
      <c r="KZV101" s="167"/>
      <c r="KZW101" s="167"/>
      <c r="KZX101" s="167"/>
      <c r="KZY101" s="167"/>
      <c r="KZZ101" s="167"/>
      <c r="LAA101" s="167"/>
      <c r="LAB101" s="167"/>
      <c r="LAC101" s="167"/>
      <c r="LAD101" s="167"/>
      <c r="LAE101" s="167"/>
      <c r="LAF101" s="167"/>
      <c r="LAG101" s="167"/>
      <c r="LAH101" s="167"/>
      <c r="LAI101" s="167"/>
      <c r="LAJ101" s="167"/>
      <c r="LAK101" s="167"/>
      <c r="LAL101" s="167"/>
      <c r="LAM101" s="167"/>
      <c r="LAN101" s="167"/>
      <c r="LAO101" s="167"/>
      <c r="LAP101" s="167"/>
      <c r="LAQ101" s="167"/>
      <c r="LAR101" s="167"/>
      <c r="LAS101" s="167"/>
      <c r="LAT101" s="167"/>
      <c r="LAU101" s="167"/>
      <c r="LAV101" s="167"/>
      <c r="LAW101" s="167"/>
      <c r="LAX101" s="167"/>
      <c r="LAY101" s="167"/>
      <c r="LAZ101" s="167"/>
      <c r="LBA101" s="167"/>
      <c r="LBB101" s="167"/>
      <c r="LBC101" s="167"/>
      <c r="LBD101" s="167"/>
      <c r="LBE101" s="167"/>
      <c r="LBF101" s="167"/>
      <c r="LBG101" s="167"/>
      <c r="LBH101" s="167"/>
      <c r="LBI101" s="167"/>
      <c r="LBJ101" s="167"/>
      <c r="LBK101" s="167"/>
      <c r="LBL101" s="167"/>
      <c r="LBM101" s="167"/>
      <c r="LBN101" s="167"/>
      <c r="LBO101" s="167"/>
      <c r="LBP101" s="167"/>
      <c r="LBQ101" s="167"/>
      <c r="LBR101" s="167"/>
      <c r="LBS101" s="167"/>
      <c r="LBT101" s="167"/>
      <c r="LBU101" s="167"/>
      <c r="LBV101" s="167"/>
      <c r="LBW101" s="167"/>
      <c r="LBX101" s="167"/>
      <c r="LBY101" s="167"/>
      <c r="LBZ101" s="167"/>
      <c r="LCA101" s="167"/>
      <c r="LCB101" s="167"/>
      <c r="LCC101" s="167"/>
      <c r="LCD101" s="167"/>
      <c r="LCE101" s="167"/>
      <c r="LCF101" s="167"/>
      <c r="LCG101" s="167"/>
      <c r="LCH101" s="167"/>
      <c r="LCI101" s="167"/>
      <c r="LCJ101" s="167"/>
      <c r="LCK101" s="167"/>
      <c r="LCL101" s="167"/>
      <c r="LCM101" s="167"/>
      <c r="LCN101" s="167"/>
      <c r="LCO101" s="167"/>
      <c r="LCP101" s="167"/>
      <c r="LCQ101" s="167"/>
      <c r="LCR101" s="167"/>
      <c r="LCS101" s="167"/>
      <c r="LCT101" s="167"/>
      <c r="LCU101" s="167"/>
      <c r="LCV101" s="167"/>
      <c r="LCW101" s="167"/>
      <c r="LCX101" s="167"/>
      <c r="LCY101" s="167"/>
      <c r="LCZ101" s="167"/>
      <c r="LDA101" s="167"/>
      <c r="LDB101" s="167"/>
      <c r="LDC101" s="167"/>
      <c r="LDD101" s="167"/>
      <c r="LDE101" s="167"/>
      <c r="LDF101" s="167"/>
      <c r="LDG101" s="167"/>
      <c r="LDH101" s="167"/>
      <c r="LDI101" s="167"/>
      <c r="LDJ101" s="167"/>
      <c r="LDK101" s="167"/>
      <c r="LDL101" s="167"/>
      <c r="LDM101" s="167"/>
      <c r="LDN101" s="167"/>
      <c r="LDO101" s="167"/>
      <c r="LDP101" s="167"/>
      <c r="LDQ101" s="167"/>
      <c r="LDR101" s="167"/>
      <c r="LDS101" s="167"/>
      <c r="LDT101" s="167"/>
      <c r="LDU101" s="167"/>
      <c r="LDV101" s="167"/>
      <c r="LDW101" s="167"/>
      <c r="LDX101" s="167"/>
      <c r="LDY101" s="167"/>
      <c r="LDZ101" s="167"/>
      <c r="LEA101" s="167"/>
      <c r="LEB101" s="167"/>
      <c r="LEC101" s="167"/>
      <c r="LED101" s="167"/>
      <c r="LEE101" s="167"/>
      <c r="LEF101" s="167"/>
      <c r="LEG101" s="167"/>
      <c r="LEH101" s="167"/>
      <c r="LEI101" s="167"/>
      <c r="LEJ101" s="167"/>
      <c r="LEK101" s="167"/>
      <c r="LEL101" s="167"/>
      <c r="LEM101" s="167"/>
      <c r="LEN101" s="167"/>
      <c r="LEO101" s="167"/>
      <c r="LEP101" s="167"/>
      <c r="LEQ101" s="167"/>
      <c r="LER101" s="167"/>
      <c r="LES101" s="167"/>
      <c r="LET101" s="167"/>
      <c r="LEU101" s="167"/>
      <c r="LEV101" s="167"/>
      <c r="LEW101" s="167"/>
      <c r="LEX101" s="167"/>
      <c r="LEY101" s="167"/>
      <c r="LEZ101" s="167"/>
      <c r="LFA101" s="167"/>
      <c r="LFB101" s="167"/>
      <c r="LFC101" s="167"/>
      <c r="LFD101" s="167"/>
      <c r="LFE101" s="167"/>
      <c r="LFF101" s="167"/>
      <c r="LFG101" s="167"/>
      <c r="LFH101" s="167"/>
      <c r="LFI101" s="167"/>
      <c r="LFJ101" s="167"/>
      <c r="LFK101" s="167"/>
      <c r="LFL101" s="167"/>
      <c r="LFM101" s="167"/>
      <c r="LFN101" s="167"/>
      <c r="LFO101" s="167"/>
      <c r="LFP101" s="167"/>
      <c r="LFQ101" s="167"/>
      <c r="LFR101" s="167"/>
      <c r="LFS101" s="167"/>
      <c r="LFT101" s="167"/>
      <c r="LFU101" s="167"/>
      <c r="LFV101" s="167"/>
      <c r="LFW101" s="167"/>
      <c r="LFX101" s="167"/>
      <c r="LFY101" s="167"/>
      <c r="LFZ101" s="167"/>
      <c r="LGA101" s="167"/>
      <c r="LGB101" s="167"/>
      <c r="LGC101" s="167"/>
      <c r="LGD101" s="167"/>
      <c r="LGE101" s="167"/>
      <c r="LGF101" s="167"/>
      <c r="LGG101" s="167"/>
      <c r="LGH101" s="167"/>
      <c r="LGI101" s="167"/>
      <c r="LGJ101" s="167"/>
      <c r="LGK101" s="167"/>
      <c r="LGL101" s="167"/>
      <c r="LGM101" s="167"/>
      <c r="LGN101" s="167"/>
      <c r="LGO101" s="167"/>
      <c r="LGP101" s="167"/>
      <c r="LGQ101" s="167"/>
      <c r="LGR101" s="167"/>
      <c r="LGS101" s="167"/>
      <c r="LGT101" s="167"/>
      <c r="LGU101" s="167"/>
      <c r="LGV101" s="167"/>
      <c r="LGW101" s="167"/>
      <c r="LGX101" s="167"/>
      <c r="LGY101" s="167"/>
      <c r="LGZ101" s="167"/>
      <c r="LHA101" s="167"/>
      <c r="LHB101" s="167"/>
      <c r="LHC101" s="167"/>
      <c r="LHD101" s="167"/>
      <c r="LHE101" s="167"/>
      <c r="LHF101" s="167"/>
      <c r="LHG101" s="167"/>
      <c r="LHH101" s="167"/>
      <c r="LHI101" s="167"/>
      <c r="LHJ101" s="167"/>
      <c r="LHK101" s="167"/>
      <c r="LHL101" s="167"/>
      <c r="LHM101" s="167"/>
      <c r="LHN101" s="167"/>
      <c r="LHO101" s="167"/>
      <c r="LHP101" s="167"/>
      <c r="LHQ101" s="167"/>
      <c r="LHR101" s="167"/>
      <c r="LHS101" s="167"/>
      <c r="LHT101" s="167"/>
      <c r="LHU101" s="167"/>
      <c r="LHV101" s="167"/>
      <c r="LHW101" s="167"/>
      <c r="LHX101" s="167"/>
      <c r="LHY101" s="167"/>
      <c r="LHZ101" s="167"/>
      <c r="LIA101" s="167"/>
      <c r="LIB101" s="167"/>
      <c r="LIC101" s="167"/>
      <c r="LID101" s="167"/>
      <c r="LIE101" s="167"/>
      <c r="LIF101" s="167"/>
      <c r="LIG101" s="167"/>
      <c r="LIH101" s="167"/>
      <c r="LII101" s="167"/>
      <c r="LIJ101" s="167"/>
      <c r="LIK101" s="167"/>
      <c r="LIL101" s="167"/>
      <c r="LIM101" s="167"/>
      <c r="LIN101" s="167"/>
      <c r="LIO101" s="167"/>
      <c r="LIP101" s="167"/>
      <c r="LIQ101" s="167"/>
      <c r="LIR101" s="167"/>
      <c r="LIS101" s="167"/>
      <c r="LIT101" s="167"/>
      <c r="LIU101" s="167"/>
      <c r="LIV101" s="167"/>
      <c r="LIW101" s="167"/>
      <c r="LIX101" s="167"/>
      <c r="LIY101" s="167"/>
      <c r="LIZ101" s="167"/>
      <c r="LJA101" s="167"/>
      <c r="LJB101" s="167"/>
      <c r="LJC101" s="167"/>
      <c r="LJD101" s="167"/>
      <c r="LJE101" s="167"/>
      <c r="LJF101" s="167"/>
      <c r="LJG101" s="167"/>
      <c r="LJH101" s="167"/>
      <c r="LJI101" s="167"/>
      <c r="LJJ101" s="167"/>
      <c r="LJK101" s="167"/>
      <c r="LJL101" s="167"/>
      <c r="LJM101" s="167"/>
      <c r="LJN101" s="167"/>
      <c r="LJO101" s="167"/>
      <c r="LJP101" s="167"/>
      <c r="LJQ101" s="167"/>
      <c r="LJR101" s="167"/>
      <c r="LJS101" s="167"/>
      <c r="LJT101" s="167"/>
      <c r="LJU101" s="167"/>
      <c r="LJV101" s="167"/>
      <c r="LJW101" s="167"/>
      <c r="LJX101" s="167"/>
      <c r="LJY101" s="167"/>
      <c r="LJZ101" s="167"/>
      <c r="LKA101" s="167"/>
      <c r="LKB101" s="167"/>
      <c r="LKC101" s="167"/>
      <c r="LKD101" s="167"/>
      <c r="LKE101" s="167"/>
      <c r="LKF101" s="167"/>
      <c r="LKG101" s="167"/>
      <c r="LKH101" s="167"/>
      <c r="LKI101" s="167"/>
      <c r="LKJ101" s="167"/>
      <c r="LKK101" s="167"/>
      <c r="LKL101" s="167"/>
      <c r="LKM101" s="167"/>
      <c r="LKN101" s="167"/>
      <c r="LKO101" s="167"/>
      <c r="LKP101" s="167"/>
      <c r="LKQ101" s="167"/>
      <c r="LKR101" s="167"/>
      <c r="LKS101" s="167"/>
      <c r="LKT101" s="167"/>
      <c r="LKU101" s="167"/>
      <c r="LKV101" s="167"/>
      <c r="LKW101" s="167"/>
      <c r="LKX101" s="167"/>
      <c r="LKY101" s="167"/>
      <c r="LKZ101" s="167"/>
      <c r="LLA101" s="167"/>
      <c r="LLB101" s="167"/>
      <c r="LLC101" s="167"/>
      <c r="LLD101" s="167"/>
      <c r="LLE101" s="167"/>
      <c r="LLF101" s="167"/>
      <c r="LLG101" s="167"/>
      <c r="LLH101" s="167"/>
      <c r="LLI101" s="167"/>
      <c r="LLJ101" s="167"/>
      <c r="LLK101" s="167"/>
      <c r="LLL101" s="167"/>
      <c r="LLM101" s="167"/>
      <c r="LLN101" s="167"/>
      <c r="LLO101" s="167"/>
      <c r="LLP101" s="167"/>
      <c r="LLQ101" s="167"/>
      <c r="LLR101" s="167"/>
      <c r="LLS101" s="167"/>
      <c r="LLT101" s="167"/>
      <c r="LLU101" s="167"/>
      <c r="LLV101" s="167"/>
      <c r="LLW101" s="167"/>
      <c r="LLX101" s="167"/>
      <c r="LLY101" s="167"/>
      <c r="LLZ101" s="167"/>
      <c r="LMA101" s="167"/>
      <c r="LMB101" s="167"/>
      <c r="LMC101" s="167"/>
      <c r="LMD101" s="167"/>
      <c r="LME101" s="167"/>
      <c r="LMF101" s="167"/>
      <c r="LMG101" s="167"/>
      <c r="LMH101" s="167"/>
      <c r="LMI101" s="167"/>
      <c r="LMJ101" s="167"/>
      <c r="LMK101" s="167"/>
      <c r="LML101" s="167"/>
      <c r="LMM101" s="167"/>
      <c r="LMN101" s="167"/>
      <c r="LMO101" s="167"/>
      <c r="LMP101" s="167"/>
      <c r="LMQ101" s="167"/>
      <c r="LMR101" s="167"/>
      <c r="LMS101" s="167"/>
      <c r="LMT101" s="167"/>
      <c r="LMU101" s="167"/>
      <c r="LMV101" s="167"/>
      <c r="LMW101" s="167"/>
      <c r="LMX101" s="167"/>
      <c r="LMY101" s="167"/>
      <c r="LMZ101" s="167"/>
      <c r="LNA101" s="167"/>
      <c r="LNB101" s="167"/>
      <c r="LNC101" s="167"/>
      <c r="LND101" s="167"/>
      <c r="LNE101" s="167"/>
      <c r="LNF101" s="167"/>
      <c r="LNG101" s="167"/>
      <c r="LNH101" s="167"/>
      <c r="LNI101" s="167"/>
      <c r="LNJ101" s="167"/>
      <c r="LNK101" s="167"/>
      <c r="LNL101" s="167"/>
      <c r="LNM101" s="167"/>
      <c r="LNN101" s="167"/>
      <c r="LNO101" s="167"/>
      <c r="LNP101" s="167"/>
      <c r="LNQ101" s="167"/>
      <c r="LNR101" s="167"/>
      <c r="LNS101" s="167"/>
      <c r="LNT101" s="167"/>
      <c r="LNU101" s="167"/>
      <c r="LNV101" s="167"/>
      <c r="LNW101" s="167"/>
      <c r="LNX101" s="167"/>
      <c r="LNY101" s="167"/>
      <c r="LNZ101" s="167"/>
      <c r="LOA101" s="167"/>
      <c r="LOB101" s="167"/>
      <c r="LOC101" s="167"/>
      <c r="LOD101" s="167"/>
      <c r="LOE101" s="167"/>
      <c r="LOF101" s="167"/>
      <c r="LOG101" s="167"/>
      <c r="LOH101" s="167"/>
      <c r="LOI101" s="167"/>
      <c r="LOJ101" s="167"/>
      <c r="LOK101" s="167"/>
      <c r="LOL101" s="167"/>
      <c r="LOM101" s="167"/>
      <c r="LON101" s="167"/>
      <c r="LOO101" s="167"/>
      <c r="LOP101" s="167"/>
      <c r="LOQ101" s="167"/>
      <c r="LOR101" s="167"/>
      <c r="LOS101" s="167"/>
      <c r="LOT101" s="167"/>
      <c r="LOU101" s="167"/>
      <c r="LOV101" s="167"/>
      <c r="LOW101" s="167"/>
      <c r="LOX101" s="167"/>
      <c r="LOY101" s="167"/>
      <c r="LOZ101" s="167"/>
      <c r="LPA101" s="167"/>
      <c r="LPB101" s="167"/>
      <c r="LPC101" s="167"/>
      <c r="LPD101" s="167"/>
      <c r="LPE101" s="167"/>
      <c r="LPF101" s="167"/>
      <c r="LPG101" s="167"/>
      <c r="LPH101" s="167"/>
      <c r="LPI101" s="167"/>
      <c r="LPJ101" s="167"/>
      <c r="LPK101" s="167"/>
      <c r="LPL101" s="167"/>
      <c r="LPM101" s="167"/>
      <c r="LPN101" s="167"/>
      <c r="LPO101" s="167"/>
      <c r="LPP101" s="167"/>
      <c r="LPQ101" s="167"/>
      <c r="LPR101" s="167"/>
      <c r="LPS101" s="167"/>
      <c r="LPT101" s="167"/>
      <c r="LPU101" s="167"/>
      <c r="LPV101" s="167"/>
      <c r="LPW101" s="167"/>
      <c r="LPX101" s="167"/>
      <c r="LPY101" s="167"/>
      <c r="LPZ101" s="167"/>
      <c r="LQA101" s="167"/>
      <c r="LQB101" s="167"/>
      <c r="LQC101" s="167"/>
      <c r="LQD101" s="167"/>
      <c r="LQE101" s="167"/>
      <c r="LQF101" s="167"/>
      <c r="LQG101" s="167"/>
      <c r="LQH101" s="167"/>
      <c r="LQI101" s="167"/>
      <c r="LQJ101" s="167"/>
      <c r="LQK101" s="167"/>
      <c r="LQL101" s="167"/>
      <c r="LQM101" s="167"/>
      <c r="LQN101" s="167"/>
      <c r="LQO101" s="167"/>
      <c r="LQP101" s="167"/>
      <c r="LQQ101" s="167"/>
      <c r="LQR101" s="167"/>
      <c r="LQS101" s="167"/>
      <c r="LQT101" s="167"/>
      <c r="LQU101" s="167"/>
      <c r="LQV101" s="167"/>
      <c r="LQW101" s="167"/>
      <c r="LQX101" s="167"/>
      <c r="LQY101" s="167"/>
      <c r="LQZ101" s="167"/>
      <c r="LRA101" s="167"/>
      <c r="LRB101" s="167"/>
      <c r="LRC101" s="167"/>
      <c r="LRD101" s="167"/>
      <c r="LRE101" s="167"/>
      <c r="LRF101" s="167"/>
      <c r="LRG101" s="167"/>
      <c r="LRH101" s="167"/>
      <c r="LRI101" s="167"/>
      <c r="LRJ101" s="167"/>
      <c r="LRK101" s="167"/>
      <c r="LRL101" s="167"/>
      <c r="LRM101" s="167"/>
      <c r="LRN101" s="167"/>
      <c r="LRO101" s="167"/>
      <c r="LRP101" s="167"/>
      <c r="LRQ101" s="167"/>
      <c r="LRR101" s="167"/>
      <c r="LRS101" s="167"/>
      <c r="LRT101" s="167"/>
      <c r="LRU101" s="167"/>
      <c r="LRV101" s="167"/>
      <c r="LRW101" s="167"/>
      <c r="LRX101" s="167"/>
      <c r="LRY101" s="167"/>
      <c r="LRZ101" s="167"/>
      <c r="LSA101" s="167"/>
      <c r="LSB101" s="167"/>
      <c r="LSC101" s="167"/>
      <c r="LSD101" s="167"/>
      <c r="LSE101" s="167"/>
      <c r="LSF101" s="167"/>
      <c r="LSG101" s="167"/>
      <c r="LSH101" s="167"/>
      <c r="LSI101" s="167"/>
      <c r="LSJ101" s="167"/>
      <c r="LSK101" s="167"/>
      <c r="LSL101" s="167"/>
      <c r="LSM101" s="167"/>
      <c r="LSN101" s="167"/>
      <c r="LSO101" s="167"/>
      <c r="LSP101" s="167"/>
      <c r="LSQ101" s="167"/>
      <c r="LSR101" s="167"/>
      <c r="LSS101" s="167"/>
      <c r="LST101" s="167"/>
      <c r="LSU101" s="167"/>
      <c r="LSV101" s="167"/>
      <c r="LSW101" s="167"/>
      <c r="LSX101" s="167"/>
      <c r="LSY101" s="167"/>
      <c r="LSZ101" s="167"/>
      <c r="LTA101" s="167"/>
      <c r="LTB101" s="167"/>
      <c r="LTC101" s="167"/>
      <c r="LTD101" s="167"/>
      <c r="LTE101" s="167"/>
      <c r="LTF101" s="167"/>
      <c r="LTG101" s="167"/>
      <c r="LTH101" s="167"/>
      <c r="LTI101" s="167"/>
      <c r="LTJ101" s="167"/>
      <c r="LTK101" s="167"/>
      <c r="LTL101" s="167"/>
      <c r="LTM101" s="167"/>
      <c r="LTN101" s="167"/>
      <c r="LTO101" s="167"/>
      <c r="LTP101" s="167"/>
      <c r="LTQ101" s="167"/>
      <c r="LTR101" s="167"/>
      <c r="LTS101" s="167"/>
      <c r="LTT101" s="167"/>
      <c r="LTU101" s="167"/>
      <c r="LTV101" s="167"/>
      <c r="LTW101" s="167"/>
      <c r="LTX101" s="167"/>
      <c r="LTY101" s="167"/>
      <c r="LTZ101" s="167"/>
      <c r="LUA101" s="167"/>
      <c r="LUB101" s="167"/>
      <c r="LUC101" s="167"/>
      <c r="LUD101" s="167"/>
      <c r="LUE101" s="167"/>
      <c r="LUF101" s="167"/>
      <c r="LUG101" s="167"/>
      <c r="LUH101" s="167"/>
      <c r="LUI101" s="167"/>
      <c r="LUJ101" s="167"/>
      <c r="LUK101" s="167"/>
      <c r="LUL101" s="167"/>
      <c r="LUM101" s="167"/>
      <c r="LUN101" s="167"/>
      <c r="LUO101" s="167"/>
      <c r="LUP101" s="167"/>
      <c r="LUQ101" s="167"/>
      <c r="LUR101" s="167"/>
      <c r="LUS101" s="167"/>
      <c r="LUT101" s="167"/>
      <c r="LUU101" s="167"/>
      <c r="LUV101" s="167"/>
      <c r="LUW101" s="167"/>
      <c r="LUX101" s="167"/>
      <c r="LUY101" s="167"/>
      <c r="LUZ101" s="167"/>
      <c r="LVA101" s="167"/>
      <c r="LVB101" s="167"/>
      <c r="LVC101" s="167"/>
      <c r="LVD101" s="167"/>
      <c r="LVE101" s="167"/>
      <c r="LVF101" s="167"/>
      <c r="LVG101" s="167"/>
      <c r="LVH101" s="167"/>
      <c r="LVI101" s="167"/>
      <c r="LVJ101" s="167"/>
      <c r="LVK101" s="167"/>
      <c r="LVL101" s="167"/>
      <c r="LVM101" s="167"/>
      <c r="LVN101" s="167"/>
      <c r="LVO101" s="167"/>
      <c r="LVP101" s="167"/>
      <c r="LVQ101" s="167"/>
      <c r="LVR101" s="167"/>
      <c r="LVS101" s="167"/>
      <c r="LVT101" s="167"/>
      <c r="LVU101" s="167"/>
      <c r="LVV101" s="167"/>
      <c r="LVW101" s="167"/>
      <c r="LVX101" s="167"/>
      <c r="LVY101" s="167"/>
      <c r="LVZ101" s="167"/>
      <c r="LWA101" s="167"/>
      <c r="LWB101" s="167"/>
      <c r="LWC101" s="167"/>
      <c r="LWD101" s="167"/>
      <c r="LWE101" s="167"/>
      <c r="LWF101" s="167"/>
      <c r="LWG101" s="167"/>
      <c r="LWH101" s="167"/>
      <c r="LWI101" s="167"/>
      <c r="LWJ101" s="167"/>
      <c r="LWK101" s="167"/>
      <c r="LWL101" s="167"/>
      <c r="LWM101" s="167"/>
      <c r="LWN101" s="167"/>
      <c r="LWO101" s="167"/>
      <c r="LWP101" s="167"/>
      <c r="LWQ101" s="167"/>
      <c r="LWR101" s="167"/>
      <c r="LWS101" s="167"/>
      <c r="LWT101" s="167"/>
      <c r="LWU101" s="167"/>
      <c r="LWV101" s="167"/>
      <c r="LWW101" s="167"/>
      <c r="LWX101" s="167"/>
      <c r="LWY101" s="167"/>
      <c r="LWZ101" s="167"/>
      <c r="LXA101" s="167"/>
      <c r="LXB101" s="167"/>
      <c r="LXC101" s="167"/>
      <c r="LXD101" s="167"/>
      <c r="LXE101" s="167"/>
      <c r="LXF101" s="167"/>
      <c r="LXG101" s="167"/>
      <c r="LXH101" s="167"/>
      <c r="LXI101" s="167"/>
      <c r="LXJ101" s="167"/>
      <c r="LXK101" s="167"/>
      <c r="LXL101" s="167"/>
      <c r="LXM101" s="167"/>
      <c r="LXN101" s="167"/>
      <c r="LXO101" s="167"/>
      <c r="LXP101" s="167"/>
      <c r="LXQ101" s="167"/>
      <c r="LXR101" s="167"/>
      <c r="LXS101" s="167"/>
      <c r="LXT101" s="167"/>
      <c r="LXU101" s="167"/>
      <c r="LXV101" s="167"/>
      <c r="LXW101" s="167"/>
      <c r="LXX101" s="167"/>
      <c r="LXY101" s="167"/>
      <c r="LXZ101" s="167"/>
      <c r="LYA101" s="167"/>
      <c r="LYB101" s="167"/>
      <c r="LYC101" s="167"/>
      <c r="LYD101" s="167"/>
      <c r="LYE101" s="167"/>
      <c r="LYF101" s="167"/>
      <c r="LYG101" s="167"/>
      <c r="LYH101" s="167"/>
      <c r="LYI101" s="167"/>
      <c r="LYJ101" s="167"/>
      <c r="LYK101" s="167"/>
      <c r="LYL101" s="167"/>
      <c r="LYM101" s="167"/>
      <c r="LYN101" s="167"/>
      <c r="LYO101" s="167"/>
      <c r="LYP101" s="167"/>
      <c r="LYQ101" s="167"/>
      <c r="LYR101" s="167"/>
      <c r="LYS101" s="167"/>
      <c r="LYT101" s="167"/>
      <c r="LYU101" s="167"/>
      <c r="LYV101" s="167"/>
      <c r="LYW101" s="167"/>
      <c r="LYX101" s="167"/>
      <c r="LYY101" s="167"/>
      <c r="LYZ101" s="167"/>
      <c r="LZA101" s="167"/>
      <c r="LZB101" s="167"/>
      <c r="LZC101" s="167"/>
      <c r="LZD101" s="167"/>
      <c r="LZE101" s="167"/>
      <c r="LZF101" s="167"/>
      <c r="LZG101" s="167"/>
      <c r="LZH101" s="167"/>
      <c r="LZI101" s="167"/>
      <c r="LZJ101" s="167"/>
      <c r="LZK101" s="167"/>
      <c r="LZL101" s="167"/>
      <c r="LZM101" s="167"/>
      <c r="LZN101" s="167"/>
      <c r="LZO101" s="167"/>
      <c r="LZP101" s="167"/>
      <c r="LZQ101" s="167"/>
      <c r="LZR101" s="167"/>
      <c r="LZS101" s="167"/>
      <c r="LZT101" s="167"/>
      <c r="LZU101" s="167"/>
      <c r="LZV101" s="167"/>
      <c r="LZW101" s="167"/>
      <c r="LZX101" s="167"/>
      <c r="LZY101" s="167"/>
      <c r="LZZ101" s="167"/>
      <c r="MAA101" s="167"/>
      <c r="MAB101" s="167"/>
      <c r="MAC101" s="167"/>
      <c r="MAD101" s="167"/>
      <c r="MAE101" s="167"/>
      <c r="MAF101" s="167"/>
      <c r="MAG101" s="167"/>
      <c r="MAH101" s="167"/>
      <c r="MAI101" s="167"/>
      <c r="MAJ101" s="167"/>
      <c r="MAK101" s="167"/>
      <c r="MAL101" s="167"/>
      <c r="MAM101" s="167"/>
      <c r="MAN101" s="167"/>
      <c r="MAO101" s="167"/>
      <c r="MAP101" s="167"/>
      <c r="MAQ101" s="167"/>
      <c r="MAR101" s="167"/>
      <c r="MAS101" s="167"/>
      <c r="MAT101" s="167"/>
      <c r="MAU101" s="167"/>
      <c r="MAV101" s="167"/>
      <c r="MAW101" s="167"/>
      <c r="MAX101" s="167"/>
      <c r="MAY101" s="167"/>
      <c r="MAZ101" s="167"/>
      <c r="MBA101" s="167"/>
      <c r="MBB101" s="167"/>
      <c r="MBC101" s="167"/>
      <c r="MBD101" s="167"/>
      <c r="MBE101" s="167"/>
      <c r="MBF101" s="167"/>
      <c r="MBG101" s="167"/>
      <c r="MBH101" s="167"/>
      <c r="MBI101" s="167"/>
      <c r="MBJ101" s="167"/>
      <c r="MBK101" s="167"/>
      <c r="MBL101" s="167"/>
      <c r="MBM101" s="167"/>
      <c r="MBN101" s="167"/>
      <c r="MBO101" s="167"/>
      <c r="MBP101" s="167"/>
      <c r="MBQ101" s="167"/>
      <c r="MBR101" s="167"/>
      <c r="MBS101" s="167"/>
      <c r="MBT101" s="167"/>
      <c r="MBU101" s="167"/>
      <c r="MBV101" s="167"/>
      <c r="MBW101" s="167"/>
      <c r="MBX101" s="167"/>
      <c r="MBY101" s="167"/>
      <c r="MBZ101" s="167"/>
      <c r="MCA101" s="167"/>
      <c r="MCB101" s="167"/>
      <c r="MCC101" s="167"/>
      <c r="MCD101" s="167"/>
      <c r="MCE101" s="167"/>
      <c r="MCF101" s="167"/>
      <c r="MCG101" s="167"/>
      <c r="MCH101" s="167"/>
      <c r="MCI101" s="167"/>
      <c r="MCJ101" s="167"/>
      <c r="MCK101" s="167"/>
      <c r="MCL101" s="167"/>
      <c r="MCM101" s="167"/>
      <c r="MCN101" s="167"/>
      <c r="MCO101" s="167"/>
      <c r="MCP101" s="167"/>
      <c r="MCQ101" s="167"/>
      <c r="MCR101" s="167"/>
      <c r="MCS101" s="167"/>
      <c r="MCT101" s="167"/>
      <c r="MCU101" s="167"/>
      <c r="MCV101" s="167"/>
      <c r="MCW101" s="167"/>
      <c r="MCX101" s="167"/>
      <c r="MCY101" s="167"/>
      <c r="MCZ101" s="167"/>
      <c r="MDA101" s="167"/>
      <c r="MDB101" s="167"/>
      <c r="MDC101" s="167"/>
      <c r="MDD101" s="167"/>
      <c r="MDE101" s="167"/>
      <c r="MDF101" s="167"/>
      <c r="MDG101" s="167"/>
      <c r="MDH101" s="167"/>
      <c r="MDI101" s="167"/>
      <c r="MDJ101" s="167"/>
      <c r="MDK101" s="167"/>
      <c r="MDL101" s="167"/>
      <c r="MDM101" s="167"/>
      <c r="MDN101" s="167"/>
      <c r="MDO101" s="167"/>
      <c r="MDP101" s="167"/>
      <c r="MDQ101" s="167"/>
      <c r="MDR101" s="167"/>
      <c r="MDS101" s="167"/>
      <c r="MDT101" s="167"/>
      <c r="MDU101" s="167"/>
      <c r="MDV101" s="167"/>
      <c r="MDW101" s="167"/>
      <c r="MDX101" s="167"/>
      <c r="MDY101" s="167"/>
      <c r="MDZ101" s="167"/>
      <c r="MEA101" s="167"/>
      <c r="MEB101" s="167"/>
      <c r="MEC101" s="167"/>
      <c r="MED101" s="167"/>
      <c r="MEE101" s="167"/>
      <c r="MEF101" s="167"/>
      <c r="MEG101" s="167"/>
      <c r="MEH101" s="167"/>
      <c r="MEI101" s="167"/>
      <c r="MEJ101" s="167"/>
      <c r="MEK101" s="167"/>
      <c r="MEL101" s="167"/>
      <c r="MEM101" s="167"/>
      <c r="MEN101" s="167"/>
      <c r="MEO101" s="167"/>
      <c r="MEP101" s="167"/>
      <c r="MEQ101" s="167"/>
      <c r="MER101" s="167"/>
      <c r="MES101" s="167"/>
      <c r="MET101" s="167"/>
      <c r="MEU101" s="167"/>
      <c r="MEV101" s="167"/>
      <c r="MEW101" s="167"/>
      <c r="MEX101" s="167"/>
      <c r="MEY101" s="167"/>
      <c r="MEZ101" s="167"/>
      <c r="MFA101" s="167"/>
      <c r="MFB101" s="167"/>
      <c r="MFC101" s="167"/>
      <c r="MFD101" s="167"/>
      <c r="MFE101" s="167"/>
      <c r="MFF101" s="167"/>
      <c r="MFG101" s="167"/>
      <c r="MFH101" s="167"/>
      <c r="MFI101" s="167"/>
      <c r="MFJ101" s="167"/>
      <c r="MFK101" s="167"/>
      <c r="MFL101" s="167"/>
      <c r="MFM101" s="167"/>
      <c r="MFN101" s="167"/>
      <c r="MFO101" s="167"/>
      <c r="MFP101" s="167"/>
      <c r="MFQ101" s="167"/>
      <c r="MFR101" s="167"/>
      <c r="MFS101" s="167"/>
      <c r="MFT101" s="167"/>
      <c r="MFU101" s="167"/>
      <c r="MFV101" s="167"/>
      <c r="MFW101" s="167"/>
      <c r="MFX101" s="167"/>
      <c r="MFY101" s="167"/>
      <c r="MFZ101" s="167"/>
      <c r="MGA101" s="167"/>
      <c r="MGB101" s="167"/>
      <c r="MGC101" s="167"/>
      <c r="MGD101" s="167"/>
      <c r="MGE101" s="167"/>
      <c r="MGF101" s="167"/>
      <c r="MGG101" s="167"/>
      <c r="MGH101" s="167"/>
      <c r="MGI101" s="167"/>
      <c r="MGJ101" s="167"/>
      <c r="MGK101" s="167"/>
      <c r="MGL101" s="167"/>
      <c r="MGM101" s="167"/>
      <c r="MGN101" s="167"/>
      <c r="MGO101" s="167"/>
      <c r="MGP101" s="167"/>
      <c r="MGQ101" s="167"/>
      <c r="MGR101" s="167"/>
      <c r="MGS101" s="167"/>
      <c r="MGT101" s="167"/>
      <c r="MGU101" s="167"/>
      <c r="MGV101" s="167"/>
      <c r="MGW101" s="167"/>
      <c r="MGX101" s="167"/>
      <c r="MGY101" s="167"/>
      <c r="MGZ101" s="167"/>
      <c r="MHA101" s="167"/>
      <c r="MHB101" s="167"/>
      <c r="MHC101" s="167"/>
      <c r="MHD101" s="167"/>
      <c r="MHE101" s="167"/>
      <c r="MHF101" s="167"/>
      <c r="MHG101" s="167"/>
      <c r="MHH101" s="167"/>
      <c r="MHI101" s="167"/>
      <c r="MHJ101" s="167"/>
      <c r="MHK101" s="167"/>
      <c r="MHL101" s="167"/>
      <c r="MHM101" s="167"/>
      <c r="MHN101" s="167"/>
      <c r="MHO101" s="167"/>
      <c r="MHP101" s="167"/>
      <c r="MHQ101" s="167"/>
      <c r="MHR101" s="167"/>
      <c r="MHS101" s="167"/>
      <c r="MHT101" s="167"/>
      <c r="MHU101" s="167"/>
      <c r="MHV101" s="167"/>
      <c r="MHW101" s="167"/>
      <c r="MHX101" s="167"/>
      <c r="MHY101" s="167"/>
      <c r="MHZ101" s="167"/>
      <c r="MIA101" s="167"/>
      <c r="MIB101" s="167"/>
      <c r="MIC101" s="167"/>
      <c r="MID101" s="167"/>
      <c r="MIE101" s="167"/>
      <c r="MIF101" s="167"/>
      <c r="MIG101" s="167"/>
      <c r="MIH101" s="167"/>
      <c r="MII101" s="167"/>
      <c r="MIJ101" s="167"/>
      <c r="MIK101" s="167"/>
      <c r="MIL101" s="167"/>
      <c r="MIM101" s="167"/>
      <c r="MIN101" s="167"/>
      <c r="MIO101" s="167"/>
      <c r="MIP101" s="167"/>
      <c r="MIQ101" s="167"/>
      <c r="MIR101" s="167"/>
      <c r="MIS101" s="167"/>
      <c r="MIT101" s="167"/>
      <c r="MIU101" s="167"/>
      <c r="MIV101" s="167"/>
      <c r="MIW101" s="167"/>
      <c r="MIX101" s="167"/>
      <c r="MIY101" s="167"/>
      <c r="MIZ101" s="167"/>
      <c r="MJA101" s="167"/>
      <c r="MJB101" s="167"/>
      <c r="MJC101" s="167"/>
      <c r="MJD101" s="167"/>
      <c r="MJE101" s="167"/>
      <c r="MJF101" s="167"/>
      <c r="MJG101" s="167"/>
      <c r="MJH101" s="167"/>
      <c r="MJI101" s="167"/>
      <c r="MJJ101" s="167"/>
      <c r="MJK101" s="167"/>
      <c r="MJL101" s="167"/>
      <c r="MJM101" s="167"/>
      <c r="MJN101" s="167"/>
      <c r="MJO101" s="167"/>
      <c r="MJP101" s="167"/>
      <c r="MJQ101" s="167"/>
      <c r="MJR101" s="167"/>
      <c r="MJS101" s="167"/>
      <c r="MJT101" s="167"/>
      <c r="MJU101" s="167"/>
      <c r="MJV101" s="167"/>
      <c r="MJW101" s="167"/>
      <c r="MJX101" s="167"/>
      <c r="MJY101" s="167"/>
      <c r="MJZ101" s="167"/>
      <c r="MKA101" s="167"/>
      <c r="MKB101" s="167"/>
      <c r="MKC101" s="167"/>
      <c r="MKD101" s="167"/>
      <c r="MKE101" s="167"/>
      <c r="MKF101" s="167"/>
      <c r="MKG101" s="167"/>
      <c r="MKH101" s="167"/>
      <c r="MKI101" s="167"/>
      <c r="MKJ101" s="167"/>
      <c r="MKK101" s="167"/>
      <c r="MKL101" s="167"/>
      <c r="MKM101" s="167"/>
      <c r="MKN101" s="167"/>
      <c r="MKO101" s="167"/>
      <c r="MKP101" s="167"/>
      <c r="MKQ101" s="167"/>
      <c r="MKR101" s="167"/>
      <c r="MKS101" s="167"/>
      <c r="MKT101" s="167"/>
      <c r="MKU101" s="167"/>
      <c r="MKV101" s="167"/>
      <c r="MKW101" s="167"/>
      <c r="MKX101" s="167"/>
      <c r="MKY101" s="167"/>
      <c r="MKZ101" s="167"/>
      <c r="MLA101" s="167"/>
      <c r="MLB101" s="167"/>
      <c r="MLC101" s="167"/>
      <c r="MLD101" s="167"/>
      <c r="MLE101" s="167"/>
      <c r="MLF101" s="167"/>
      <c r="MLG101" s="167"/>
      <c r="MLH101" s="167"/>
      <c r="MLI101" s="167"/>
      <c r="MLJ101" s="167"/>
      <c r="MLK101" s="167"/>
      <c r="MLL101" s="167"/>
      <c r="MLM101" s="167"/>
      <c r="MLN101" s="167"/>
      <c r="MLO101" s="167"/>
      <c r="MLP101" s="167"/>
      <c r="MLQ101" s="167"/>
      <c r="MLR101" s="167"/>
      <c r="MLS101" s="167"/>
      <c r="MLT101" s="167"/>
      <c r="MLU101" s="167"/>
      <c r="MLV101" s="167"/>
      <c r="MLW101" s="167"/>
      <c r="MLX101" s="167"/>
      <c r="MLY101" s="167"/>
      <c r="MLZ101" s="167"/>
      <c r="MMA101" s="167"/>
      <c r="MMB101" s="167"/>
      <c r="MMC101" s="167"/>
      <c r="MMD101" s="167"/>
      <c r="MME101" s="167"/>
      <c r="MMF101" s="167"/>
      <c r="MMG101" s="167"/>
      <c r="MMH101" s="167"/>
      <c r="MMI101" s="167"/>
      <c r="MMJ101" s="167"/>
      <c r="MMK101" s="167"/>
      <c r="MML101" s="167"/>
      <c r="MMM101" s="167"/>
      <c r="MMN101" s="167"/>
      <c r="MMO101" s="167"/>
      <c r="MMP101" s="167"/>
      <c r="MMQ101" s="167"/>
      <c r="MMR101" s="167"/>
      <c r="MMS101" s="167"/>
      <c r="MMT101" s="167"/>
      <c r="MMU101" s="167"/>
      <c r="MMV101" s="167"/>
      <c r="MMW101" s="167"/>
      <c r="MMX101" s="167"/>
      <c r="MMY101" s="167"/>
      <c r="MMZ101" s="167"/>
      <c r="MNA101" s="167"/>
      <c r="MNB101" s="167"/>
      <c r="MNC101" s="167"/>
      <c r="MND101" s="167"/>
      <c r="MNE101" s="167"/>
      <c r="MNF101" s="167"/>
      <c r="MNG101" s="167"/>
      <c r="MNH101" s="167"/>
      <c r="MNI101" s="167"/>
      <c r="MNJ101" s="167"/>
      <c r="MNK101" s="167"/>
      <c r="MNL101" s="167"/>
      <c r="MNM101" s="167"/>
      <c r="MNN101" s="167"/>
      <c r="MNO101" s="167"/>
      <c r="MNP101" s="167"/>
      <c r="MNQ101" s="167"/>
      <c r="MNR101" s="167"/>
      <c r="MNS101" s="167"/>
      <c r="MNT101" s="167"/>
      <c r="MNU101" s="167"/>
      <c r="MNV101" s="167"/>
      <c r="MNW101" s="167"/>
      <c r="MNX101" s="167"/>
      <c r="MNY101" s="167"/>
      <c r="MNZ101" s="167"/>
      <c r="MOA101" s="167"/>
      <c r="MOB101" s="167"/>
      <c r="MOC101" s="167"/>
      <c r="MOD101" s="167"/>
      <c r="MOE101" s="167"/>
      <c r="MOF101" s="167"/>
      <c r="MOG101" s="167"/>
      <c r="MOH101" s="167"/>
      <c r="MOI101" s="167"/>
      <c r="MOJ101" s="167"/>
      <c r="MOK101" s="167"/>
      <c r="MOL101" s="167"/>
      <c r="MOM101" s="167"/>
      <c r="MON101" s="167"/>
      <c r="MOO101" s="167"/>
      <c r="MOP101" s="167"/>
      <c r="MOQ101" s="167"/>
      <c r="MOR101" s="167"/>
      <c r="MOS101" s="167"/>
      <c r="MOT101" s="167"/>
      <c r="MOU101" s="167"/>
      <c r="MOV101" s="167"/>
      <c r="MOW101" s="167"/>
      <c r="MOX101" s="167"/>
      <c r="MOY101" s="167"/>
      <c r="MOZ101" s="167"/>
      <c r="MPA101" s="167"/>
      <c r="MPB101" s="167"/>
      <c r="MPC101" s="167"/>
      <c r="MPD101" s="167"/>
      <c r="MPE101" s="167"/>
      <c r="MPF101" s="167"/>
      <c r="MPG101" s="167"/>
      <c r="MPH101" s="167"/>
      <c r="MPI101" s="167"/>
      <c r="MPJ101" s="167"/>
      <c r="MPK101" s="167"/>
      <c r="MPL101" s="167"/>
      <c r="MPM101" s="167"/>
      <c r="MPN101" s="167"/>
      <c r="MPO101" s="167"/>
      <c r="MPP101" s="167"/>
      <c r="MPQ101" s="167"/>
      <c r="MPR101" s="167"/>
      <c r="MPS101" s="167"/>
      <c r="MPT101" s="167"/>
      <c r="MPU101" s="167"/>
      <c r="MPV101" s="167"/>
      <c r="MPW101" s="167"/>
      <c r="MPX101" s="167"/>
      <c r="MPY101" s="167"/>
      <c r="MPZ101" s="167"/>
      <c r="MQA101" s="167"/>
      <c r="MQB101" s="167"/>
      <c r="MQC101" s="167"/>
      <c r="MQD101" s="167"/>
      <c r="MQE101" s="167"/>
      <c r="MQF101" s="167"/>
      <c r="MQG101" s="167"/>
      <c r="MQH101" s="167"/>
      <c r="MQI101" s="167"/>
      <c r="MQJ101" s="167"/>
      <c r="MQK101" s="167"/>
      <c r="MQL101" s="167"/>
      <c r="MQM101" s="167"/>
      <c r="MQN101" s="167"/>
      <c r="MQO101" s="167"/>
      <c r="MQP101" s="167"/>
      <c r="MQQ101" s="167"/>
      <c r="MQR101" s="167"/>
      <c r="MQS101" s="167"/>
      <c r="MQT101" s="167"/>
      <c r="MQU101" s="167"/>
      <c r="MQV101" s="167"/>
      <c r="MQW101" s="167"/>
      <c r="MQX101" s="167"/>
      <c r="MQY101" s="167"/>
      <c r="MQZ101" s="167"/>
      <c r="MRA101" s="167"/>
      <c r="MRB101" s="167"/>
      <c r="MRC101" s="167"/>
      <c r="MRD101" s="167"/>
      <c r="MRE101" s="167"/>
      <c r="MRF101" s="167"/>
      <c r="MRG101" s="167"/>
      <c r="MRH101" s="167"/>
      <c r="MRI101" s="167"/>
      <c r="MRJ101" s="167"/>
      <c r="MRK101" s="167"/>
      <c r="MRL101" s="167"/>
      <c r="MRM101" s="167"/>
      <c r="MRN101" s="167"/>
      <c r="MRO101" s="167"/>
      <c r="MRP101" s="167"/>
      <c r="MRQ101" s="167"/>
      <c r="MRR101" s="167"/>
      <c r="MRS101" s="167"/>
      <c r="MRT101" s="167"/>
      <c r="MRU101" s="167"/>
      <c r="MRV101" s="167"/>
      <c r="MRW101" s="167"/>
      <c r="MRX101" s="167"/>
      <c r="MRY101" s="167"/>
      <c r="MRZ101" s="167"/>
      <c r="MSA101" s="167"/>
      <c r="MSB101" s="167"/>
      <c r="MSC101" s="167"/>
      <c r="MSD101" s="167"/>
      <c r="MSE101" s="167"/>
      <c r="MSF101" s="167"/>
      <c r="MSG101" s="167"/>
      <c r="MSH101" s="167"/>
      <c r="MSI101" s="167"/>
      <c r="MSJ101" s="167"/>
      <c r="MSK101" s="167"/>
      <c r="MSL101" s="167"/>
      <c r="MSM101" s="167"/>
      <c r="MSN101" s="167"/>
      <c r="MSO101" s="167"/>
      <c r="MSP101" s="167"/>
      <c r="MSQ101" s="167"/>
      <c r="MSR101" s="167"/>
      <c r="MSS101" s="167"/>
      <c r="MST101" s="167"/>
      <c r="MSU101" s="167"/>
      <c r="MSV101" s="167"/>
      <c r="MSW101" s="167"/>
      <c r="MSX101" s="167"/>
      <c r="MSY101" s="167"/>
      <c r="MSZ101" s="167"/>
      <c r="MTA101" s="167"/>
      <c r="MTB101" s="167"/>
      <c r="MTC101" s="167"/>
      <c r="MTD101" s="167"/>
      <c r="MTE101" s="167"/>
      <c r="MTF101" s="167"/>
      <c r="MTG101" s="167"/>
      <c r="MTH101" s="167"/>
      <c r="MTI101" s="167"/>
      <c r="MTJ101" s="167"/>
      <c r="MTK101" s="167"/>
      <c r="MTL101" s="167"/>
      <c r="MTM101" s="167"/>
      <c r="MTN101" s="167"/>
      <c r="MTO101" s="167"/>
      <c r="MTP101" s="167"/>
      <c r="MTQ101" s="167"/>
      <c r="MTR101" s="167"/>
      <c r="MTS101" s="167"/>
      <c r="MTT101" s="167"/>
      <c r="MTU101" s="167"/>
      <c r="MTV101" s="167"/>
      <c r="MTW101" s="167"/>
      <c r="MTX101" s="167"/>
      <c r="MTY101" s="167"/>
      <c r="MTZ101" s="167"/>
      <c r="MUA101" s="167"/>
      <c r="MUB101" s="167"/>
      <c r="MUC101" s="167"/>
      <c r="MUD101" s="167"/>
      <c r="MUE101" s="167"/>
      <c r="MUF101" s="167"/>
      <c r="MUG101" s="167"/>
      <c r="MUH101" s="167"/>
      <c r="MUI101" s="167"/>
      <c r="MUJ101" s="167"/>
      <c r="MUK101" s="167"/>
      <c r="MUL101" s="167"/>
      <c r="MUM101" s="167"/>
      <c r="MUN101" s="167"/>
      <c r="MUO101" s="167"/>
      <c r="MUP101" s="167"/>
      <c r="MUQ101" s="167"/>
      <c r="MUR101" s="167"/>
      <c r="MUS101" s="167"/>
      <c r="MUT101" s="167"/>
      <c r="MUU101" s="167"/>
      <c r="MUV101" s="167"/>
      <c r="MUW101" s="167"/>
      <c r="MUX101" s="167"/>
      <c r="MUY101" s="167"/>
      <c r="MUZ101" s="167"/>
      <c r="MVA101" s="167"/>
      <c r="MVB101" s="167"/>
      <c r="MVC101" s="167"/>
      <c r="MVD101" s="167"/>
      <c r="MVE101" s="167"/>
      <c r="MVF101" s="167"/>
      <c r="MVG101" s="167"/>
      <c r="MVH101" s="167"/>
      <c r="MVI101" s="167"/>
      <c r="MVJ101" s="167"/>
      <c r="MVK101" s="167"/>
      <c r="MVL101" s="167"/>
      <c r="MVM101" s="167"/>
      <c r="MVN101" s="167"/>
      <c r="MVO101" s="167"/>
      <c r="MVP101" s="167"/>
      <c r="MVQ101" s="167"/>
      <c r="MVR101" s="167"/>
      <c r="MVS101" s="167"/>
      <c r="MVT101" s="167"/>
      <c r="MVU101" s="167"/>
      <c r="MVV101" s="167"/>
      <c r="MVW101" s="167"/>
      <c r="MVX101" s="167"/>
      <c r="MVY101" s="167"/>
      <c r="MVZ101" s="167"/>
      <c r="MWA101" s="167"/>
      <c r="MWB101" s="167"/>
      <c r="MWC101" s="167"/>
      <c r="MWD101" s="167"/>
      <c r="MWE101" s="167"/>
      <c r="MWF101" s="167"/>
      <c r="MWG101" s="167"/>
      <c r="MWH101" s="167"/>
      <c r="MWI101" s="167"/>
      <c r="MWJ101" s="167"/>
      <c r="MWK101" s="167"/>
      <c r="MWL101" s="167"/>
      <c r="MWM101" s="167"/>
      <c r="MWN101" s="167"/>
      <c r="MWO101" s="167"/>
      <c r="MWP101" s="167"/>
      <c r="MWQ101" s="167"/>
      <c r="MWR101" s="167"/>
      <c r="MWS101" s="167"/>
      <c r="MWT101" s="167"/>
      <c r="MWU101" s="167"/>
      <c r="MWV101" s="167"/>
      <c r="MWW101" s="167"/>
      <c r="MWX101" s="167"/>
      <c r="MWY101" s="167"/>
      <c r="MWZ101" s="167"/>
      <c r="MXA101" s="167"/>
      <c r="MXB101" s="167"/>
      <c r="MXC101" s="167"/>
      <c r="MXD101" s="167"/>
      <c r="MXE101" s="167"/>
      <c r="MXF101" s="167"/>
      <c r="MXG101" s="167"/>
      <c r="MXH101" s="167"/>
      <c r="MXI101" s="167"/>
      <c r="MXJ101" s="167"/>
      <c r="MXK101" s="167"/>
      <c r="MXL101" s="167"/>
      <c r="MXM101" s="167"/>
      <c r="MXN101" s="167"/>
      <c r="MXO101" s="167"/>
      <c r="MXP101" s="167"/>
      <c r="MXQ101" s="167"/>
      <c r="MXR101" s="167"/>
      <c r="MXS101" s="167"/>
      <c r="MXT101" s="167"/>
      <c r="MXU101" s="167"/>
      <c r="MXV101" s="167"/>
      <c r="MXW101" s="167"/>
      <c r="MXX101" s="167"/>
      <c r="MXY101" s="167"/>
      <c r="MXZ101" s="167"/>
      <c r="MYA101" s="167"/>
      <c r="MYB101" s="167"/>
      <c r="MYC101" s="167"/>
      <c r="MYD101" s="167"/>
      <c r="MYE101" s="167"/>
      <c r="MYF101" s="167"/>
      <c r="MYG101" s="167"/>
      <c r="MYH101" s="167"/>
      <c r="MYI101" s="167"/>
      <c r="MYJ101" s="167"/>
      <c r="MYK101" s="167"/>
      <c r="MYL101" s="167"/>
      <c r="MYM101" s="167"/>
      <c r="MYN101" s="167"/>
      <c r="MYO101" s="167"/>
      <c r="MYP101" s="167"/>
      <c r="MYQ101" s="167"/>
      <c r="MYR101" s="167"/>
      <c r="MYS101" s="167"/>
      <c r="MYT101" s="167"/>
      <c r="MYU101" s="167"/>
      <c r="MYV101" s="167"/>
      <c r="MYW101" s="167"/>
      <c r="MYX101" s="167"/>
      <c r="MYY101" s="167"/>
      <c r="MYZ101" s="167"/>
      <c r="MZA101" s="167"/>
      <c r="MZB101" s="167"/>
      <c r="MZC101" s="167"/>
      <c r="MZD101" s="167"/>
      <c r="MZE101" s="167"/>
      <c r="MZF101" s="167"/>
      <c r="MZG101" s="167"/>
      <c r="MZH101" s="167"/>
      <c r="MZI101" s="167"/>
      <c r="MZJ101" s="167"/>
      <c r="MZK101" s="167"/>
      <c r="MZL101" s="167"/>
      <c r="MZM101" s="167"/>
      <c r="MZN101" s="167"/>
      <c r="MZO101" s="167"/>
      <c r="MZP101" s="167"/>
      <c r="MZQ101" s="167"/>
      <c r="MZR101" s="167"/>
      <c r="MZS101" s="167"/>
      <c r="MZT101" s="167"/>
      <c r="MZU101" s="167"/>
      <c r="MZV101" s="167"/>
      <c r="MZW101" s="167"/>
      <c r="MZX101" s="167"/>
      <c r="MZY101" s="167"/>
      <c r="MZZ101" s="167"/>
      <c r="NAA101" s="167"/>
      <c r="NAB101" s="167"/>
      <c r="NAC101" s="167"/>
      <c r="NAD101" s="167"/>
      <c r="NAE101" s="167"/>
      <c r="NAF101" s="167"/>
      <c r="NAG101" s="167"/>
      <c r="NAH101" s="167"/>
      <c r="NAI101" s="167"/>
      <c r="NAJ101" s="167"/>
      <c r="NAK101" s="167"/>
      <c r="NAL101" s="167"/>
      <c r="NAM101" s="167"/>
      <c r="NAN101" s="167"/>
      <c r="NAO101" s="167"/>
      <c r="NAP101" s="167"/>
      <c r="NAQ101" s="167"/>
      <c r="NAR101" s="167"/>
      <c r="NAS101" s="167"/>
      <c r="NAT101" s="167"/>
      <c r="NAU101" s="167"/>
      <c r="NAV101" s="167"/>
      <c r="NAW101" s="167"/>
      <c r="NAX101" s="167"/>
      <c r="NAY101" s="167"/>
      <c r="NAZ101" s="167"/>
      <c r="NBA101" s="167"/>
      <c r="NBB101" s="167"/>
      <c r="NBC101" s="167"/>
      <c r="NBD101" s="167"/>
      <c r="NBE101" s="167"/>
      <c r="NBF101" s="167"/>
      <c r="NBG101" s="167"/>
      <c r="NBH101" s="167"/>
      <c r="NBI101" s="167"/>
      <c r="NBJ101" s="167"/>
      <c r="NBK101" s="167"/>
      <c r="NBL101" s="167"/>
      <c r="NBM101" s="167"/>
      <c r="NBN101" s="167"/>
      <c r="NBO101" s="167"/>
      <c r="NBP101" s="167"/>
      <c r="NBQ101" s="167"/>
      <c r="NBR101" s="167"/>
      <c r="NBS101" s="167"/>
      <c r="NBT101" s="167"/>
      <c r="NBU101" s="167"/>
      <c r="NBV101" s="167"/>
      <c r="NBW101" s="167"/>
      <c r="NBX101" s="167"/>
      <c r="NBY101" s="167"/>
      <c r="NBZ101" s="167"/>
      <c r="NCA101" s="167"/>
      <c r="NCB101" s="167"/>
      <c r="NCC101" s="167"/>
      <c r="NCD101" s="167"/>
      <c r="NCE101" s="167"/>
      <c r="NCF101" s="167"/>
      <c r="NCG101" s="167"/>
      <c r="NCH101" s="167"/>
      <c r="NCI101" s="167"/>
      <c r="NCJ101" s="167"/>
      <c r="NCK101" s="167"/>
      <c r="NCL101" s="167"/>
      <c r="NCM101" s="167"/>
      <c r="NCN101" s="167"/>
      <c r="NCO101" s="167"/>
      <c r="NCP101" s="167"/>
      <c r="NCQ101" s="167"/>
      <c r="NCR101" s="167"/>
      <c r="NCS101" s="167"/>
      <c r="NCT101" s="167"/>
      <c r="NCU101" s="167"/>
      <c r="NCV101" s="167"/>
      <c r="NCW101" s="167"/>
      <c r="NCX101" s="167"/>
      <c r="NCY101" s="167"/>
      <c r="NCZ101" s="167"/>
      <c r="NDA101" s="167"/>
      <c r="NDB101" s="167"/>
      <c r="NDC101" s="167"/>
      <c r="NDD101" s="167"/>
      <c r="NDE101" s="167"/>
      <c r="NDF101" s="167"/>
      <c r="NDG101" s="167"/>
      <c r="NDH101" s="167"/>
      <c r="NDI101" s="167"/>
      <c r="NDJ101" s="167"/>
      <c r="NDK101" s="167"/>
      <c r="NDL101" s="167"/>
      <c r="NDM101" s="167"/>
      <c r="NDN101" s="167"/>
      <c r="NDO101" s="167"/>
      <c r="NDP101" s="167"/>
      <c r="NDQ101" s="167"/>
      <c r="NDR101" s="167"/>
      <c r="NDS101" s="167"/>
      <c r="NDT101" s="167"/>
      <c r="NDU101" s="167"/>
      <c r="NDV101" s="167"/>
      <c r="NDW101" s="167"/>
      <c r="NDX101" s="167"/>
      <c r="NDY101" s="167"/>
      <c r="NDZ101" s="167"/>
      <c r="NEA101" s="167"/>
      <c r="NEB101" s="167"/>
      <c r="NEC101" s="167"/>
      <c r="NED101" s="167"/>
      <c r="NEE101" s="167"/>
      <c r="NEF101" s="167"/>
      <c r="NEG101" s="167"/>
      <c r="NEH101" s="167"/>
      <c r="NEI101" s="167"/>
      <c r="NEJ101" s="167"/>
      <c r="NEK101" s="167"/>
      <c r="NEL101" s="167"/>
      <c r="NEM101" s="167"/>
      <c r="NEN101" s="167"/>
      <c r="NEO101" s="167"/>
      <c r="NEP101" s="167"/>
      <c r="NEQ101" s="167"/>
      <c r="NER101" s="167"/>
      <c r="NES101" s="167"/>
      <c r="NET101" s="167"/>
      <c r="NEU101" s="167"/>
      <c r="NEV101" s="167"/>
      <c r="NEW101" s="167"/>
      <c r="NEX101" s="167"/>
      <c r="NEY101" s="167"/>
      <c r="NEZ101" s="167"/>
      <c r="NFA101" s="167"/>
      <c r="NFB101" s="167"/>
      <c r="NFC101" s="167"/>
      <c r="NFD101" s="167"/>
      <c r="NFE101" s="167"/>
      <c r="NFF101" s="167"/>
      <c r="NFG101" s="167"/>
      <c r="NFH101" s="167"/>
      <c r="NFI101" s="167"/>
      <c r="NFJ101" s="167"/>
      <c r="NFK101" s="167"/>
      <c r="NFL101" s="167"/>
      <c r="NFM101" s="167"/>
      <c r="NFN101" s="167"/>
      <c r="NFO101" s="167"/>
      <c r="NFP101" s="167"/>
      <c r="NFQ101" s="167"/>
      <c r="NFR101" s="167"/>
      <c r="NFS101" s="167"/>
      <c r="NFT101" s="167"/>
      <c r="NFU101" s="167"/>
      <c r="NFV101" s="167"/>
      <c r="NFW101" s="167"/>
      <c r="NFX101" s="167"/>
      <c r="NFY101" s="167"/>
      <c r="NFZ101" s="167"/>
      <c r="NGA101" s="167"/>
      <c r="NGB101" s="167"/>
      <c r="NGC101" s="167"/>
      <c r="NGD101" s="167"/>
      <c r="NGE101" s="167"/>
      <c r="NGF101" s="167"/>
      <c r="NGG101" s="167"/>
      <c r="NGH101" s="167"/>
      <c r="NGI101" s="167"/>
      <c r="NGJ101" s="167"/>
      <c r="NGK101" s="167"/>
      <c r="NGL101" s="167"/>
      <c r="NGM101" s="167"/>
      <c r="NGN101" s="167"/>
      <c r="NGO101" s="167"/>
      <c r="NGP101" s="167"/>
      <c r="NGQ101" s="167"/>
      <c r="NGR101" s="167"/>
      <c r="NGS101" s="167"/>
      <c r="NGT101" s="167"/>
      <c r="NGU101" s="167"/>
      <c r="NGV101" s="167"/>
      <c r="NGW101" s="167"/>
      <c r="NGX101" s="167"/>
      <c r="NGY101" s="167"/>
      <c r="NGZ101" s="167"/>
      <c r="NHA101" s="167"/>
      <c r="NHB101" s="167"/>
      <c r="NHC101" s="167"/>
      <c r="NHD101" s="167"/>
      <c r="NHE101" s="167"/>
      <c r="NHF101" s="167"/>
      <c r="NHG101" s="167"/>
      <c r="NHH101" s="167"/>
      <c r="NHI101" s="167"/>
      <c r="NHJ101" s="167"/>
      <c r="NHK101" s="167"/>
      <c r="NHL101" s="167"/>
      <c r="NHM101" s="167"/>
      <c r="NHN101" s="167"/>
      <c r="NHO101" s="167"/>
      <c r="NHP101" s="167"/>
      <c r="NHQ101" s="167"/>
      <c r="NHR101" s="167"/>
      <c r="NHS101" s="167"/>
      <c r="NHT101" s="167"/>
      <c r="NHU101" s="167"/>
      <c r="NHV101" s="167"/>
      <c r="NHW101" s="167"/>
      <c r="NHX101" s="167"/>
      <c r="NHY101" s="167"/>
      <c r="NHZ101" s="167"/>
      <c r="NIA101" s="167"/>
      <c r="NIB101" s="167"/>
      <c r="NIC101" s="167"/>
      <c r="NID101" s="167"/>
      <c r="NIE101" s="167"/>
      <c r="NIF101" s="167"/>
      <c r="NIG101" s="167"/>
      <c r="NIH101" s="167"/>
      <c r="NII101" s="167"/>
      <c r="NIJ101" s="167"/>
      <c r="NIK101" s="167"/>
      <c r="NIL101" s="167"/>
      <c r="NIM101" s="167"/>
      <c r="NIN101" s="167"/>
      <c r="NIO101" s="167"/>
      <c r="NIP101" s="167"/>
      <c r="NIQ101" s="167"/>
      <c r="NIR101" s="167"/>
      <c r="NIS101" s="167"/>
      <c r="NIT101" s="167"/>
      <c r="NIU101" s="167"/>
      <c r="NIV101" s="167"/>
      <c r="NIW101" s="167"/>
      <c r="NIX101" s="167"/>
      <c r="NIY101" s="167"/>
      <c r="NIZ101" s="167"/>
      <c r="NJA101" s="167"/>
      <c r="NJB101" s="167"/>
      <c r="NJC101" s="167"/>
      <c r="NJD101" s="167"/>
      <c r="NJE101" s="167"/>
      <c r="NJF101" s="167"/>
      <c r="NJG101" s="167"/>
      <c r="NJH101" s="167"/>
      <c r="NJI101" s="167"/>
      <c r="NJJ101" s="167"/>
      <c r="NJK101" s="167"/>
      <c r="NJL101" s="167"/>
      <c r="NJM101" s="167"/>
      <c r="NJN101" s="167"/>
      <c r="NJO101" s="167"/>
      <c r="NJP101" s="167"/>
      <c r="NJQ101" s="167"/>
      <c r="NJR101" s="167"/>
      <c r="NJS101" s="167"/>
      <c r="NJT101" s="167"/>
      <c r="NJU101" s="167"/>
      <c r="NJV101" s="167"/>
      <c r="NJW101" s="167"/>
      <c r="NJX101" s="167"/>
      <c r="NJY101" s="167"/>
      <c r="NJZ101" s="167"/>
      <c r="NKA101" s="167"/>
      <c r="NKB101" s="167"/>
      <c r="NKC101" s="167"/>
      <c r="NKD101" s="167"/>
      <c r="NKE101" s="167"/>
      <c r="NKF101" s="167"/>
      <c r="NKG101" s="167"/>
      <c r="NKH101" s="167"/>
      <c r="NKI101" s="167"/>
      <c r="NKJ101" s="167"/>
      <c r="NKK101" s="167"/>
      <c r="NKL101" s="167"/>
      <c r="NKM101" s="167"/>
      <c r="NKN101" s="167"/>
      <c r="NKO101" s="167"/>
      <c r="NKP101" s="167"/>
      <c r="NKQ101" s="167"/>
      <c r="NKR101" s="167"/>
      <c r="NKS101" s="167"/>
      <c r="NKT101" s="167"/>
      <c r="NKU101" s="167"/>
      <c r="NKV101" s="167"/>
      <c r="NKW101" s="167"/>
      <c r="NKX101" s="167"/>
      <c r="NKY101" s="167"/>
      <c r="NKZ101" s="167"/>
      <c r="NLA101" s="167"/>
      <c r="NLB101" s="167"/>
      <c r="NLC101" s="167"/>
      <c r="NLD101" s="167"/>
      <c r="NLE101" s="167"/>
      <c r="NLF101" s="167"/>
      <c r="NLG101" s="167"/>
      <c r="NLH101" s="167"/>
      <c r="NLI101" s="167"/>
      <c r="NLJ101" s="167"/>
      <c r="NLK101" s="167"/>
      <c r="NLL101" s="167"/>
      <c r="NLM101" s="167"/>
      <c r="NLN101" s="167"/>
      <c r="NLO101" s="167"/>
      <c r="NLP101" s="167"/>
      <c r="NLQ101" s="167"/>
      <c r="NLR101" s="167"/>
      <c r="NLS101" s="167"/>
      <c r="NLT101" s="167"/>
      <c r="NLU101" s="167"/>
      <c r="NLV101" s="167"/>
      <c r="NLW101" s="167"/>
      <c r="NLX101" s="167"/>
      <c r="NLY101" s="167"/>
      <c r="NLZ101" s="167"/>
      <c r="NMA101" s="167"/>
      <c r="NMB101" s="167"/>
      <c r="NMC101" s="167"/>
      <c r="NMD101" s="167"/>
      <c r="NME101" s="167"/>
      <c r="NMF101" s="167"/>
      <c r="NMG101" s="167"/>
      <c r="NMH101" s="167"/>
      <c r="NMI101" s="167"/>
      <c r="NMJ101" s="167"/>
      <c r="NMK101" s="167"/>
      <c r="NML101" s="167"/>
      <c r="NMM101" s="167"/>
      <c r="NMN101" s="167"/>
      <c r="NMO101" s="167"/>
      <c r="NMP101" s="167"/>
      <c r="NMQ101" s="167"/>
      <c r="NMR101" s="167"/>
      <c r="NMS101" s="167"/>
      <c r="NMT101" s="167"/>
      <c r="NMU101" s="167"/>
      <c r="NMV101" s="167"/>
      <c r="NMW101" s="167"/>
      <c r="NMX101" s="167"/>
      <c r="NMY101" s="167"/>
      <c r="NMZ101" s="167"/>
      <c r="NNA101" s="167"/>
      <c r="NNB101" s="167"/>
      <c r="NNC101" s="167"/>
      <c r="NND101" s="167"/>
      <c r="NNE101" s="167"/>
      <c r="NNF101" s="167"/>
      <c r="NNG101" s="167"/>
      <c r="NNH101" s="167"/>
      <c r="NNI101" s="167"/>
      <c r="NNJ101" s="167"/>
      <c r="NNK101" s="167"/>
      <c r="NNL101" s="167"/>
      <c r="NNM101" s="167"/>
      <c r="NNN101" s="167"/>
      <c r="NNO101" s="167"/>
      <c r="NNP101" s="167"/>
      <c r="NNQ101" s="167"/>
      <c r="NNR101" s="167"/>
      <c r="NNS101" s="167"/>
      <c r="NNT101" s="167"/>
      <c r="NNU101" s="167"/>
      <c r="NNV101" s="167"/>
      <c r="NNW101" s="167"/>
      <c r="NNX101" s="167"/>
      <c r="NNY101" s="167"/>
      <c r="NNZ101" s="167"/>
      <c r="NOA101" s="167"/>
      <c r="NOB101" s="167"/>
      <c r="NOC101" s="167"/>
      <c r="NOD101" s="167"/>
      <c r="NOE101" s="167"/>
      <c r="NOF101" s="167"/>
      <c r="NOG101" s="167"/>
      <c r="NOH101" s="167"/>
      <c r="NOI101" s="167"/>
      <c r="NOJ101" s="167"/>
      <c r="NOK101" s="167"/>
      <c r="NOL101" s="167"/>
      <c r="NOM101" s="167"/>
      <c r="NON101" s="167"/>
      <c r="NOO101" s="167"/>
      <c r="NOP101" s="167"/>
      <c r="NOQ101" s="167"/>
      <c r="NOR101" s="167"/>
      <c r="NOS101" s="167"/>
      <c r="NOT101" s="167"/>
      <c r="NOU101" s="167"/>
      <c r="NOV101" s="167"/>
      <c r="NOW101" s="167"/>
      <c r="NOX101" s="167"/>
      <c r="NOY101" s="167"/>
      <c r="NOZ101" s="167"/>
      <c r="NPA101" s="167"/>
      <c r="NPB101" s="167"/>
      <c r="NPC101" s="167"/>
      <c r="NPD101" s="167"/>
      <c r="NPE101" s="167"/>
      <c r="NPF101" s="167"/>
      <c r="NPG101" s="167"/>
      <c r="NPH101" s="167"/>
      <c r="NPI101" s="167"/>
      <c r="NPJ101" s="167"/>
      <c r="NPK101" s="167"/>
      <c r="NPL101" s="167"/>
      <c r="NPM101" s="167"/>
      <c r="NPN101" s="167"/>
      <c r="NPO101" s="167"/>
      <c r="NPP101" s="167"/>
      <c r="NPQ101" s="167"/>
      <c r="NPR101" s="167"/>
      <c r="NPS101" s="167"/>
      <c r="NPT101" s="167"/>
      <c r="NPU101" s="167"/>
      <c r="NPV101" s="167"/>
      <c r="NPW101" s="167"/>
      <c r="NPX101" s="167"/>
      <c r="NPY101" s="167"/>
      <c r="NPZ101" s="167"/>
      <c r="NQA101" s="167"/>
      <c r="NQB101" s="167"/>
      <c r="NQC101" s="167"/>
      <c r="NQD101" s="167"/>
      <c r="NQE101" s="167"/>
      <c r="NQF101" s="167"/>
      <c r="NQG101" s="167"/>
      <c r="NQH101" s="167"/>
      <c r="NQI101" s="167"/>
      <c r="NQJ101" s="167"/>
      <c r="NQK101" s="167"/>
      <c r="NQL101" s="167"/>
      <c r="NQM101" s="167"/>
      <c r="NQN101" s="167"/>
      <c r="NQO101" s="167"/>
      <c r="NQP101" s="167"/>
      <c r="NQQ101" s="167"/>
      <c r="NQR101" s="167"/>
      <c r="NQS101" s="167"/>
      <c r="NQT101" s="167"/>
      <c r="NQU101" s="167"/>
      <c r="NQV101" s="167"/>
      <c r="NQW101" s="167"/>
      <c r="NQX101" s="167"/>
      <c r="NQY101" s="167"/>
      <c r="NQZ101" s="167"/>
      <c r="NRA101" s="167"/>
      <c r="NRB101" s="167"/>
      <c r="NRC101" s="167"/>
      <c r="NRD101" s="167"/>
      <c r="NRE101" s="167"/>
      <c r="NRF101" s="167"/>
      <c r="NRG101" s="167"/>
      <c r="NRH101" s="167"/>
      <c r="NRI101" s="167"/>
      <c r="NRJ101" s="167"/>
      <c r="NRK101" s="167"/>
      <c r="NRL101" s="167"/>
      <c r="NRM101" s="167"/>
      <c r="NRN101" s="167"/>
      <c r="NRO101" s="167"/>
      <c r="NRP101" s="167"/>
      <c r="NRQ101" s="167"/>
      <c r="NRR101" s="167"/>
      <c r="NRS101" s="167"/>
      <c r="NRT101" s="167"/>
      <c r="NRU101" s="167"/>
      <c r="NRV101" s="167"/>
      <c r="NRW101" s="167"/>
      <c r="NRX101" s="167"/>
      <c r="NRY101" s="167"/>
      <c r="NRZ101" s="167"/>
      <c r="NSA101" s="167"/>
      <c r="NSB101" s="167"/>
      <c r="NSC101" s="167"/>
      <c r="NSD101" s="167"/>
      <c r="NSE101" s="167"/>
      <c r="NSF101" s="167"/>
      <c r="NSG101" s="167"/>
      <c r="NSH101" s="167"/>
      <c r="NSI101" s="167"/>
      <c r="NSJ101" s="167"/>
      <c r="NSK101" s="167"/>
      <c r="NSL101" s="167"/>
      <c r="NSM101" s="167"/>
      <c r="NSN101" s="167"/>
      <c r="NSO101" s="167"/>
      <c r="NSP101" s="167"/>
      <c r="NSQ101" s="167"/>
      <c r="NSR101" s="167"/>
      <c r="NSS101" s="167"/>
      <c r="NST101" s="167"/>
      <c r="NSU101" s="167"/>
      <c r="NSV101" s="167"/>
      <c r="NSW101" s="167"/>
      <c r="NSX101" s="167"/>
      <c r="NSY101" s="167"/>
      <c r="NSZ101" s="167"/>
      <c r="NTA101" s="167"/>
      <c r="NTB101" s="167"/>
      <c r="NTC101" s="167"/>
      <c r="NTD101" s="167"/>
      <c r="NTE101" s="167"/>
      <c r="NTF101" s="167"/>
      <c r="NTG101" s="167"/>
      <c r="NTH101" s="167"/>
      <c r="NTI101" s="167"/>
      <c r="NTJ101" s="167"/>
      <c r="NTK101" s="167"/>
      <c r="NTL101" s="167"/>
      <c r="NTM101" s="167"/>
      <c r="NTN101" s="167"/>
      <c r="NTO101" s="167"/>
      <c r="NTP101" s="167"/>
      <c r="NTQ101" s="167"/>
      <c r="NTR101" s="167"/>
      <c r="NTS101" s="167"/>
      <c r="NTT101" s="167"/>
      <c r="NTU101" s="167"/>
      <c r="NTV101" s="167"/>
      <c r="NTW101" s="167"/>
      <c r="NTX101" s="167"/>
      <c r="NTY101" s="167"/>
      <c r="NTZ101" s="167"/>
      <c r="NUA101" s="167"/>
      <c r="NUB101" s="167"/>
      <c r="NUC101" s="167"/>
      <c r="NUD101" s="167"/>
      <c r="NUE101" s="167"/>
      <c r="NUF101" s="167"/>
      <c r="NUG101" s="167"/>
      <c r="NUH101" s="167"/>
      <c r="NUI101" s="167"/>
      <c r="NUJ101" s="167"/>
      <c r="NUK101" s="167"/>
      <c r="NUL101" s="167"/>
      <c r="NUM101" s="167"/>
      <c r="NUN101" s="167"/>
      <c r="NUO101" s="167"/>
      <c r="NUP101" s="167"/>
      <c r="NUQ101" s="167"/>
      <c r="NUR101" s="167"/>
      <c r="NUS101" s="167"/>
      <c r="NUT101" s="167"/>
      <c r="NUU101" s="167"/>
      <c r="NUV101" s="167"/>
      <c r="NUW101" s="167"/>
      <c r="NUX101" s="167"/>
      <c r="NUY101" s="167"/>
      <c r="NUZ101" s="167"/>
      <c r="NVA101" s="167"/>
      <c r="NVB101" s="167"/>
      <c r="NVC101" s="167"/>
      <c r="NVD101" s="167"/>
      <c r="NVE101" s="167"/>
      <c r="NVF101" s="167"/>
      <c r="NVG101" s="167"/>
      <c r="NVH101" s="167"/>
      <c r="NVI101" s="167"/>
      <c r="NVJ101" s="167"/>
      <c r="NVK101" s="167"/>
      <c r="NVL101" s="167"/>
      <c r="NVM101" s="167"/>
      <c r="NVN101" s="167"/>
      <c r="NVO101" s="167"/>
      <c r="NVP101" s="167"/>
      <c r="NVQ101" s="167"/>
      <c r="NVR101" s="167"/>
      <c r="NVS101" s="167"/>
      <c r="NVT101" s="167"/>
      <c r="NVU101" s="167"/>
      <c r="NVV101" s="167"/>
      <c r="NVW101" s="167"/>
      <c r="NVX101" s="167"/>
      <c r="NVY101" s="167"/>
      <c r="NVZ101" s="167"/>
      <c r="NWA101" s="167"/>
      <c r="NWB101" s="167"/>
      <c r="NWC101" s="167"/>
      <c r="NWD101" s="167"/>
      <c r="NWE101" s="167"/>
      <c r="NWF101" s="167"/>
      <c r="NWG101" s="167"/>
      <c r="NWH101" s="167"/>
      <c r="NWI101" s="167"/>
      <c r="NWJ101" s="167"/>
      <c r="NWK101" s="167"/>
      <c r="NWL101" s="167"/>
      <c r="NWM101" s="167"/>
      <c r="NWN101" s="167"/>
      <c r="NWO101" s="167"/>
      <c r="NWP101" s="167"/>
      <c r="NWQ101" s="167"/>
      <c r="NWR101" s="167"/>
      <c r="NWS101" s="167"/>
      <c r="NWT101" s="167"/>
      <c r="NWU101" s="167"/>
      <c r="NWV101" s="167"/>
      <c r="NWW101" s="167"/>
      <c r="NWX101" s="167"/>
      <c r="NWY101" s="167"/>
      <c r="NWZ101" s="167"/>
      <c r="NXA101" s="167"/>
      <c r="NXB101" s="167"/>
      <c r="NXC101" s="167"/>
      <c r="NXD101" s="167"/>
      <c r="NXE101" s="167"/>
      <c r="NXF101" s="167"/>
      <c r="NXG101" s="167"/>
      <c r="NXH101" s="167"/>
      <c r="NXI101" s="167"/>
      <c r="NXJ101" s="167"/>
      <c r="NXK101" s="167"/>
      <c r="NXL101" s="167"/>
      <c r="NXM101" s="167"/>
      <c r="NXN101" s="167"/>
      <c r="NXO101" s="167"/>
      <c r="NXP101" s="167"/>
      <c r="NXQ101" s="167"/>
      <c r="NXR101" s="167"/>
      <c r="NXS101" s="167"/>
      <c r="NXT101" s="167"/>
      <c r="NXU101" s="167"/>
      <c r="NXV101" s="167"/>
      <c r="NXW101" s="167"/>
      <c r="NXX101" s="167"/>
      <c r="NXY101" s="167"/>
      <c r="NXZ101" s="167"/>
      <c r="NYA101" s="167"/>
      <c r="NYB101" s="167"/>
      <c r="NYC101" s="167"/>
      <c r="NYD101" s="167"/>
      <c r="NYE101" s="167"/>
      <c r="NYF101" s="167"/>
      <c r="NYG101" s="167"/>
      <c r="NYH101" s="167"/>
      <c r="NYI101" s="167"/>
      <c r="NYJ101" s="167"/>
      <c r="NYK101" s="167"/>
      <c r="NYL101" s="167"/>
      <c r="NYM101" s="167"/>
      <c r="NYN101" s="167"/>
      <c r="NYO101" s="167"/>
      <c r="NYP101" s="167"/>
      <c r="NYQ101" s="167"/>
      <c r="NYR101" s="167"/>
      <c r="NYS101" s="167"/>
      <c r="NYT101" s="167"/>
      <c r="NYU101" s="167"/>
      <c r="NYV101" s="167"/>
      <c r="NYW101" s="167"/>
      <c r="NYX101" s="167"/>
      <c r="NYY101" s="167"/>
      <c r="NYZ101" s="167"/>
      <c r="NZA101" s="167"/>
      <c r="NZB101" s="167"/>
      <c r="NZC101" s="167"/>
      <c r="NZD101" s="167"/>
      <c r="NZE101" s="167"/>
      <c r="NZF101" s="167"/>
      <c r="NZG101" s="167"/>
      <c r="NZH101" s="167"/>
      <c r="NZI101" s="167"/>
      <c r="NZJ101" s="167"/>
      <c r="NZK101" s="167"/>
      <c r="NZL101" s="167"/>
      <c r="NZM101" s="167"/>
      <c r="NZN101" s="167"/>
      <c r="NZO101" s="167"/>
      <c r="NZP101" s="167"/>
      <c r="NZQ101" s="167"/>
      <c r="NZR101" s="167"/>
      <c r="NZS101" s="167"/>
      <c r="NZT101" s="167"/>
      <c r="NZU101" s="167"/>
      <c r="NZV101" s="167"/>
      <c r="NZW101" s="167"/>
      <c r="NZX101" s="167"/>
      <c r="NZY101" s="167"/>
      <c r="NZZ101" s="167"/>
      <c r="OAA101" s="167"/>
      <c r="OAB101" s="167"/>
      <c r="OAC101" s="167"/>
      <c r="OAD101" s="167"/>
      <c r="OAE101" s="167"/>
      <c r="OAF101" s="167"/>
      <c r="OAG101" s="167"/>
      <c r="OAH101" s="167"/>
      <c r="OAI101" s="167"/>
      <c r="OAJ101" s="167"/>
      <c r="OAK101" s="167"/>
      <c r="OAL101" s="167"/>
      <c r="OAM101" s="167"/>
      <c r="OAN101" s="167"/>
      <c r="OAO101" s="167"/>
      <c r="OAP101" s="167"/>
      <c r="OAQ101" s="167"/>
      <c r="OAR101" s="167"/>
      <c r="OAS101" s="167"/>
      <c r="OAT101" s="167"/>
      <c r="OAU101" s="167"/>
      <c r="OAV101" s="167"/>
      <c r="OAW101" s="167"/>
      <c r="OAX101" s="167"/>
      <c r="OAY101" s="167"/>
      <c r="OAZ101" s="167"/>
      <c r="OBA101" s="167"/>
      <c r="OBB101" s="167"/>
      <c r="OBC101" s="167"/>
      <c r="OBD101" s="167"/>
      <c r="OBE101" s="167"/>
      <c r="OBF101" s="167"/>
      <c r="OBG101" s="167"/>
      <c r="OBH101" s="167"/>
      <c r="OBI101" s="167"/>
      <c r="OBJ101" s="167"/>
      <c r="OBK101" s="167"/>
      <c r="OBL101" s="167"/>
      <c r="OBM101" s="167"/>
      <c r="OBN101" s="167"/>
      <c r="OBO101" s="167"/>
      <c r="OBP101" s="167"/>
      <c r="OBQ101" s="167"/>
      <c r="OBR101" s="167"/>
      <c r="OBS101" s="167"/>
      <c r="OBT101" s="167"/>
      <c r="OBU101" s="167"/>
      <c r="OBV101" s="167"/>
      <c r="OBW101" s="167"/>
      <c r="OBX101" s="167"/>
      <c r="OBY101" s="167"/>
      <c r="OBZ101" s="167"/>
      <c r="OCA101" s="167"/>
      <c r="OCB101" s="167"/>
      <c r="OCC101" s="167"/>
      <c r="OCD101" s="167"/>
      <c r="OCE101" s="167"/>
      <c r="OCF101" s="167"/>
      <c r="OCG101" s="167"/>
      <c r="OCH101" s="167"/>
      <c r="OCI101" s="167"/>
      <c r="OCJ101" s="167"/>
      <c r="OCK101" s="167"/>
      <c r="OCL101" s="167"/>
      <c r="OCM101" s="167"/>
      <c r="OCN101" s="167"/>
      <c r="OCO101" s="167"/>
      <c r="OCP101" s="167"/>
      <c r="OCQ101" s="167"/>
      <c r="OCR101" s="167"/>
      <c r="OCS101" s="167"/>
      <c r="OCT101" s="167"/>
      <c r="OCU101" s="167"/>
      <c r="OCV101" s="167"/>
      <c r="OCW101" s="167"/>
      <c r="OCX101" s="167"/>
      <c r="OCY101" s="167"/>
      <c r="OCZ101" s="167"/>
      <c r="ODA101" s="167"/>
      <c r="ODB101" s="167"/>
      <c r="ODC101" s="167"/>
      <c r="ODD101" s="167"/>
      <c r="ODE101" s="167"/>
      <c r="ODF101" s="167"/>
      <c r="ODG101" s="167"/>
      <c r="ODH101" s="167"/>
      <c r="ODI101" s="167"/>
      <c r="ODJ101" s="167"/>
      <c r="ODK101" s="167"/>
      <c r="ODL101" s="167"/>
      <c r="ODM101" s="167"/>
      <c r="ODN101" s="167"/>
      <c r="ODO101" s="167"/>
      <c r="ODP101" s="167"/>
      <c r="ODQ101" s="167"/>
      <c r="ODR101" s="167"/>
      <c r="ODS101" s="167"/>
      <c r="ODT101" s="167"/>
      <c r="ODU101" s="167"/>
      <c r="ODV101" s="167"/>
      <c r="ODW101" s="167"/>
      <c r="ODX101" s="167"/>
      <c r="ODY101" s="167"/>
      <c r="ODZ101" s="167"/>
      <c r="OEA101" s="167"/>
      <c r="OEB101" s="167"/>
      <c r="OEC101" s="167"/>
      <c r="OED101" s="167"/>
      <c r="OEE101" s="167"/>
      <c r="OEF101" s="167"/>
      <c r="OEG101" s="167"/>
      <c r="OEH101" s="167"/>
      <c r="OEI101" s="167"/>
      <c r="OEJ101" s="167"/>
      <c r="OEK101" s="167"/>
      <c r="OEL101" s="167"/>
      <c r="OEM101" s="167"/>
      <c r="OEN101" s="167"/>
      <c r="OEO101" s="167"/>
      <c r="OEP101" s="167"/>
      <c r="OEQ101" s="167"/>
      <c r="OER101" s="167"/>
      <c r="OES101" s="167"/>
      <c r="OET101" s="167"/>
      <c r="OEU101" s="167"/>
      <c r="OEV101" s="167"/>
      <c r="OEW101" s="167"/>
      <c r="OEX101" s="167"/>
      <c r="OEY101" s="167"/>
      <c r="OEZ101" s="167"/>
      <c r="OFA101" s="167"/>
      <c r="OFB101" s="167"/>
      <c r="OFC101" s="167"/>
      <c r="OFD101" s="167"/>
      <c r="OFE101" s="167"/>
      <c r="OFF101" s="167"/>
      <c r="OFG101" s="167"/>
      <c r="OFH101" s="167"/>
      <c r="OFI101" s="167"/>
      <c r="OFJ101" s="167"/>
      <c r="OFK101" s="167"/>
      <c r="OFL101" s="167"/>
      <c r="OFM101" s="167"/>
      <c r="OFN101" s="167"/>
      <c r="OFO101" s="167"/>
      <c r="OFP101" s="167"/>
      <c r="OFQ101" s="167"/>
      <c r="OFR101" s="167"/>
      <c r="OFS101" s="167"/>
      <c r="OFT101" s="167"/>
      <c r="OFU101" s="167"/>
      <c r="OFV101" s="167"/>
      <c r="OFW101" s="167"/>
      <c r="OFX101" s="167"/>
      <c r="OFY101" s="167"/>
      <c r="OFZ101" s="167"/>
      <c r="OGA101" s="167"/>
      <c r="OGB101" s="167"/>
      <c r="OGC101" s="167"/>
      <c r="OGD101" s="167"/>
      <c r="OGE101" s="167"/>
      <c r="OGF101" s="167"/>
      <c r="OGG101" s="167"/>
      <c r="OGH101" s="167"/>
      <c r="OGI101" s="167"/>
      <c r="OGJ101" s="167"/>
      <c r="OGK101" s="167"/>
      <c r="OGL101" s="167"/>
      <c r="OGM101" s="167"/>
      <c r="OGN101" s="167"/>
      <c r="OGO101" s="167"/>
      <c r="OGP101" s="167"/>
      <c r="OGQ101" s="167"/>
      <c r="OGR101" s="167"/>
      <c r="OGS101" s="167"/>
      <c r="OGT101" s="167"/>
      <c r="OGU101" s="167"/>
      <c r="OGV101" s="167"/>
      <c r="OGW101" s="167"/>
      <c r="OGX101" s="167"/>
      <c r="OGY101" s="167"/>
      <c r="OGZ101" s="167"/>
      <c r="OHA101" s="167"/>
      <c r="OHB101" s="167"/>
      <c r="OHC101" s="167"/>
      <c r="OHD101" s="167"/>
      <c r="OHE101" s="167"/>
      <c r="OHF101" s="167"/>
      <c r="OHG101" s="167"/>
      <c r="OHH101" s="167"/>
      <c r="OHI101" s="167"/>
      <c r="OHJ101" s="167"/>
      <c r="OHK101" s="167"/>
      <c r="OHL101" s="167"/>
      <c r="OHM101" s="167"/>
      <c r="OHN101" s="167"/>
      <c r="OHO101" s="167"/>
      <c r="OHP101" s="167"/>
      <c r="OHQ101" s="167"/>
      <c r="OHR101" s="167"/>
      <c r="OHS101" s="167"/>
      <c r="OHT101" s="167"/>
      <c r="OHU101" s="167"/>
      <c r="OHV101" s="167"/>
      <c r="OHW101" s="167"/>
      <c r="OHX101" s="167"/>
      <c r="OHY101" s="167"/>
      <c r="OHZ101" s="167"/>
      <c r="OIA101" s="167"/>
      <c r="OIB101" s="167"/>
      <c r="OIC101" s="167"/>
      <c r="OID101" s="167"/>
      <c r="OIE101" s="167"/>
      <c r="OIF101" s="167"/>
      <c r="OIG101" s="167"/>
      <c r="OIH101" s="167"/>
      <c r="OII101" s="167"/>
      <c r="OIJ101" s="167"/>
      <c r="OIK101" s="167"/>
      <c r="OIL101" s="167"/>
      <c r="OIM101" s="167"/>
      <c r="OIN101" s="167"/>
      <c r="OIO101" s="167"/>
      <c r="OIP101" s="167"/>
      <c r="OIQ101" s="167"/>
      <c r="OIR101" s="167"/>
      <c r="OIS101" s="167"/>
      <c r="OIT101" s="167"/>
      <c r="OIU101" s="167"/>
      <c r="OIV101" s="167"/>
      <c r="OIW101" s="167"/>
      <c r="OIX101" s="167"/>
      <c r="OIY101" s="167"/>
      <c r="OIZ101" s="167"/>
      <c r="OJA101" s="167"/>
      <c r="OJB101" s="167"/>
      <c r="OJC101" s="167"/>
      <c r="OJD101" s="167"/>
      <c r="OJE101" s="167"/>
      <c r="OJF101" s="167"/>
      <c r="OJG101" s="167"/>
      <c r="OJH101" s="167"/>
      <c r="OJI101" s="167"/>
      <c r="OJJ101" s="167"/>
      <c r="OJK101" s="167"/>
      <c r="OJL101" s="167"/>
      <c r="OJM101" s="167"/>
      <c r="OJN101" s="167"/>
      <c r="OJO101" s="167"/>
      <c r="OJP101" s="167"/>
      <c r="OJQ101" s="167"/>
      <c r="OJR101" s="167"/>
      <c r="OJS101" s="167"/>
      <c r="OJT101" s="167"/>
      <c r="OJU101" s="167"/>
      <c r="OJV101" s="167"/>
      <c r="OJW101" s="167"/>
      <c r="OJX101" s="167"/>
      <c r="OJY101" s="167"/>
      <c r="OJZ101" s="167"/>
      <c r="OKA101" s="167"/>
      <c r="OKB101" s="167"/>
      <c r="OKC101" s="167"/>
      <c r="OKD101" s="167"/>
      <c r="OKE101" s="167"/>
      <c r="OKF101" s="167"/>
      <c r="OKG101" s="167"/>
      <c r="OKH101" s="167"/>
      <c r="OKI101" s="167"/>
      <c r="OKJ101" s="167"/>
      <c r="OKK101" s="167"/>
      <c r="OKL101" s="167"/>
      <c r="OKM101" s="167"/>
      <c r="OKN101" s="167"/>
      <c r="OKO101" s="167"/>
      <c r="OKP101" s="167"/>
      <c r="OKQ101" s="167"/>
      <c r="OKR101" s="167"/>
      <c r="OKS101" s="167"/>
      <c r="OKT101" s="167"/>
      <c r="OKU101" s="167"/>
      <c r="OKV101" s="167"/>
      <c r="OKW101" s="167"/>
      <c r="OKX101" s="167"/>
      <c r="OKY101" s="167"/>
      <c r="OKZ101" s="167"/>
      <c r="OLA101" s="167"/>
      <c r="OLB101" s="167"/>
      <c r="OLC101" s="167"/>
      <c r="OLD101" s="167"/>
      <c r="OLE101" s="167"/>
      <c r="OLF101" s="167"/>
      <c r="OLG101" s="167"/>
      <c r="OLH101" s="167"/>
      <c r="OLI101" s="167"/>
      <c r="OLJ101" s="167"/>
      <c r="OLK101" s="167"/>
      <c r="OLL101" s="167"/>
      <c r="OLM101" s="167"/>
      <c r="OLN101" s="167"/>
      <c r="OLO101" s="167"/>
      <c r="OLP101" s="167"/>
      <c r="OLQ101" s="167"/>
      <c r="OLR101" s="167"/>
      <c r="OLS101" s="167"/>
      <c r="OLT101" s="167"/>
      <c r="OLU101" s="167"/>
      <c r="OLV101" s="167"/>
      <c r="OLW101" s="167"/>
      <c r="OLX101" s="167"/>
      <c r="OLY101" s="167"/>
      <c r="OLZ101" s="167"/>
      <c r="OMA101" s="167"/>
      <c r="OMB101" s="167"/>
      <c r="OMC101" s="167"/>
      <c r="OMD101" s="167"/>
      <c r="OME101" s="167"/>
      <c r="OMF101" s="167"/>
      <c r="OMG101" s="167"/>
      <c r="OMH101" s="167"/>
      <c r="OMI101" s="167"/>
      <c r="OMJ101" s="167"/>
      <c r="OMK101" s="167"/>
      <c r="OML101" s="167"/>
      <c r="OMM101" s="167"/>
      <c r="OMN101" s="167"/>
      <c r="OMO101" s="167"/>
      <c r="OMP101" s="167"/>
      <c r="OMQ101" s="167"/>
      <c r="OMR101" s="167"/>
      <c r="OMS101" s="167"/>
      <c r="OMT101" s="167"/>
      <c r="OMU101" s="167"/>
      <c r="OMV101" s="167"/>
      <c r="OMW101" s="167"/>
      <c r="OMX101" s="167"/>
      <c r="OMY101" s="167"/>
      <c r="OMZ101" s="167"/>
      <c r="ONA101" s="167"/>
      <c r="ONB101" s="167"/>
      <c r="ONC101" s="167"/>
      <c r="OND101" s="167"/>
      <c r="ONE101" s="167"/>
      <c r="ONF101" s="167"/>
      <c r="ONG101" s="167"/>
      <c r="ONH101" s="167"/>
      <c r="ONI101" s="167"/>
      <c r="ONJ101" s="167"/>
      <c r="ONK101" s="167"/>
      <c r="ONL101" s="167"/>
      <c r="ONM101" s="167"/>
      <c r="ONN101" s="167"/>
      <c r="ONO101" s="167"/>
      <c r="ONP101" s="167"/>
      <c r="ONQ101" s="167"/>
      <c r="ONR101" s="167"/>
      <c r="ONS101" s="167"/>
      <c r="ONT101" s="167"/>
      <c r="ONU101" s="167"/>
      <c r="ONV101" s="167"/>
      <c r="ONW101" s="167"/>
      <c r="ONX101" s="167"/>
      <c r="ONY101" s="167"/>
      <c r="ONZ101" s="167"/>
      <c r="OOA101" s="167"/>
      <c r="OOB101" s="167"/>
      <c r="OOC101" s="167"/>
      <c r="OOD101" s="167"/>
      <c r="OOE101" s="167"/>
      <c r="OOF101" s="167"/>
      <c r="OOG101" s="167"/>
      <c r="OOH101" s="167"/>
      <c r="OOI101" s="167"/>
      <c r="OOJ101" s="167"/>
      <c r="OOK101" s="167"/>
      <c r="OOL101" s="167"/>
      <c r="OOM101" s="167"/>
      <c r="OON101" s="167"/>
      <c r="OOO101" s="167"/>
      <c r="OOP101" s="167"/>
      <c r="OOQ101" s="167"/>
      <c r="OOR101" s="167"/>
      <c r="OOS101" s="167"/>
      <c r="OOT101" s="167"/>
      <c r="OOU101" s="167"/>
      <c r="OOV101" s="167"/>
      <c r="OOW101" s="167"/>
      <c r="OOX101" s="167"/>
      <c r="OOY101" s="167"/>
      <c r="OOZ101" s="167"/>
      <c r="OPA101" s="167"/>
      <c r="OPB101" s="167"/>
      <c r="OPC101" s="167"/>
      <c r="OPD101" s="167"/>
      <c r="OPE101" s="167"/>
      <c r="OPF101" s="167"/>
      <c r="OPG101" s="167"/>
      <c r="OPH101" s="167"/>
      <c r="OPI101" s="167"/>
      <c r="OPJ101" s="167"/>
      <c r="OPK101" s="167"/>
      <c r="OPL101" s="167"/>
      <c r="OPM101" s="167"/>
      <c r="OPN101" s="167"/>
      <c r="OPO101" s="167"/>
      <c r="OPP101" s="167"/>
      <c r="OPQ101" s="167"/>
      <c r="OPR101" s="167"/>
      <c r="OPS101" s="167"/>
      <c r="OPT101" s="167"/>
      <c r="OPU101" s="167"/>
      <c r="OPV101" s="167"/>
      <c r="OPW101" s="167"/>
      <c r="OPX101" s="167"/>
      <c r="OPY101" s="167"/>
      <c r="OPZ101" s="167"/>
      <c r="OQA101" s="167"/>
      <c r="OQB101" s="167"/>
      <c r="OQC101" s="167"/>
      <c r="OQD101" s="167"/>
      <c r="OQE101" s="167"/>
      <c r="OQF101" s="167"/>
      <c r="OQG101" s="167"/>
      <c r="OQH101" s="167"/>
      <c r="OQI101" s="167"/>
      <c r="OQJ101" s="167"/>
      <c r="OQK101" s="167"/>
      <c r="OQL101" s="167"/>
      <c r="OQM101" s="167"/>
      <c r="OQN101" s="167"/>
      <c r="OQO101" s="167"/>
      <c r="OQP101" s="167"/>
      <c r="OQQ101" s="167"/>
      <c r="OQR101" s="167"/>
      <c r="OQS101" s="167"/>
      <c r="OQT101" s="167"/>
      <c r="OQU101" s="167"/>
      <c r="OQV101" s="167"/>
      <c r="OQW101" s="167"/>
      <c r="OQX101" s="167"/>
      <c r="OQY101" s="167"/>
      <c r="OQZ101" s="167"/>
      <c r="ORA101" s="167"/>
      <c r="ORB101" s="167"/>
      <c r="ORC101" s="167"/>
      <c r="ORD101" s="167"/>
      <c r="ORE101" s="167"/>
      <c r="ORF101" s="167"/>
      <c r="ORG101" s="167"/>
      <c r="ORH101" s="167"/>
      <c r="ORI101" s="167"/>
      <c r="ORJ101" s="167"/>
      <c r="ORK101" s="167"/>
      <c r="ORL101" s="167"/>
      <c r="ORM101" s="167"/>
      <c r="ORN101" s="167"/>
      <c r="ORO101" s="167"/>
      <c r="ORP101" s="167"/>
      <c r="ORQ101" s="167"/>
      <c r="ORR101" s="167"/>
      <c r="ORS101" s="167"/>
      <c r="ORT101" s="167"/>
      <c r="ORU101" s="167"/>
      <c r="ORV101" s="167"/>
      <c r="ORW101" s="167"/>
      <c r="ORX101" s="167"/>
      <c r="ORY101" s="167"/>
      <c r="ORZ101" s="167"/>
      <c r="OSA101" s="167"/>
      <c r="OSB101" s="167"/>
      <c r="OSC101" s="167"/>
      <c r="OSD101" s="167"/>
      <c r="OSE101" s="167"/>
      <c r="OSF101" s="167"/>
      <c r="OSG101" s="167"/>
      <c r="OSH101" s="167"/>
      <c r="OSI101" s="167"/>
      <c r="OSJ101" s="167"/>
      <c r="OSK101" s="167"/>
      <c r="OSL101" s="167"/>
      <c r="OSM101" s="167"/>
      <c r="OSN101" s="167"/>
      <c r="OSO101" s="167"/>
      <c r="OSP101" s="167"/>
      <c r="OSQ101" s="167"/>
      <c r="OSR101" s="167"/>
      <c r="OSS101" s="167"/>
      <c r="OST101" s="167"/>
      <c r="OSU101" s="167"/>
      <c r="OSV101" s="167"/>
      <c r="OSW101" s="167"/>
      <c r="OSX101" s="167"/>
      <c r="OSY101" s="167"/>
      <c r="OSZ101" s="167"/>
      <c r="OTA101" s="167"/>
      <c r="OTB101" s="167"/>
      <c r="OTC101" s="167"/>
      <c r="OTD101" s="167"/>
      <c r="OTE101" s="167"/>
      <c r="OTF101" s="167"/>
      <c r="OTG101" s="167"/>
      <c r="OTH101" s="167"/>
      <c r="OTI101" s="167"/>
      <c r="OTJ101" s="167"/>
      <c r="OTK101" s="167"/>
      <c r="OTL101" s="167"/>
      <c r="OTM101" s="167"/>
      <c r="OTN101" s="167"/>
      <c r="OTO101" s="167"/>
      <c r="OTP101" s="167"/>
      <c r="OTQ101" s="167"/>
      <c r="OTR101" s="167"/>
      <c r="OTS101" s="167"/>
      <c r="OTT101" s="167"/>
      <c r="OTU101" s="167"/>
      <c r="OTV101" s="167"/>
      <c r="OTW101" s="167"/>
      <c r="OTX101" s="167"/>
      <c r="OTY101" s="167"/>
      <c r="OTZ101" s="167"/>
      <c r="OUA101" s="167"/>
      <c r="OUB101" s="167"/>
      <c r="OUC101" s="167"/>
      <c r="OUD101" s="167"/>
      <c r="OUE101" s="167"/>
      <c r="OUF101" s="167"/>
      <c r="OUG101" s="167"/>
      <c r="OUH101" s="167"/>
      <c r="OUI101" s="167"/>
      <c r="OUJ101" s="167"/>
      <c r="OUK101" s="167"/>
      <c r="OUL101" s="167"/>
      <c r="OUM101" s="167"/>
      <c r="OUN101" s="167"/>
      <c r="OUO101" s="167"/>
      <c r="OUP101" s="167"/>
      <c r="OUQ101" s="167"/>
      <c r="OUR101" s="167"/>
      <c r="OUS101" s="167"/>
      <c r="OUT101" s="167"/>
      <c r="OUU101" s="167"/>
      <c r="OUV101" s="167"/>
      <c r="OUW101" s="167"/>
      <c r="OUX101" s="167"/>
      <c r="OUY101" s="167"/>
      <c r="OUZ101" s="167"/>
      <c r="OVA101" s="167"/>
      <c r="OVB101" s="167"/>
      <c r="OVC101" s="167"/>
      <c r="OVD101" s="167"/>
      <c r="OVE101" s="167"/>
      <c r="OVF101" s="167"/>
      <c r="OVG101" s="167"/>
      <c r="OVH101" s="167"/>
      <c r="OVI101" s="167"/>
      <c r="OVJ101" s="167"/>
      <c r="OVK101" s="167"/>
      <c r="OVL101" s="167"/>
      <c r="OVM101" s="167"/>
      <c r="OVN101" s="167"/>
      <c r="OVO101" s="167"/>
      <c r="OVP101" s="167"/>
      <c r="OVQ101" s="167"/>
      <c r="OVR101" s="167"/>
      <c r="OVS101" s="167"/>
      <c r="OVT101" s="167"/>
      <c r="OVU101" s="167"/>
      <c r="OVV101" s="167"/>
      <c r="OVW101" s="167"/>
      <c r="OVX101" s="167"/>
      <c r="OVY101" s="167"/>
      <c r="OVZ101" s="167"/>
      <c r="OWA101" s="167"/>
      <c r="OWB101" s="167"/>
      <c r="OWC101" s="167"/>
      <c r="OWD101" s="167"/>
      <c r="OWE101" s="167"/>
      <c r="OWF101" s="167"/>
      <c r="OWG101" s="167"/>
      <c r="OWH101" s="167"/>
      <c r="OWI101" s="167"/>
      <c r="OWJ101" s="167"/>
      <c r="OWK101" s="167"/>
      <c r="OWL101" s="167"/>
      <c r="OWM101" s="167"/>
      <c r="OWN101" s="167"/>
      <c r="OWO101" s="167"/>
      <c r="OWP101" s="167"/>
      <c r="OWQ101" s="167"/>
      <c r="OWR101" s="167"/>
      <c r="OWS101" s="167"/>
      <c r="OWT101" s="167"/>
      <c r="OWU101" s="167"/>
      <c r="OWV101" s="167"/>
      <c r="OWW101" s="167"/>
      <c r="OWX101" s="167"/>
      <c r="OWY101" s="167"/>
      <c r="OWZ101" s="167"/>
      <c r="OXA101" s="167"/>
      <c r="OXB101" s="167"/>
      <c r="OXC101" s="167"/>
      <c r="OXD101" s="167"/>
      <c r="OXE101" s="167"/>
      <c r="OXF101" s="167"/>
      <c r="OXG101" s="167"/>
      <c r="OXH101" s="167"/>
      <c r="OXI101" s="167"/>
      <c r="OXJ101" s="167"/>
      <c r="OXK101" s="167"/>
      <c r="OXL101" s="167"/>
      <c r="OXM101" s="167"/>
      <c r="OXN101" s="167"/>
      <c r="OXO101" s="167"/>
      <c r="OXP101" s="167"/>
      <c r="OXQ101" s="167"/>
      <c r="OXR101" s="167"/>
      <c r="OXS101" s="167"/>
      <c r="OXT101" s="167"/>
      <c r="OXU101" s="167"/>
      <c r="OXV101" s="167"/>
      <c r="OXW101" s="167"/>
      <c r="OXX101" s="167"/>
      <c r="OXY101" s="167"/>
      <c r="OXZ101" s="167"/>
      <c r="OYA101" s="167"/>
      <c r="OYB101" s="167"/>
      <c r="OYC101" s="167"/>
      <c r="OYD101" s="167"/>
      <c r="OYE101" s="167"/>
      <c r="OYF101" s="167"/>
      <c r="OYG101" s="167"/>
      <c r="OYH101" s="167"/>
      <c r="OYI101" s="167"/>
      <c r="OYJ101" s="167"/>
      <c r="OYK101" s="167"/>
      <c r="OYL101" s="167"/>
      <c r="OYM101" s="167"/>
      <c r="OYN101" s="167"/>
      <c r="OYO101" s="167"/>
      <c r="OYP101" s="167"/>
      <c r="OYQ101" s="167"/>
      <c r="OYR101" s="167"/>
      <c r="OYS101" s="167"/>
      <c r="OYT101" s="167"/>
      <c r="OYU101" s="167"/>
      <c r="OYV101" s="167"/>
      <c r="OYW101" s="167"/>
      <c r="OYX101" s="167"/>
      <c r="OYY101" s="167"/>
      <c r="OYZ101" s="167"/>
      <c r="OZA101" s="167"/>
      <c r="OZB101" s="167"/>
      <c r="OZC101" s="167"/>
      <c r="OZD101" s="167"/>
      <c r="OZE101" s="167"/>
      <c r="OZF101" s="167"/>
      <c r="OZG101" s="167"/>
      <c r="OZH101" s="167"/>
      <c r="OZI101" s="167"/>
      <c r="OZJ101" s="167"/>
      <c r="OZK101" s="167"/>
      <c r="OZL101" s="167"/>
      <c r="OZM101" s="167"/>
      <c r="OZN101" s="167"/>
      <c r="OZO101" s="167"/>
      <c r="OZP101" s="167"/>
      <c r="OZQ101" s="167"/>
      <c r="OZR101" s="167"/>
      <c r="OZS101" s="167"/>
      <c r="OZT101" s="167"/>
      <c r="OZU101" s="167"/>
      <c r="OZV101" s="167"/>
      <c r="OZW101" s="167"/>
      <c r="OZX101" s="167"/>
      <c r="OZY101" s="167"/>
      <c r="OZZ101" s="167"/>
      <c r="PAA101" s="167"/>
      <c r="PAB101" s="167"/>
      <c r="PAC101" s="167"/>
      <c r="PAD101" s="167"/>
      <c r="PAE101" s="167"/>
      <c r="PAF101" s="167"/>
      <c r="PAG101" s="167"/>
      <c r="PAH101" s="167"/>
      <c r="PAI101" s="167"/>
      <c r="PAJ101" s="167"/>
      <c r="PAK101" s="167"/>
      <c r="PAL101" s="167"/>
      <c r="PAM101" s="167"/>
      <c r="PAN101" s="167"/>
      <c r="PAO101" s="167"/>
      <c r="PAP101" s="167"/>
      <c r="PAQ101" s="167"/>
      <c r="PAR101" s="167"/>
      <c r="PAS101" s="167"/>
      <c r="PAT101" s="167"/>
      <c r="PAU101" s="167"/>
      <c r="PAV101" s="167"/>
      <c r="PAW101" s="167"/>
      <c r="PAX101" s="167"/>
      <c r="PAY101" s="167"/>
      <c r="PAZ101" s="167"/>
      <c r="PBA101" s="167"/>
      <c r="PBB101" s="167"/>
      <c r="PBC101" s="167"/>
      <c r="PBD101" s="167"/>
      <c r="PBE101" s="167"/>
      <c r="PBF101" s="167"/>
      <c r="PBG101" s="167"/>
      <c r="PBH101" s="167"/>
      <c r="PBI101" s="167"/>
      <c r="PBJ101" s="167"/>
      <c r="PBK101" s="167"/>
      <c r="PBL101" s="167"/>
      <c r="PBM101" s="167"/>
      <c r="PBN101" s="167"/>
      <c r="PBO101" s="167"/>
      <c r="PBP101" s="167"/>
      <c r="PBQ101" s="167"/>
      <c r="PBR101" s="167"/>
      <c r="PBS101" s="167"/>
      <c r="PBT101" s="167"/>
      <c r="PBU101" s="167"/>
      <c r="PBV101" s="167"/>
      <c r="PBW101" s="167"/>
      <c r="PBX101" s="167"/>
      <c r="PBY101" s="167"/>
      <c r="PBZ101" s="167"/>
      <c r="PCA101" s="167"/>
      <c r="PCB101" s="167"/>
      <c r="PCC101" s="167"/>
      <c r="PCD101" s="167"/>
      <c r="PCE101" s="167"/>
      <c r="PCF101" s="167"/>
      <c r="PCG101" s="167"/>
      <c r="PCH101" s="167"/>
      <c r="PCI101" s="167"/>
      <c r="PCJ101" s="167"/>
      <c r="PCK101" s="167"/>
      <c r="PCL101" s="167"/>
      <c r="PCM101" s="167"/>
      <c r="PCN101" s="167"/>
      <c r="PCO101" s="167"/>
      <c r="PCP101" s="167"/>
      <c r="PCQ101" s="167"/>
      <c r="PCR101" s="167"/>
      <c r="PCS101" s="167"/>
      <c r="PCT101" s="167"/>
      <c r="PCU101" s="167"/>
      <c r="PCV101" s="167"/>
      <c r="PCW101" s="167"/>
      <c r="PCX101" s="167"/>
      <c r="PCY101" s="167"/>
      <c r="PCZ101" s="167"/>
      <c r="PDA101" s="167"/>
      <c r="PDB101" s="167"/>
      <c r="PDC101" s="167"/>
      <c r="PDD101" s="167"/>
      <c r="PDE101" s="167"/>
      <c r="PDF101" s="167"/>
      <c r="PDG101" s="167"/>
      <c r="PDH101" s="167"/>
      <c r="PDI101" s="167"/>
      <c r="PDJ101" s="167"/>
      <c r="PDK101" s="167"/>
      <c r="PDL101" s="167"/>
      <c r="PDM101" s="167"/>
      <c r="PDN101" s="167"/>
      <c r="PDO101" s="167"/>
      <c r="PDP101" s="167"/>
      <c r="PDQ101" s="167"/>
      <c r="PDR101" s="167"/>
      <c r="PDS101" s="167"/>
      <c r="PDT101" s="167"/>
      <c r="PDU101" s="167"/>
      <c r="PDV101" s="167"/>
      <c r="PDW101" s="167"/>
      <c r="PDX101" s="167"/>
      <c r="PDY101" s="167"/>
      <c r="PDZ101" s="167"/>
      <c r="PEA101" s="167"/>
      <c r="PEB101" s="167"/>
      <c r="PEC101" s="167"/>
      <c r="PED101" s="167"/>
      <c r="PEE101" s="167"/>
      <c r="PEF101" s="167"/>
      <c r="PEG101" s="167"/>
      <c r="PEH101" s="167"/>
      <c r="PEI101" s="167"/>
      <c r="PEJ101" s="167"/>
      <c r="PEK101" s="167"/>
      <c r="PEL101" s="167"/>
      <c r="PEM101" s="167"/>
      <c r="PEN101" s="167"/>
      <c r="PEO101" s="167"/>
      <c r="PEP101" s="167"/>
      <c r="PEQ101" s="167"/>
      <c r="PER101" s="167"/>
      <c r="PES101" s="167"/>
      <c r="PET101" s="167"/>
      <c r="PEU101" s="167"/>
      <c r="PEV101" s="167"/>
      <c r="PEW101" s="167"/>
      <c r="PEX101" s="167"/>
      <c r="PEY101" s="167"/>
      <c r="PEZ101" s="167"/>
      <c r="PFA101" s="167"/>
      <c r="PFB101" s="167"/>
      <c r="PFC101" s="167"/>
      <c r="PFD101" s="167"/>
      <c r="PFE101" s="167"/>
      <c r="PFF101" s="167"/>
      <c r="PFG101" s="167"/>
      <c r="PFH101" s="167"/>
      <c r="PFI101" s="167"/>
      <c r="PFJ101" s="167"/>
      <c r="PFK101" s="167"/>
      <c r="PFL101" s="167"/>
      <c r="PFM101" s="167"/>
      <c r="PFN101" s="167"/>
      <c r="PFO101" s="167"/>
      <c r="PFP101" s="167"/>
      <c r="PFQ101" s="167"/>
      <c r="PFR101" s="167"/>
      <c r="PFS101" s="167"/>
      <c r="PFT101" s="167"/>
      <c r="PFU101" s="167"/>
      <c r="PFV101" s="167"/>
      <c r="PFW101" s="167"/>
      <c r="PFX101" s="167"/>
      <c r="PFY101" s="167"/>
      <c r="PFZ101" s="167"/>
      <c r="PGA101" s="167"/>
      <c r="PGB101" s="167"/>
      <c r="PGC101" s="167"/>
      <c r="PGD101" s="167"/>
      <c r="PGE101" s="167"/>
      <c r="PGF101" s="167"/>
      <c r="PGG101" s="167"/>
      <c r="PGH101" s="167"/>
      <c r="PGI101" s="167"/>
      <c r="PGJ101" s="167"/>
      <c r="PGK101" s="167"/>
      <c r="PGL101" s="167"/>
      <c r="PGM101" s="167"/>
      <c r="PGN101" s="167"/>
      <c r="PGO101" s="167"/>
      <c r="PGP101" s="167"/>
      <c r="PGQ101" s="167"/>
      <c r="PGR101" s="167"/>
      <c r="PGS101" s="167"/>
      <c r="PGT101" s="167"/>
      <c r="PGU101" s="167"/>
      <c r="PGV101" s="167"/>
      <c r="PGW101" s="167"/>
      <c r="PGX101" s="167"/>
      <c r="PGY101" s="167"/>
      <c r="PGZ101" s="167"/>
      <c r="PHA101" s="167"/>
      <c r="PHB101" s="167"/>
      <c r="PHC101" s="167"/>
      <c r="PHD101" s="167"/>
      <c r="PHE101" s="167"/>
      <c r="PHF101" s="167"/>
      <c r="PHG101" s="167"/>
      <c r="PHH101" s="167"/>
      <c r="PHI101" s="167"/>
      <c r="PHJ101" s="167"/>
      <c r="PHK101" s="167"/>
      <c r="PHL101" s="167"/>
      <c r="PHM101" s="167"/>
      <c r="PHN101" s="167"/>
      <c r="PHO101" s="167"/>
      <c r="PHP101" s="167"/>
      <c r="PHQ101" s="167"/>
      <c r="PHR101" s="167"/>
      <c r="PHS101" s="167"/>
      <c r="PHT101" s="167"/>
      <c r="PHU101" s="167"/>
      <c r="PHV101" s="167"/>
      <c r="PHW101" s="167"/>
      <c r="PHX101" s="167"/>
      <c r="PHY101" s="167"/>
      <c r="PHZ101" s="167"/>
      <c r="PIA101" s="167"/>
      <c r="PIB101" s="167"/>
      <c r="PIC101" s="167"/>
      <c r="PID101" s="167"/>
      <c r="PIE101" s="167"/>
      <c r="PIF101" s="167"/>
      <c r="PIG101" s="167"/>
      <c r="PIH101" s="167"/>
      <c r="PII101" s="167"/>
      <c r="PIJ101" s="167"/>
      <c r="PIK101" s="167"/>
      <c r="PIL101" s="167"/>
      <c r="PIM101" s="167"/>
      <c r="PIN101" s="167"/>
      <c r="PIO101" s="167"/>
      <c r="PIP101" s="167"/>
      <c r="PIQ101" s="167"/>
      <c r="PIR101" s="167"/>
      <c r="PIS101" s="167"/>
      <c r="PIT101" s="167"/>
      <c r="PIU101" s="167"/>
      <c r="PIV101" s="167"/>
      <c r="PIW101" s="167"/>
      <c r="PIX101" s="167"/>
      <c r="PIY101" s="167"/>
      <c r="PIZ101" s="167"/>
      <c r="PJA101" s="167"/>
      <c r="PJB101" s="167"/>
      <c r="PJC101" s="167"/>
      <c r="PJD101" s="167"/>
      <c r="PJE101" s="167"/>
      <c r="PJF101" s="167"/>
      <c r="PJG101" s="167"/>
      <c r="PJH101" s="167"/>
      <c r="PJI101" s="167"/>
      <c r="PJJ101" s="167"/>
      <c r="PJK101" s="167"/>
      <c r="PJL101" s="167"/>
      <c r="PJM101" s="167"/>
      <c r="PJN101" s="167"/>
      <c r="PJO101" s="167"/>
      <c r="PJP101" s="167"/>
      <c r="PJQ101" s="167"/>
      <c r="PJR101" s="167"/>
      <c r="PJS101" s="167"/>
      <c r="PJT101" s="167"/>
      <c r="PJU101" s="167"/>
      <c r="PJV101" s="167"/>
      <c r="PJW101" s="167"/>
      <c r="PJX101" s="167"/>
      <c r="PJY101" s="167"/>
      <c r="PJZ101" s="167"/>
      <c r="PKA101" s="167"/>
      <c r="PKB101" s="167"/>
      <c r="PKC101" s="167"/>
      <c r="PKD101" s="167"/>
      <c r="PKE101" s="167"/>
      <c r="PKF101" s="167"/>
      <c r="PKG101" s="167"/>
      <c r="PKH101" s="167"/>
      <c r="PKI101" s="167"/>
      <c r="PKJ101" s="167"/>
      <c r="PKK101" s="167"/>
      <c r="PKL101" s="167"/>
      <c r="PKM101" s="167"/>
      <c r="PKN101" s="167"/>
      <c r="PKO101" s="167"/>
      <c r="PKP101" s="167"/>
      <c r="PKQ101" s="167"/>
      <c r="PKR101" s="167"/>
      <c r="PKS101" s="167"/>
      <c r="PKT101" s="167"/>
      <c r="PKU101" s="167"/>
      <c r="PKV101" s="167"/>
      <c r="PKW101" s="167"/>
      <c r="PKX101" s="167"/>
      <c r="PKY101" s="167"/>
      <c r="PKZ101" s="167"/>
      <c r="PLA101" s="167"/>
      <c r="PLB101" s="167"/>
      <c r="PLC101" s="167"/>
      <c r="PLD101" s="167"/>
      <c r="PLE101" s="167"/>
      <c r="PLF101" s="167"/>
      <c r="PLG101" s="167"/>
      <c r="PLH101" s="167"/>
      <c r="PLI101" s="167"/>
      <c r="PLJ101" s="167"/>
      <c r="PLK101" s="167"/>
      <c r="PLL101" s="167"/>
      <c r="PLM101" s="167"/>
      <c r="PLN101" s="167"/>
      <c r="PLO101" s="167"/>
      <c r="PLP101" s="167"/>
      <c r="PLQ101" s="167"/>
      <c r="PLR101" s="167"/>
      <c r="PLS101" s="167"/>
      <c r="PLT101" s="167"/>
      <c r="PLU101" s="167"/>
      <c r="PLV101" s="167"/>
      <c r="PLW101" s="167"/>
      <c r="PLX101" s="167"/>
      <c r="PLY101" s="167"/>
      <c r="PLZ101" s="167"/>
      <c r="PMA101" s="167"/>
      <c r="PMB101" s="167"/>
      <c r="PMC101" s="167"/>
      <c r="PMD101" s="167"/>
      <c r="PME101" s="167"/>
      <c r="PMF101" s="167"/>
      <c r="PMG101" s="167"/>
      <c r="PMH101" s="167"/>
      <c r="PMI101" s="167"/>
      <c r="PMJ101" s="167"/>
      <c r="PMK101" s="167"/>
      <c r="PML101" s="167"/>
      <c r="PMM101" s="167"/>
      <c r="PMN101" s="167"/>
      <c r="PMO101" s="167"/>
      <c r="PMP101" s="167"/>
      <c r="PMQ101" s="167"/>
      <c r="PMR101" s="167"/>
      <c r="PMS101" s="167"/>
      <c r="PMT101" s="167"/>
      <c r="PMU101" s="167"/>
      <c r="PMV101" s="167"/>
      <c r="PMW101" s="167"/>
      <c r="PMX101" s="167"/>
      <c r="PMY101" s="167"/>
      <c r="PMZ101" s="167"/>
      <c r="PNA101" s="167"/>
      <c r="PNB101" s="167"/>
      <c r="PNC101" s="167"/>
      <c r="PND101" s="167"/>
      <c r="PNE101" s="167"/>
      <c r="PNF101" s="167"/>
      <c r="PNG101" s="167"/>
      <c r="PNH101" s="167"/>
      <c r="PNI101" s="167"/>
      <c r="PNJ101" s="167"/>
      <c r="PNK101" s="167"/>
      <c r="PNL101" s="167"/>
      <c r="PNM101" s="167"/>
      <c r="PNN101" s="167"/>
      <c r="PNO101" s="167"/>
      <c r="PNP101" s="167"/>
      <c r="PNQ101" s="167"/>
      <c r="PNR101" s="167"/>
      <c r="PNS101" s="167"/>
      <c r="PNT101" s="167"/>
      <c r="PNU101" s="167"/>
      <c r="PNV101" s="167"/>
      <c r="PNW101" s="167"/>
      <c r="PNX101" s="167"/>
      <c r="PNY101" s="167"/>
      <c r="PNZ101" s="167"/>
      <c r="POA101" s="167"/>
      <c r="POB101" s="167"/>
      <c r="POC101" s="167"/>
      <c r="POD101" s="167"/>
      <c r="POE101" s="167"/>
      <c r="POF101" s="167"/>
      <c r="POG101" s="167"/>
      <c r="POH101" s="167"/>
      <c r="POI101" s="167"/>
      <c r="POJ101" s="167"/>
      <c r="POK101" s="167"/>
      <c r="POL101" s="167"/>
      <c r="POM101" s="167"/>
      <c r="PON101" s="167"/>
      <c r="POO101" s="167"/>
      <c r="POP101" s="167"/>
      <c r="POQ101" s="167"/>
      <c r="POR101" s="167"/>
      <c r="POS101" s="167"/>
      <c r="POT101" s="167"/>
      <c r="POU101" s="167"/>
      <c r="POV101" s="167"/>
      <c r="POW101" s="167"/>
      <c r="POX101" s="167"/>
      <c r="POY101" s="167"/>
      <c r="POZ101" s="167"/>
      <c r="PPA101" s="167"/>
      <c r="PPB101" s="167"/>
      <c r="PPC101" s="167"/>
      <c r="PPD101" s="167"/>
      <c r="PPE101" s="167"/>
      <c r="PPF101" s="167"/>
      <c r="PPG101" s="167"/>
      <c r="PPH101" s="167"/>
      <c r="PPI101" s="167"/>
      <c r="PPJ101" s="167"/>
      <c r="PPK101" s="167"/>
      <c r="PPL101" s="167"/>
      <c r="PPM101" s="167"/>
      <c r="PPN101" s="167"/>
      <c r="PPO101" s="167"/>
      <c r="PPP101" s="167"/>
      <c r="PPQ101" s="167"/>
      <c r="PPR101" s="167"/>
      <c r="PPS101" s="167"/>
      <c r="PPT101" s="167"/>
      <c r="PPU101" s="167"/>
      <c r="PPV101" s="167"/>
      <c r="PPW101" s="167"/>
      <c r="PPX101" s="167"/>
      <c r="PPY101" s="167"/>
      <c r="PPZ101" s="167"/>
      <c r="PQA101" s="167"/>
      <c r="PQB101" s="167"/>
      <c r="PQC101" s="167"/>
      <c r="PQD101" s="167"/>
      <c r="PQE101" s="167"/>
      <c r="PQF101" s="167"/>
      <c r="PQG101" s="167"/>
      <c r="PQH101" s="167"/>
      <c r="PQI101" s="167"/>
      <c r="PQJ101" s="167"/>
      <c r="PQK101" s="167"/>
      <c r="PQL101" s="167"/>
      <c r="PQM101" s="167"/>
      <c r="PQN101" s="167"/>
      <c r="PQO101" s="167"/>
      <c r="PQP101" s="167"/>
      <c r="PQQ101" s="167"/>
      <c r="PQR101" s="167"/>
      <c r="PQS101" s="167"/>
      <c r="PQT101" s="167"/>
      <c r="PQU101" s="167"/>
      <c r="PQV101" s="167"/>
      <c r="PQW101" s="167"/>
      <c r="PQX101" s="167"/>
      <c r="PQY101" s="167"/>
      <c r="PQZ101" s="167"/>
      <c r="PRA101" s="167"/>
      <c r="PRB101" s="167"/>
      <c r="PRC101" s="167"/>
      <c r="PRD101" s="167"/>
      <c r="PRE101" s="167"/>
      <c r="PRF101" s="167"/>
      <c r="PRG101" s="167"/>
      <c r="PRH101" s="167"/>
      <c r="PRI101" s="167"/>
      <c r="PRJ101" s="167"/>
      <c r="PRK101" s="167"/>
      <c r="PRL101" s="167"/>
      <c r="PRM101" s="167"/>
      <c r="PRN101" s="167"/>
      <c r="PRO101" s="167"/>
      <c r="PRP101" s="167"/>
      <c r="PRQ101" s="167"/>
      <c r="PRR101" s="167"/>
      <c r="PRS101" s="167"/>
      <c r="PRT101" s="167"/>
      <c r="PRU101" s="167"/>
      <c r="PRV101" s="167"/>
      <c r="PRW101" s="167"/>
      <c r="PRX101" s="167"/>
      <c r="PRY101" s="167"/>
      <c r="PRZ101" s="167"/>
      <c r="PSA101" s="167"/>
      <c r="PSB101" s="167"/>
      <c r="PSC101" s="167"/>
      <c r="PSD101" s="167"/>
      <c r="PSE101" s="167"/>
      <c r="PSF101" s="167"/>
      <c r="PSG101" s="167"/>
      <c r="PSH101" s="167"/>
      <c r="PSI101" s="167"/>
      <c r="PSJ101" s="167"/>
      <c r="PSK101" s="167"/>
      <c r="PSL101" s="167"/>
      <c r="PSM101" s="167"/>
      <c r="PSN101" s="167"/>
      <c r="PSO101" s="167"/>
      <c r="PSP101" s="167"/>
      <c r="PSQ101" s="167"/>
      <c r="PSR101" s="167"/>
      <c r="PSS101" s="167"/>
      <c r="PST101" s="167"/>
      <c r="PSU101" s="167"/>
      <c r="PSV101" s="167"/>
      <c r="PSW101" s="167"/>
      <c r="PSX101" s="167"/>
      <c r="PSY101" s="167"/>
      <c r="PSZ101" s="167"/>
      <c r="PTA101" s="167"/>
      <c r="PTB101" s="167"/>
      <c r="PTC101" s="167"/>
      <c r="PTD101" s="167"/>
      <c r="PTE101" s="167"/>
      <c r="PTF101" s="167"/>
      <c r="PTG101" s="167"/>
      <c r="PTH101" s="167"/>
      <c r="PTI101" s="167"/>
      <c r="PTJ101" s="167"/>
      <c r="PTK101" s="167"/>
      <c r="PTL101" s="167"/>
      <c r="PTM101" s="167"/>
      <c r="PTN101" s="167"/>
      <c r="PTO101" s="167"/>
      <c r="PTP101" s="167"/>
      <c r="PTQ101" s="167"/>
      <c r="PTR101" s="167"/>
      <c r="PTS101" s="167"/>
      <c r="PTT101" s="167"/>
      <c r="PTU101" s="167"/>
      <c r="PTV101" s="167"/>
      <c r="PTW101" s="167"/>
      <c r="PTX101" s="167"/>
      <c r="PTY101" s="167"/>
      <c r="PTZ101" s="167"/>
      <c r="PUA101" s="167"/>
      <c r="PUB101" s="167"/>
      <c r="PUC101" s="167"/>
      <c r="PUD101" s="167"/>
      <c r="PUE101" s="167"/>
      <c r="PUF101" s="167"/>
      <c r="PUG101" s="167"/>
      <c r="PUH101" s="167"/>
      <c r="PUI101" s="167"/>
      <c r="PUJ101" s="167"/>
      <c r="PUK101" s="167"/>
      <c r="PUL101" s="167"/>
      <c r="PUM101" s="167"/>
      <c r="PUN101" s="167"/>
      <c r="PUO101" s="167"/>
      <c r="PUP101" s="167"/>
      <c r="PUQ101" s="167"/>
      <c r="PUR101" s="167"/>
      <c r="PUS101" s="167"/>
      <c r="PUT101" s="167"/>
      <c r="PUU101" s="167"/>
      <c r="PUV101" s="167"/>
      <c r="PUW101" s="167"/>
      <c r="PUX101" s="167"/>
      <c r="PUY101" s="167"/>
      <c r="PUZ101" s="167"/>
      <c r="PVA101" s="167"/>
      <c r="PVB101" s="167"/>
      <c r="PVC101" s="167"/>
      <c r="PVD101" s="167"/>
      <c r="PVE101" s="167"/>
      <c r="PVF101" s="167"/>
      <c r="PVG101" s="167"/>
      <c r="PVH101" s="167"/>
      <c r="PVI101" s="167"/>
      <c r="PVJ101" s="167"/>
      <c r="PVK101" s="167"/>
      <c r="PVL101" s="167"/>
      <c r="PVM101" s="167"/>
      <c r="PVN101" s="167"/>
      <c r="PVO101" s="167"/>
      <c r="PVP101" s="167"/>
      <c r="PVQ101" s="167"/>
      <c r="PVR101" s="167"/>
      <c r="PVS101" s="167"/>
      <c r="PVT101" s="167"/>
      <c r="PVU101" s="167"/>
      <c r="PVV101" s="167"/>
      <c r="PVW101" s="167"/>
      <c r="PVX101" s="167"/>
      <c r="PVY101" s="167"/>
      <c r="PVZ101" s="167"/>
      <c r="PWA101" s="167"/>
      <c r="PWB101" s="167"/>
      <c r="PWC101" s="167"/>
      <c r="PWD101" s="167"/>
      <c r="PWE101" s="167"/>
      <c r="PWF101" s="167"/>
      <c r="PWG101" s="167"/>
      <c r="PWH101" s="167"/>
      <c r="PWI101" s="167"/>
      <c r="PWJ101" s="167"/>
      <c r="PWK101" s="167"/>
      <c r="PWL101" s="167"/>
      <c r="PWM101" s="167"/>
      <c r="PWN101" s="167"/>
      <c r="PWO101" s="167"/>
      <c r="PWP101" s="167"/>
      <c r="PWQ101" s="167"/>
      <c r="PWR101" s="167"/>
      <c r="PWS101" s="167"/>
      <c r="PWT101" s="167"/>
      <c r="PWU101" s="167"/>
      <c r="PWV101" s="167"/>
      <c r="PWW101" s="167"/>
      <c r="PWX101" s="167"/>
      <c r="PWY101" s="167"/>
      <c r="PWZ101" s="167"/>
      <c r="PXA101" s="167"/>
      <c r="PXB101" s="167"/>
      <c r="PXC101" s="167"/>
      <c r="PXD101" s="167"/>
      <c r="PXE101" s="167"/>
      <c r="PXF101" s="167"/>
      <c r="PXG101" s="167"/>
      <c r="PXH101" s="167"/>
      <c r="PXI101" s="167"/>
      <c r="PXJ101" s="167"/>
      <c r="PXK101" s="167"/>
      <c r="PXL101" s="167"/>
      <c r="PXM101" s="167"/>
      <c r="PXN101" s="167"/>
      <c r="PXO101" s="167"/>
      <c r="PXP101" s="167"/>
      <c r="PXQ101" s="167"/>
      <c r="PXR101" s="167"/>
      <c r="PXS101" s="167"/>
      <c r="PXT101" s="167"/>
      <c r="PXU101" s="167"/>
      <c r="PXV101" s="167"/>
      <c r="PXW101" s="167"/>
      <c r="PXX101" s="167"/>
      <c r="PXY101" s="167"/>
      <c r="PXZ101" s="167"/>
      <c r="PYA101" s="167"/>
      <c r="PYB101" s="167"/>
      <c r="PYC101" s="167"/>
      <c r="PYD101" s="167"/>
      <c r="PYE101" s="167"/>
      <c r="PYF101" s="167"/>
      <c r="PYG101" s="167"/>
      <c r="PYH101" s="167"/>
      <c r="PYI101" s="167"/>
      <c r="PYJ101" s="167"/>
      <c r="PYK101" s="167"/>
      <c r="PYL101" s="167"/>
      <c r="PYM101" s="167"/>
      <c r="PYN101" s="167"/>
      <c r="PYO101" s="167"/>
      <c r="PYP101" s="167"/>
      <c r="PYQ101" s="167"/>
      <c r="PYR101" s="167"/>
      <c r="PYS101" s="167"/>
      <c r="PYT101" s="167"/>
      <c r="PYU101" s="167"/>
      <c r="PYV101" s="167"/>
      <c r="PYW101" s="167"/>
      <c r="PYX101" s="167"/>
      <c r="PYY101" s="167"/>
      <c r="PYZ101" s="167"/>
      <c r="PZA101" s="167"/>
      <c r="PZB101" s="167"/>
      <c r="PZC101" s="167"/>
      <c r="PZD101" s="167"/>
      <c r="PZE101" s="167"/>
      <c r="PZF101" s="167"/>
      <c r="PZG101" s="167"/>
      <c r="PZH101" s="167"/>
      <c r="PZI101" s="167"/>
      <c r="PZJ101" s="167"/>
      <c r="PZK101" s="167"/>
      <c r="PZL101" s="167"/>
      <c r="PZM101" s="167"/>
      <c r="PZN101" s="167"/>
      <c r="PZO101" s="167"/>
      <c r="PZP101" s="167"/>
      <c r="PZQ101" s="167"/>
      <c r="PZR101" s="167"/>
      <c r="PZS101" s="167"/>
      <c r="PZT101" s="167"/>
      <c r="PZU101" s="167"/>
      <c r="PZV101" s="167"/>
      <c r="PZW101" s="167"/>
      <c r="PZX101" s="167"/>
      <c r="PZY101" s="167"/>
      <c r="PZZ101" s="167"/>
      <c r="QAA101" s="167"/>
      <c r="QAB101" s="167"/>
      <c r="QAC101" s="167"/>
      <c r="QAD101" s="167"/>
      <c r="QAE101" s="167"/>
      <c r="QAF101" s="167"/>
      <c r="QAG101" s="167"/>
      <c r="QAH101" s="167"/>
      <c r="QAI101" s="167"/>
      <c r="QAJ101" s="167"/>
      <c r="QAK101" s="167"/>
      <c r="QAL101" s="167"/>
      <c r="QAM101" s="167"/>
      <c r="QAN101" s="167"/>
      <c r="QAO101" s="167"/>
      <c r="QAP101" s="167"/>
      <c r="QAQ101" s="167"/>
      <c r="QAR101" s="167"/>
      <c r="QAS101" s="167"/>
      <c r="QAT101" s="167"/>
      <c r="QAU101" s="167"/>
      <c r="QAV101" s="167"/>
      <c r="QAW101" s="167"/>
      <c r="QAX101" s="167"/>
      <c r="QAY101" s="167"/>
      <c r="QAZ101" s="167"/>
      <c r="QBA101" s="167"/>
      <c r="QBB101" s="167"/>
      <c r="QBC101" s="167"/>
      <c r="QBD101" s="167"/>
      <c r="QBE101" s="167"/>
      <c r="QBF101" s="167"/>
      <c r="QBG101" s="167"/>
      <c r="QBH101" s="167"/>
      <c r="QBI101" s="167"/>
      <c r="QBJ101" s="167"/>
      <c r="QBK101" s="167"/>
      <c r="QBL101" s="167"/>
      <c r="QBM101" s="167"/>
      <c r="QBN101" s="167"/>
      <c r="QBO101" s="167"/>
      <c r="QBP101" s="167"/>
      <c r="QBQ101" s="167"/>
      <c r="QBR101" s="167"/>
      <c r="QBS101" s="167"/>
      <c r="QBT101" s="167"/>
      <c r="QBU101" s="167"/>
      <c r="QBV101" s="167"/>
      <c r="QBW101" s="167"/>
      <c r="QBX101" s="167"/>
      <c r="QBY101" s="167"/>
      <c r="QBZ101" s="167"/>
      <c r="QCA101" s="167"/>
      <c r="QCB101" s="167"/>
      <c r="QCC101" s="167"/>
      <c r="QCD101" s="167"/>
      <c r="QCE101" s="167"/>
      <c r="QCF101" s="167"/>
      <c r="QCG101" s="167"/>
      <c r="QCH101" s="167"/>
      <c r="QCI101" s="167"/>
      <c r="QCJ101" s="167"/>
      <c r="QCK101" s="167"/>
      <c r="QCL101" s="167"/>
      <c r="QCM101" s="167"/>
      <c r="QCN101" s="167"/>
      <c r="QCO101" s="167"/>
      <c r="QCP101" s="167"/>
      <c r="QCQ101" s="167"/>
      <c r="QCR101" s="167"/>
      <c r="QCS101" s="167"/>
      <c r="QCT101" s="167"/>
      <c r="QCU101" s="167"/>
      <c r="QCV101" s="167"/>
      <c r="QCW101" s="167"/>
      <c r="QCX101" s="167"/>
      <c r="QCY101" s="167"/>
      <c r="QCZ101" s="167"/>
      <c r="QDA101" s="167"/>
      <c r="QDB101" s="167"/>
      <c r="QDC101" s="167"/>
      <c r="QDD101" s="167"/>
      <c r="QDE101" s="167"/>
      <c r="QDF101" s="167"/>
      <c r="QDG101" s="167"/>
      <c r="QDH101" s="167"/>
      <c r="QDI101" s="167"/>
      <c r="QDJ101" s="167"/>
      <c r="QDK101" s="167"/>
      <c r="QDL101" s="167"/>
      <c r="QDM101" s="167"/>
      <c r="QDN101" s="167"/>
      <c r="QDO101" s="167"/>
      <c r="QDP101" s="167"/>
      <c r="QDQ101" s="167"/>
      <c r="QDR101" s="167"/>
      <c r="QDS101" s="167"/>
      <c r="QDT101" s="167"/>
      <c r="QDU101" s="167"/>
      <c r="QDV101" s="167"/>
      <c r="QDW101" s="167"/>
      <c r="QDX101" s="167"/>
      <c r="QDY101" s="167"/>
      <c r="QDZ101" s="167"/>
      <c r="QEA101" s="167"/>
      <c r="QEB101" s="167"/>
      <c r="QEC101" s="167"/>
      <c r="QED101" s="167"/>
      <c r="QEE101" s="167"/>
      <c r="QEF101" s="167"/>
      <c r="QEG101" s="167"/>
      <c r="QEH101" s="167"/>
      <c r="QEI101" s="167"/>
      <c r="QEJ101" s="167"/>
      <c r="QEK101" s="167"/>
      <c r="QEL101" s="167"/>
      <c r="QEM101" s="167"/>
      <c r="QEN101" s="167"/>
      <c r="QEO101" s="167"/>
      <c r="QEP101" s="167"/>
      <c r="QEQ101" s="167"/>
      <c r="QER101" s="167"/>
      <c r="QES101" s="167"/>
      <c r="QET101" s="167"/>
      <c r="QEU101" s="167"/>
      <c r="QEV101" s="167"/>
      <c r="QEW101" s="167"/>
      <c r="QEX101" s="167"/>
      <c r="QEY101" s="167"/>
      <c r="QEZ101" s="167"/>
      <c r="QFA101" s="167"/>
      <c r="QFB101" s="167"/>
      <c r="QFC101" s="167"/>
      <c r="QFD101" s="167"/>
      <c r="QFE101" s="167"/>
      <c r="QFF101" s="167"/>
      <c r="QFG101" s="167"/>
      <c r="QFH101" s="167"/>
      <c r="QFI101" s="167"/>
      <c r="QFJ101" s="167"/>
      <c r="QFK101" s="167"/>
      <c r="QFL101" s="167"/>
      <c r="QFM101" s="167"/>
      <c r="QFN101" s="167"/>
      <c r="QFO101" s="167"/>
      <c r="QFP101" s="167"/>
      <c r="QFQ101" s="167"/>
      <c r="QFR101" s="167"/>
      <c r="QFS101" s="167"/>
      <c r="QFT101" s="167"/>
      <c r="QFU101" s="167"/>
      <c r="QFV101" s="167"/>
      <c r="QFW101" s="167"/>
      <c r="QFX101" s="167"/>
      <c r="QFY101" s="167"/>
      <c r="QFZ101" s="167"/>
      <c r="QGA101" s="167"/>
      <c r="QGB101" s="167"/>
      <c r="QGC101" s="167"/>
      <c r="QGD101" s="167"/>
      <c r="QGE101" s="167"/>
      <c r="QGF101" s="167"/>
      <c r="QGG101" s="167"/>
      <c r="QGH101" s="167"/>
      <c r="QGI101" s="167"/>
      <c r="QGJ101" s="167"/>
      <c r="QGK101" s="167"/>
      <c r="QGL101" s="167"/>
      <c r="QGM101" s="167"/>
      <c r="QGN101" s="167"/>
      <c r="QGO101" s="167"/>
      <c r="QGP101" s="167"/>
      <c r="QGQ101" s="167"/>
      <c r="QGR101" s="167"/>
      <c r="QGS101" s="167"/>
      <c r="QGT101" s="167"/>
      <c r="QGU101" s="167"/>
      <c r="QGV101" s="167"/>
      <c r="QGW101" s="167"/>
      <c r="QGX101" s="167"/>
      <c r="QGY101" s="167"/>
      <c r="QGZ101" s="167"/>
      <c r="QHA101" s="167"/>
      <c r="QHB101" s="167"/>
      <c r="QHC101" s="167"/>
      <c r="QHD101" s="167"/>
      <c r="QHE101" s="167"/>
      <c r="QHF101" s="167"/>
      <c r="QHG101" s="167"/>
      <c r="QHH101" s="167"/>
      <c r="QHI101" s="167"/>
      <c r="QHJ101" s="167"/>
      <c r="QHK101" s="167"/>
      <c r="QHL101" s="167"/>
      <c r="QHM101" s="167"/>
      <c r="QHN101" s="167"/>
      <c r="QHO101" s="167"/>
      <c r="QHP101" s="167"/>
      <c r="QHQ101" s="167"/>
      <c r="QHR101" s="167"/>
      <c r="QHS101" s="167"/>
      <c r="QHT101" s="167"/>
      <c r="QHU101" s="167"/>
      <c r="QHV101" s="167"/>
      <c r="QHW101" s="167"/>
      <c r="QHX101" s="167"/>
      <c r="QHY101" s="167"/>
      <c r="QHZ101" s="167"/>
      <c r="QIA101" s="167"/>
      <c r="QIB101" s="167"/>
      <c r="QIC101" s="167"/>
      <c r="QID101" s="167"/>
      <c r="QIE101" s="167"/>
      <c r="QIF101" s="167"/>
      <c r="QIG101" s="167"/>
      <c r="QIH101" s="167"/>
      <c r="QII101" s="167"/>
      <c r="QIJ101" s="167"/>
      <c r="QIK101" s="167"/>
      <c r="QIL101" s="167"/>
      <c r="QIM101" s="167"/>
      <c r="QIN101" s="167"/>
      <c r="QIO101" s="167"/>
      <c r="QIP101" s="167"/>
      <c r="QIQ101" s="167"/>
      <c r="QIR101" s="167"/>
      <c r="QIS101" s="167"/>
      <c r="QIT101" s="167"/>
      <c r="QIU101" s="167"/>
      <c r="QIV101" s="167"/>
      <c r="QIW101" s="167"/>
      <c r="QIX101" s="167"/>
      <c r="QIY101" s="167"/>
      <c r="QIZ101" s="167"/>
      <c r="QJA101" s="167"/>
      <c r="QJB101" s="167"/>
      <c r="QJC101" s="167"/>
      <c r="QJD101" s="167"/>
      <c r="QJE101" s="167"/>
      <c r="QJF101" s="167"/>
      <c r="QJG101" s="167"/>
      <c r="QJH101" s="167"/>
      <c r="QJI101" s="167"/>
      <c r="QJJ101" s="167"/>
      <c r="QJK101" s="167"/>
      <c r="QJL101" s="167"/>
      <c r="QJM101" s="167"/>
      <c r="QJN101" s="167"/>
      <c r="QJO101" s="167"/>
      <c r="QJP101" s="167"/>
      <c r="QJQ101" s="167"/>
      <c r="QJR101" s="167"/>
      <c r="QJS101" s="167"/>
      <c r="QJT101" s="167"/>
      <c r="QJU101" s="167"/>
      <c r="QJV101" s="167"/>
      <c r="QJW101" s="167"/>
      <c r="QJX101" s="167"/>
      <c r="QJY101" s="167"/>
      <c r="QJZ101" s="167"/>
      <c r="QKA101" s="167"/>
      <c r="QKB101" s="167"/>
      <c r="QKC101" s="167"/>
      <c r="QKD101" s="167"/>
      <c r="QKE101" s="167"/>
      <c r="QKF101" s="167"/>
      <c r="QKG101" s="167"/>
      <c r="QKH101" s="167"/>
      <c r="QKI101" s="167"/>
      <c r="QKJ101" s="167"/>
      <c r="QKK101" s="167"/>
      <c r="QKL101" s="167"/>
      <c r="QKM101" s="167"/>
      <c r="QKN101" s="167"/>
      <c r="QKO101" s="167"/>
      <c r="QKP101" s="167"/>
      <c r="QKQ101" s="167"/>
      <c r="QKR101" s="167"/>
      <c r="QKS101" s="167"/>
      <c r="QKT101" s="167"/>
      <c r="QKU101" s="167"/>
      <c r="QKV101" s="167"/>
      <c r="QKW101" s="167"/>
      <c r="QKX101" s="167"/>
      <c r="QKY101" s="167"/>
      <c r="QKZ101" s="167"/>
      <c r="QLA101" s="167"/>
      <c r="QLB101" s="167"/>
      <c r="QLC101" s="167"/>
      <c r="QLD101" s="167"/>
      <c r="QLE101" s="167"/>
      <c r="QLF101" s="167"/>
      <c r="QLG101" s="167"/>
      <c r="QLH101" s="167"/>
      <c r="QLI101" s="167"/>
      <c r="QLJ101" s="167"/>
      <c r="QLK101" s="167"/>
      <c r="QLL101" s="167"/>
      <c r="QLM101" s="167"/>
      <c r="QLN101" s="167"/>
      <c r="QLO101" s="167"/>
      <c r="QLP101" s="167"/>
      <c r="QLQ101" s="167"/>
      <c r="QLR101" s="167"/>
      <c r="QLS101" s="167"/>
      <c r="QLT101" s="167"/>
      <c r="QLU101" s="167"/>
      <c r="QLV101" s="167"/>
      <c r="QLW101" s="167"/>
      <c r="QLX101" s="167"/>
      <c r="QLY101" s="167"/>
      <c r="QLZ101" s="167"/>
      <c r="QMA101" s="167"/>
      <c r="QMB101" s="167"/>
      <c r="QMC101" s="167"/>
      <c r="QMD101" s="167"/>
      <c r="QME101" s="167"/>
      <c r="QMF101" s="167"/>
      <c r="QMG101" s="167"/>
      <c r="QMH101" s="167"/>
      <c r="QMI101" s="167"/>
      <c r="QMJ101" s="167"/>
      <c r="QMK101" s="167"/>
      <c r="QML101" s="167"/>
      <c r="QMM101" s="167"/>
      <c r="QMN101" s="167"/>
      <c r="QMO101" s="167"/>
      <c r="QMP101" s="167"/>
      <c r="QMQ101" s="167"/>
      <c r="QMR101" s="167"/>
      <c r="QMS101" s="167"/>
      <c r="QMT101" s="167"/>
      <c r="QMU101" s="167"/>
      <c r="QMV101" s="167"/>
      <c r="QMW101" s="167"/>
      <c r="QMX101" s="167"/>
      <c r="QMY101" s="167"/>
      <c r="QMZ101" s="167"/>
      <c r="QNA101" s="167"/>
      <c r="QNB101" s="167"/>
      <c r="QNC101" s="167"/>
      <c r="QND101" s="167"/>
      <c r="QNE101" s="167"/>
      <c r="QNF101" s="167"/>
      <c r="QNG101" s="167"/>
      <c r="QNH101" s="167"/>
      <c r="QNI101" s="167"/>
      <c r="QNJ101" s="167"/>
      <c r="QNK101" s="167"/>
      <c r="QNL101" s="167"/>
      <c r="QNM101" s="167"/>
      <c r="QNN101" s="167"/>
      <c r="QNO101" s="167"/>
      <c r="QNP101" s="167"/>
      <c r="QNQ101" s="167"/>
      <c r="QNR101" s="167"/>
      <c r="QNS101" s="167"/>
      <c r="QNT101" s="167"/>
      <c r="QNU101" s="167"/>
      <c r="QNV101" s="167"/>
      <c r="QNW101" s="167"/>
      <c r="QNX101" s="167"/>
      <c r="QNY101" s="167"/>
      <c r="QNZ101" s="167"/>
      <c r="QOA101" s="167"/>
      <c r="QOB101" s="167"/>
      <c r="QOC101" s="167"/>
      <c r="QOD101" s="167"/>
      <c r="QOE101" s="167"/>
      <c r="QOF101" s="167"/>
      <c r="QOG101" s="167"/>
      <c r="QOH101" s="167"/>
      <c r="QOI101" s="167"/>
      <c r="QOJ101" s="167"/>
      <c r="QOK101" s="167"/>
      <c r="QOL101" s="167"/>
      <c r="QOM101" s="167"/>
      <c r="QON101" s="167"/>
      <c r="QOO101" s="167"/>
      <c r="QOP101" s="167"/>
      <c r="QOQ101" s="167"/>
      <c r="QOR101" s="167"/>
      <c r="QOS101" s="167"/>
      <c r="QOT101" s="167"/>
      <c r="QOU101" s="167"/>
      <c r="QOV101" s="167"/>
      <c r="QOW101" s="167"/>
      <c r="QOX101" s="167"/>
      <c r="QOY101" s="167"/>
      <c r="QOZ101" s="167"/>
      <c r="QPA101" s="167"/>
      <c r="QPB101" s="167"/>
      <c r="QPC101" s="167"/>
      <c r="QPD101" s="167"/>
      <c r="QPE101" s="167"/>
      <c r="QPF101" s="167"/>
      <c r="QPG101" s="167"/>
      <c r="QPH101" s="167"/>
      <c r="QPI101" s="167"/>
      <c r="QPJ101" s="167"/>
      <c r="QPK101" s="167"/>
      <c r="QPL101" s="167"/>
      <c r="QPM101" s="167"/>
      <c r="QPN101" s="167"/>
      <c r="QPO101" s="167"/>
      <c r="QPP101" s="167"/>
      <c r="QPQ101" s="167"/>
      <c r="QPR101" s="167"/>
      <c r="QPS101" s="167"/>
      <c r="QPT101" s="167"/>
      <c r="QPU101" s="167"/>
      <c r="QPV101" s="167"/>
      <c r="QPW101" s="167"/>
      <c r="QPX101" s="167"/>
      <c r="QPY101" s="167"/>
      <c r="QPZ101" s="167"/>
      <c r="QQA101" s="167"/>
      <c r="QQB101" s="167"/>
      <c r="QQC101" s="167"/>
      <c r="QQD101" s="167"/>
      <c r="QQE101" s="167"/>
      <c r="QQF101" s="167"/>
      <c r="QQG101" s="167"/>
      <c r="QQH101" s="167"/>
      <c r="QQI101" s="167"/>
      <c r="QQJ101" s="167"/>
      <c r="QQK101" s="167"/>
      <c r="QQL101" s="167"/>
      <c r="QQM101" s="167"/>
      <c r="QQN101" s="167"/>
      <c r="QQO101" s="167"/>
      <c r="QQP101" s="167"/>
      <c r="QQQ101" s="167"/>
      <c r="QQR101" s="167"/>
      <c r="QQS101" s="167"/>
      <c r="QQT101" s="167"/>
      <c r="QQU101" s="167"/>
      <c r="QQV101" s="167"/>
      <c r="QQW101" s="167"/>
      <c r="QQX101" s="167"/>
      <c r="QQY101" s="167"/>
      <c r="QQZ101" s="167"/>
      <c r="QRA101" s="167"/>
      <c r="QRB101" s="167"/>
      <c r="QRC101" s="167"/>
      <c r="QRD101" s="167"/>
      <c r="QRE101" s="167"/>
      <c r="QRF101" s="167"/>
      <c r="QRG101" s="167"/>
      <c r="QRH101" s="167"/>
      <c r="QRI101" s="167"/>
      <c r="QRJ101" s="167"/>
      <c r="QRK101" s="167"/>
      <c r="QRL101" s="167"/>
      <c r="QRM101" s="167"/>
      <c r="QRN101" s="167"/>
      <c r="QRO101" s="167"/>
      <c r="QRP101" s="167"/>
      <c r="QRQ101" s="167"/>
      <c r="QRR101" s="167"/>
      <c r="QRS101" s="167"/>
      <c r="QRT101" s="167"/>
      <c r="QRU101" s="167"/>
      <c r="QRV101" s="167"/>
      <c r="QRW101" s="167"/>
      <c r="QRX101" s="167"/>
      <c r="QRY101" s="167"/>
      <c r="QRZ101" s="167"/>
      <c r="QSA101" s="167"/>
      <c r="QSB101" s="167"/>
      <c r="QSC101" s="167"/>
      <c r="QSD101" s="167"/>
      <c r="QSE101" s="167"/>
      <c r="QSF101" s="167"/>
      <c r="QSG101" s="167"/>
      <c r="QSH101" s="167"/>
      <c r="QSI101" s="167"/>
      <c r="QSJ101" s="167"/>
      <c r="QSK101" s="167"/>
      <c r="QSL101" s="167"/>
      <c r="QSM101" s="167"/>
      <c r="QSN101" s="167"/>
      <c r="QSO101" s="167"/>
      <c r="QSP101" s="167"/>
      <c r="QSQ101" s="167"/>
      <c r="QSR101" s="167"/>
      <c r="QSS101" s="167"/>
      <c r="QST101" s="167"/>
      <c r="QSU101" s="167"/>
      <c r="QSV101" s="167"/>
      <c r="QSW101" s="167"/>
      <c r="QSX101" s="167"/>
      <c r="QSY101" s="167"/>
      <c r="QSZ101" s="167"/>
      <c r="QTA101" s="167"/>
      <c r="QTB101" s="167"/>
      <c r="QTC101" s="167"/>
      <c r="QTD101" s="167"/>
      <c r="QTE101" s="167"/>
      <c r="QTF101" s="167"/>
      <c r="QTG101" s="167"/>
      <c r="QTH101" s="167"/>
      <c r="QTI101" s="167"/>
      <c r="QTJ101" s="167"/>
      <c r="QTK101" s="167"/>
      <c r="QTL101" s="167"/>
      <c r="QTM101" s="167"/>
      <c r="QTN101" s="167"/>
      <c r="QTO101" s="167"/>
      <c r="QTP101" s="167"/>
      <c r="QTQ101" s="167"/>
      <c r="QTR101" s="167"/>
      <c r="QTS101" s="167"/>
      <c r="QTT101" s="167"/>
      <c r="QTU101" s="167"/>
      <c r="QTV101" s="167"/>
      <c r="QTW101" s="167"/>
      <c r="QTX101" s="167"/>
      <c r="QTY101" s="167"/>
      <c r="QTZ101" s="167"/>
      <c r="QUA101" s="167"/>
      <c r="QUB101" s="167"/>
      <c r="QUC101" s="167"/>
      <c r="QUD101" s="167"/>
      <c r="QUE101" s="167"/>
      <c r="QUF101" s="167"/>
      <c r="QUG101" s="167"/>
      <c r="QUH101" s="167"/>
      <c r="QUI101" s="167"/>
      <c r="QUJ101" s="167"/>
      <c r="QUK101" s="167"/>
      <c r="QUL101" s="167"/>
      <c r="QUM101" s="167"/>
      <c r="QUN101" s="167"/>
      <c r="QUO101" s="167"/>
      <c r="QUP101" s="167"/>
      <c r="QUQ101" s="167"/>
      <c r="QUR101" s="167"/>
      <c r="QUS101" s="167"/>
      <c r="QUT101" s="167"/>
      <c r="QUU101" s="167"/>
      <c r="QUV101" s="167"/>
      <c r="QUW101" s="167"/>
      <c r="QUX101" s="167"/>
      <c r="QUY101" s="167"/>
      <c r="QUZ101" s="167"/>
      <c r="QVA101" s="167"/>
      <c r="QVB101" s="167"/>
      <c r="QVC101" s="167"/>
      <c r="QVD101" s="167"/>
      <c r="QVE101" s="167"/>
      <c r="QVF101" s="167"/>
      <c r="QVG101" s="167"/>
      <c r="QVH101" s="167"/>
      <c r="QVI101" s="167"/>
      <c r="QVJ101" s="167"/>
      <c r="QVK101" s="167"/>
      <c r="QVL101" s="167"/>
      <c r="QVM101" s="167"/>
      <c r="QVN101" s="167"/>
      <c r="QVO101" s="167"/>
      <c r="QVP101" s="167"/>
      <c r="QVQ101" s="167"/>
      <c r="QVR101" s="167"/>
      <c r="QVS101" s="167"/>
      <c r="QVT101" s="167"/>
      <c r="QVU101" s="167"/>
      <c r="QVV101" s="167"/>
      <c r="QVW101" s="167"/>
      <c r="QVX101" s="167"/>
      <c r="QVY101" s="167"/>
      <c r="QVZ101" s="167"/>
      <c r="QWA101" s="167"/>
      <c r="QWB101" s="167"/>
      <c r="QWC101" s="167"/>
      <c r="QWD101" s="167"/>
      <c r="QWE101" s="167"/>
      <c r="QWF101" s="167"/>
      <c r="QWG101" s="167"/>
      <c r="QWH101" s="167"/>
      <c r="QWI101" s="167"/>
      <c r="QWJ101" s="167"/>
      <c r="QWK101" s="167"/>
      <c r="QWL101" s="167"/>
      <c r="QWM101" s="167"/>
      <c r="QWN101" s="167"/>
      <c r="QWO101" s="167"/>
      <c r="QWP101" s="167"/>
      <c r="QWQ101" s="167"/>
      <c r="QWR101" s="167"/>
      <c r="QWS101" s="167"/>
      <c r="QWT101" s="167"/>
      <c r="QWU101" s="167"/>
      <c r="QWV101" s="167"/>
      <c r="QWW101" s="167"/>
      <c r="QWX101" s="167"/>
      <c r="QWY101" s="167"/>
      <c r="QWZ101" s="167"/>
      <c r="QXA101" s="167"/>
      <c r="QXB101" s="167"/>
      <c r="QXC101" s="167"/>
      <c r="QXD101" s="167"/>
      <c r="QXE101" s="167"/>
      <c r="QXF101" s="167"/>
      <c r="QXG101" s="167"/>
      <c r="QXH101" s="167"/>
      <c r="QXI101" s="167"/>
      <c r="QXJ101" s="167"/>
      <c r="QXK101" s="167"/>
      <c r="QXL101" s="167"/>
      <c r="QXM101" s="167"/>
      <c r="QXN101" s="167"/>
      <c r="QXO101" s="167"/>
      <c r="QXP101" s="167"/>
      <c r="QXQ101" s="167"/>
      <c r="QXR101" s="167"/>
      <c r="QXS101" s="167"/>
      <c r="QXT101" s="167"/>
      <c r="QXU101" s="167"/>
      <c r="QXV101" s="167"/>
      <c r="QXW101" s="167"/>
      <c r="QXX101" s="167"/>
      <c r="QXY101" s="167"/>
      <c r="QXZ101" s="167"/>
      <c r="QYA101" s="167"/>
      <c r="QYB101" s="167"/>
      <c r="QYC101" s="167"/>
      <c r="QYD101" s="167"/>
      <c r="QYE101" s="167"/>
      <c r="QYF101" s="167"/>
      <c r="QYG101" s="167"/>
      <c r="QYH101" s="167"/>
      <c r="QYI101" s="167"/>
      <c r="QYJ101" s="167"/>
      <c r="QYK101" s="167"/>
      <c r="QYL101" s="167"/>
      <c r="QYM101" s="167"/>
      <c r="QYN101" s="167"/>
      <c r="QYO101" s="167"/>
      <c r="QYP101" s="167"/>
      <c r="QYQ101" s="167"/>
      <c r="QYR101" s="167"/>
      <c r="QYS101" s="167"/>
      <c r="QYT101" s="167"/>
      <c r="QYU101" s="167"/>
      <c r="QYV101" s="167"/>
      <c r="QYW101" s="167"/>
      <c r="QYX101" s="167"/>
      <c r="QYY101" s="167"/>
      <c r="QYZ101" s="167"/>
      <c r="QZA101" s="167"/>
      <c r="QZB101" s="167"/>
      <c r="QZC101" s="167"/>
      <c r="QZD101" s="167"/>
      <c r="QZE101" s="167"/>
      <c r="QZF101" s="167"/>
      <c r="QZG101" s="167"/>
      <c r="QZH101" s="167"/>
      <c r="QZI101" s="167"/>
      <c r="QZJ101" s="167"/>
      <c r="QZK101" s="167"/>
      <c r="QZL101" s="167"/>
      <c r="QZM101" s="167"/>
      <c r="QZN101" s="167"/>
      <c r="QZO101" s="167"/>
      <c r="QZP101" s="167"/>
      <c r="QZQ101" s="167"/>
      <c r="QZR101" s="167"/>
      <c r="QZS101" s="167"/>
      <c r="QZT101" s="167"/>
      <c r="QZU101" s="167"/>
      <c r="QZV101" s="167"/>
      <c r="QZW101" s="167"/>
      <c r="QZX101" s="167"/>
      <c r="QZY101" s="167"/>
      <c r="QZZ101" s="167"/>
      <c r="RAA101" s="167"/>
      <c r="RAB101" s="167"/>
      <c r="RAC101" s="167"/>
      <c r="RAD101" s="167"/>
      <c r="RAE101" s="167"/>
      <c r="RAF101" s="167"/>
      <c r="RAG101" s="167"/>
      <c r="RAH101" s="167"/>
      <c r="RAI101" s="167"/>
      <c r="RAJ101" s="167"/>
      <c r="RAK101" s="167"/>
      <c r="RAL101" s="167"/>
      <c r="RAM101" s="167"/>
      <c r="RAN101" s="167"/>
      <c r="RAO101" s="167"/>
      <c r="RAP101" s="167"/>
      <c r="RAQ101" s="167"/>
      <c r="RAR101" s="167"/>
      <c r="RAS101" s="167"/>
      <c r="RAT101" s="167"/>
      <c r="RAU101" s="167"/>
      <c r="RAV101" s="167"/>
      <c r="RAW101" s="167"/>
      <c r="RAX101" s="167"/>
      <c r="RAY101" s="167"/>
      <c r="RAZ101" s="167"/>
      <c r="RBA101" s="167"/>
      <c r="RBB101" s="167"/>
      <c r="RBC101" s="167"/>
      <c r="RBD101" s="167"/>
      <c r="RBE101" s="167"/>
      <c r="RBF101" s="167"/>
      <c r="RBG101" s="167"/>
      <c r="RBH101" s="167"/>
      <c r="RBI101" s="167"/>
      <c r="RBJ101" s="167"/>
      <c r="RBK101" s="167"/>
      <c r="RBL101" s="167"/>
      <c r="RBM101" s="167"/>
      <c r="RBN101" s="167"/>
      <c r="RBO101" s="167"/>
      <c r="RBP101" s="167"/>
      <c r="RBQ101" s="167"/>
      <c r="RBR101" s="167"/>
      <c r="RBS101" s="167"/>
      <c r="RBT101" s="167"/>
      <c r="RBU101" s="167"/>
      <c r="RBV101" s="167"/>
      <c r="RBW101" s="167"/>
      <c r="RBX101" s="167"/>
      <c r="RBY101" s="167"/>
      <c r="RBZ101" s="167"/>
      <c r="RCA101" s="167"/>
      <c r="RCB101" s="167"/>
      <c r="RCC101" s="167"/>
      <c r="RCD101" s="167"/>
      <c r="RCE101" s="167"/>
      <c r="RCF101" s="167"/>
      <c r="RCG101" s="167"/>
      <c r="RCH101" s="167"/>
      <c r="RCI101" s="167"/>
      <c r="RCJ101" s="167"/>
      <c r="RCK101" s="167"/>
      <c r="RCL101" s="167"/>
      <c r="RCM101" s="167"/>
      <c r="RCN101" s="167"/>
      <c r="RCO101" s="167"/>
      <c r="RCP101" s="167"/>
      <c r="RCQ101" s="167"/>
      <c r="RCR101" s="167"/>
      <c r="RCS101" s="167"/>
      <c r="RCT101" s="167"/>
      <c r="RCU101" s="167"/>
      <c r="RCV101" s="167"/>
      <c r="RCW101" s="167"/>
      <c r="RCX101" s="167"/>
      <c r="RCY101" s="167"/>
      <c r="RCZ101" s="167"/>
      <c r="RDA101" s="167"/>
      <c r="RDB101" s="167"/>
      <c r="RDC101" s="167"/>
      <c r="RDD101" s="167"/>
      <c r="RDE101" s="167"/>
      <c r="RDF101" s="167"/>
      <c r="RDG101" s="167"/>
      <c r="RDH101" s="167"/>
      <c r="RDI101" s="167"/>
      <c r="RDJ101" s="167"/>
      <c r="RDK101" s="167"/>
      <c r="RDL101" s="167"/>
      <c r="RDM101" s="167"/>
      <c r="RDN101" s="167"/>
      <c r="RDO101" s="167"/>
      <c r="RDP101" s="167"/>
      <c r="RDQ101" s="167"/>
      <c r="RDR101" s="167"/>
      <c r="RDS101" s="167"/>
      <c r="RDT101" s="167"/>
      <c r="RDU101" s="167"/>
      <c r="RDV101" s="167"/>
      <c r="RDW101" s="167"/>
      <c r="RDX101" s="167"/>
      <c r="RDY101" s="167"/>
      <c r="RDZ101" s="167"/>
      <c r="REA101" s="167"/>
      <c r="REB101" s="167"/>
      <c r="REC101" s="167"/>
      <c r="RED101" s="167"/>
      <c r="REE101" s="167"/>
      <c r="REF101" s="167"/>
      <c r="REG101" s="167"/>
      <c r="REH101" s="167"/>
      <c r="REI101" s="167"/>
      <c r="REJ101" s="167"/>
      <c r="REK101" s="167"/>
      <c r="REL101" s="167"/>
      <c r="REM101" s="167"/>
      <c r="REN101" s="167"/>
      <c r="REO101" s="167"/>
      <c r="REP101" s="167"/>
      <c r="REQ101" s="167"/>
      <c r="RER101" s="167"/>
      <c r="RES101" s="167"/>
      <c r="RET101" s="167"/>
      <c r="REU101" s="167"/>
      <c r="REV101" s="167"/>
      <c r="REW101" s="167"/>
      <c r="REX101" s="167"/>
      <c r="REY101" s="167"/>
      <c r="REZ101" s="167"/>
      <c r="RFA101" s="167"/>
      <c r="RFB101" s="167"/>
      <c r="RFC101" s="167"/>
      <c r="RFD101" s="167"/>
      <c r="RFE101" s="167"/>
      <c r="RFF101" s="167"/>
      <c r="RFG101" s="167"/>
      <c r="RFH101" s="167"/>
      <c r="RFI101" s="167"/>
      <c r="RFJ101" s="167"/>
      <c r="RFK101" s="167"/>
      <c r="RFL101" s="167"/>
      <c r="RFM101" s="167"/>
      <c r="RFN101" s="167"/>
      <c r="RFO101" s="167"/>
      <c r="RFP101" s="167"/>
      <c r="RFQ101" s="167"/>
      <c r="RFR101" s="167"/>
      <c r="RFS101" s="167"/>
      <c r="RFT101" s="167"/>
      <c r="RFU101" s="167"/>
      <c r="RFV101" s="167"/>
      <c r="RFW101" s="167"/>
      <c r="RFX101" s="167"/>
      <c r="RFY101" s="167"/>
      <c r="RFZ101" s="167"/>
      <c r="RGA101" s="167"/>
      <c r="RGB101" s="167"/>
      <c r="RGC101" s="167"/>
      <c r="RGD101" s="167"/>
      <c r="RGE101" s="167"/>
      <c r="RGF101" s="167"/>
      <c r="RGG101" s="167"/>
      <c r="RGH101" s="167"/>
      <c r="RGI101" s="167"/>
      <c r="RGJ101" s="167"/>
      <c r="RGK101" s="167"/>
      <c r="RGL101" s="167"/>
      <c r="RGM101" s="167"/>
      <c r="RGN101" s="167"/>
      <c r="RGO101" s="167"/>
      <c r="RGP101" s="167"/>
      <c r="RGQ101" s="167"/>
      <c r="RGR101" s="167"/>
      <c r="RGS101" s="167"/>
      <c r="RGT101" s="167"/>
      <c r="RGU101" s="167"/>
      <c r="RGV101" s="167"/>
      <c r="RGW101" s="167"/>
      <c r="RGX101" s="167"/>
      <c r="RGY101" s="167"/>
      <c r="RGZ101" s="167"/>
      <c r="RHA101" s="167"/>
      <c r="RHB101" s="167"/>
      <c r="RHC101" s="167"/>
      <c r="RHD101" s="167"/>
      <c r="RHE101" s="167"/>
      <c r="RHF101" s="167"/>
      <c r="RHG101" s="167"/>
      <c r="RHH101" s="167"/>
      <c r="RHI101" s="167"/>
      <c r="RHJ101" s="167"/>
      <c r="RHK101" s="167"/>
      <c r="RHL101" s="167"/>
      <c r="RHM101" s="167"/>
      <c r="RHN101" s="167"/>
      <c r="RHO101" s="167"/>
      <c r="RHP101" s="167"/>
      <c r="RHQ101" s="167"/>
      <c r="RHR101" s="167"/>
      <c r="RHS101" s="167"/>
      <c r="RHT101" s="167"/>
      <c r="RHU101" s="167"/>
      <c r="RHV101" s="167"/>
      <c r="RHW101" s="167"/>
      <c r="RHX101" s="167"/>
      <c r="RHY101" s="167"/>
      <c r="RHZ101" s="167"/>
      <c r="RIA101" s="167"/>
      <c r="RIB101" s="167"/>
      <c r="RIC101" s="167"/>
      <c r="RID101" s="167"/>
      <c r="RIE101" s="167"/>
      <c r="RIF101" s="167"/>
      <c r="RIG101" s="167"/>
      <c r="RIH101" s="167"/>
      <c r="RII101" s="167"/>
      <c r="RIJ101" s="167"/>
      <c r="RIK101" s="167"/>
      <c r="RIL101" s="167"/>
      <c r="RIM101" s="167"/>
      <c r="RIN101" s="167"/>
      <c r="RIO101" s="167"/>
      <c r="RIP101" s="167"/>
      <c r="RIQ101" s="167"/>
      <c r="RIR101" s="167"/>
      <c r="RIS101" s="167"/>
      <c r="RIT101" s="167"/>
      <c r="RIU101" s="167"/>
      <c r="RIV101" s="167"/>
      <c r="RIW101" s="167"/>
      <c r="RIX101" s="167"/>
      <c r="RIY101" s="167"/>
      <c r="RIZ101" s="167"/>
      <c r="RJA101" s="167"/>
      <c r="RJB101" s="167"/>
      <c r="RJC101" s="167"/>
      <c r="RJD101" s="167"/>
      <c r="RJE101" s="167"/>
      <c r="RJF101" s="167"/>
      <c r="RJG101" s="167"/>
      <c r="RJH101" s="167"/>
      <c r="RJI101" s="167"/>
      <c r="RJJ101" s="167"/>
      <c r="RJK101" s="167"/>
      <c r="RJL101" s="167"/>
      <c r="RJM101" s="167"/>
      <c r="RJN101" s="167"/>
      <c r="RJO101" s="167"/>
      <c r="RJP101" s="167"/>
      <c r="RJQ101" s="167"/>
      <c r="RJR101" s="167"/>
      <c r="RJS101" s="167"/>
      <c r="RJT101" s="167"/>
      <c r="RJU101" s="167"/>
      <c r="RJV101" s="167"/>
      <c r="RJW101" s="167"/>
      <c r="RJX101" s="167"/>
      <c r="RJY101" s="167"/>
      <c r="RJZ101" s="167"/>
      <c r="RKA101" s="167"/>
      <c r="RKB101" s="167"/>
      <c r="RKC101" s="167"/>
      <c r="RKD101" s="167"/>
      <c r="RKE101" s="167"/>
      <c r="RKF101" s="167"/>
      <c r="RKG101" s="167"/>
      <c r="RKH101" s="167"/>
      <c r="RKI101" s="167"/>
      <c r="RKJ101" s="167"/>
      <c r="RKK101" s="167"/>
      <c r="RKL101" s="167"/>
      <c r="RKM101" s="167"/>
      <c r="RKN101" s="167"/>
      <c r="RKO101" s="167"/>
      <c r="RKP101" s="167"/>
      <c r="RKQ101" s="167"/>
      <c r="RKR101" s="167"/>
      <c r="RKS101" s="167"/>
      <c r="RKT101" s="167"/>
      <c r="RKU101" s="167"/>
      <c r="RKV101" s="167"/>
      <c r="RKW101" s="167"/>
      <c r="RKX101" s="167"/>
      <c r="RKY101" s="167"/>
      <c r="RKZ101" s="167"/>
      <c r="RLA101" s="167"/>
      <c r="RLB101" s="167"/>
      <c r="RLC101" s="167"/>
      <c r="RLD101" s="167"/>
      <c r="RLE101" s="167"/>
      <c r="RLF101" s="167"/>
      <c r="RLG101" s="167"/>
      <c r="RLH101" s="167"/>
      <c r="RLI101" s="167"/>
      <c r="RLJ101" s="167"/>
      <c r="RLK101" s="167"/>
      <c r="RLL101" s="167"/>
      <c r="RLM101" s="167"/>
      <c r="RLN101" s="167"/>
      <c r="RLO101" s="167"/>
      <c r="RLP101" s="167"/>
      <c r="RLQ101" s="167"/>
      <c r="RLR101" s="167"/>
      <c r="RLS101" s="167"/>
      <c r="RLT101" s="167"/>
      <c r="RLU101" s="167"/>
      <c r="RLV101" s="167"/>
      <c r="RLW101" s="167"/>
      <c r="RLX101" s="167"/>
      <c r="RLY101" s="167"/>
      <c r="RLZ101" s="167"/>
      <c r="RMA101" s="167"/>
      <c r="RMB101" s="167"/>
      <c r="RMC101" s="167"/>
      <c r="RMD101" s="167"/>
      <c r="RME101" s="167"/>
      <c r="RMF101" s="167"/>
      <c r="RMG101" s="167"/>
      <c r="RMH101" s="167"/>
      <c r="RMI101" s="167"/>
      <c r="RMJ101" s="167"/>
      <c r="RMK101" s="167"/>
      <c r="RML101" s="167"/>
      <c r="RMM101" s="167"/>
      <c r="RMN101" s="167"/>
      <c r="RMO101" s="167"/>
      <c r="RMP101" s="167"/>
      <c r="RMQ101" s="167"/>
      <c r="RMR101" s="167"/>
      <c r="RMS101" s="167"/>
      <c r="RMT101" s="167"/>
      <c r="RMU101" s="167"/>
      <c r="RMV101" s="167"/>
      <c r="RMW101" s="167"/>
      <c r="RMX101" s="167"/>
      <c r="RMY101" s="167"/>
      <c r="RMZ101" s="167"/>
      <c r="RNA101" s="167"/>
      <c r="RNB101" s="167"/>
      <c r="RNC101" s="167"/>
      <c r="RND101" s="167"/>
      <c r="RNE101" s="167"/>
      <c r="RNF101" s="167"/>
      <c r="RNG101" s="167"/>
      <c r="RNH101" s="167"/>
      <c r="RNI101" s="167"/>
      <c r="RNJ101" s="167"/>
      <c r="RNK101" s="167"/>
      <c r="RNL101" s="167"/>
      <c r="RNM101" s="167"/>
      <c r="RNN101" s="167"/>
      <c r="RNO101" s="167"/>
      <c r="RNP101" s="167"/>
      <c r="RNQ101" s="167"/>
      <c r="RNR101" s="167"/>
      <c r="RNS101" s="167"/>
      <c r="RNT101" s="167"/>
      <c r="RNU101" s="167"/>
      <c r="RNV101" s="167"/>
      <c r="RNW101" s="167"/>
      <c r="RNX101" s="167"/>
      <c r="RNY101" s="167"/>
      <c r="RNZ101" s="167"/>
      <c r="ROA101" s="167"/>
      <c r="ROB101" s="167"/>
      <c r="ROC101" s="167"/>
      <c r="ROD101" s="167"/>
      <c r="ROE101" s="167"/>
      <c r="ROF101" s="167"/>
      <c r="ROG101" s="167"/>
      <c r="ROH101" s="167"/>
      <c r="ROI101" s="167"/>
      <c r="ROJ101" s="167"/>
      <c r="ROK101" s="167"/>
      <c r="ROL101" s="167"/>
      <c r="ROM101" s="167"/>
      <c r="RON101" s="167"/>
      <c r="ROO101" s="167"/>
      <c r="ROP101" s="167"/>
      <c r="ROQ101" s="167"/>
      <c r="ROR101" s="167"/>
      <c r="ROS101" s="167"/>
      <c r="ROT101" s="167"/>
      <c r="ROU101" s="167"/>
      <c r="ROV101" s="167"/>
      <c r="ROW101" s="167"/>
      <c r="ROX101" s="167"/>
      <c r="ROY101" s="167"/>
      <c r="ROZ101" s="167"/>
      <c r="RPA101" s="167"/>
      <c r="RPB101" s="167"/>
      <c r="RPC101" s="167"/>
      <c r="RPD101" s="167"/>
      <c r="RPE101" s="167"/>
      <c r="RPF101" s="167"/>
      <c r="RPG101" s="167"/>
      <c r="RPH101" s="167"/>
      <c r="RPI101" s="167"/>
      <c r="RPJ101" s="167"/>
      <c r="RPK101" s="167"/>
      <c r="RPL101" s="167"/>
      <c r="RPM101" s="167"/>
      <c r="RPN101" s="167"/>
      <c r="RPO101" s="167"/>
      <c r="RPP101" s="167"/>
      <c r="RPQ101" s="167"/>
      <c r="RPR101" s="167"/>
      <c r="RPS101" s="167"/>
      <c r="RPT101" s="167"/>
      <c r="RPU101" s="167"/>
      <c r="RPV101" s="167"/>
      <c r="RPW101" s="167"/>
      <c r="RPX101" s="167"/>
      <c r="RPY101" s="167"/>
      <c r="RPZ101" s="167"/>
      <c r="RQA101" s="167"/>
      <c r="RQB101" s="167"/>
      <c r="RQC101" s="167"/>
      <c r="RQD101" s="167"/>
      <c r="RQE101" s="167"/>
      <c r="RQF101" s="167"/>
      <c r="RQG101" s="167"/>
      <c r="RQH101" s="167"/>
      <c r="RQI101" s="167"/>
      <c r="RQJ101" s="167"/>
      <c r="RQK101" s="167"/>
      <c r="RQL101" s="167"/>
      <c r="RQM101" s="167"/>
      <c r="RQN101" s="167"/>
      <c r="RQO101" s="167"/>
      <c r="RQP101" s="167"/>
      <c r="RQQ101" s="167"/>
      <c r="RQR101" s="167"/>
      <c r="RQS101" s="167"/>
      <c r="RQT101" s="167"/>
      <c r="RQU101" s="167"/>
      <c r="RQV101" s="167"/>
      <c r="RQW101" s="167"/>
      <c r="RQX101" s="167"/>
      <c r="RQY101" s="167"/>
      <c r="RQZ101" s="167"/>
      <c r="RRA101" s="167"/>
      <c r="RRB101" s="167"/>
      <c r="RRC101" s="167"/>
      <c r="RRD101" s="167"/>
      <c r="RRE101" s="167"/>
      <c r="RRF101" s="167"/>
      <c r="RRG101" s="167"/>
      <c r="RRH101" s="167"/>
      <c r="RRI101" s="167"/>
      <c r="RRJ101" s="167"/>
      <c r="RRK101" s="167"/>
      <c r="RRL101" s="167"/>
      <c r="RRM101" s="167"/>
      <c r="RRN101" s="167"/>
      <c r="RRO101" s="167"/>
      <c r="RRP101" s="167"/>
      <c r="RRQ101" s="167"/>
      <c r="RRR101" s="167"/>
      <c r="RRS101" s="167"/>
      <c r="RRT101" s="167"/>
      <c r="RRU101" s="167"/>
      <c r="RRV101" s="167"/>
      <c r="RRW101" s="167"/>
      <c r="RRX101" s="167"/>
      <c r="RRY101" s="167"/>
      <c r="RRZ101" s="167"/>
      <c r="RSA101" s="167"/>
      <c r="RSB101" s="167"/>
      <c r="RSC101" s="167"/>
      <c r="RSD101" s="167"/>
      <c r="RSE101" s="167"/>
      <c r="RSF101" s="167"/>
      <c r="RSG101" s="167"/>
      <c r="RSH101" s="167"/>
      <c r="RSI101" s="167"/>
      <c r="RSJ101" s="167"/>
      <c r="RSK101" s="167"/>
      <c r="RSL101" s="167"/>
      <c r="RSM101" s="167"/>
      <c r="RSN101" s="167"/>
      <c r="RSO101" s="167"/>
      <c r="RSP101" s="167"/>
      <c r="RSQ101" s="167"/>
      <c r="RSR101" s="167"/>
      <c r="RSS101" s="167"/>
      <c r="RST101" s="167"/>
      <c r="RSU101" s="167"/>
      <c r="RSV101" s="167"/>
      <c r="RSW101" s="167"/>
      <c r="RSX101" s="167"/>
      <c r="RSY101" s="167"/>
      <c r="RSZ101" s="167"/>
      <c r="RTA101" s="167"/>
      <c r="RTB101" s="167"/>
      <c r="RTC101" s="167"/>
      <c r="RTD101" s="167"/>
      <c r="RTE101" s="167"/>
      <c r="RTF101" s="167"/>
      <c r="RTG101" s="167"/>
      <c r="RTH101" s="167"/>
      <c r="RTI101" s="167"/>
      <c r="RTJ101" s="167"/>
      <c r="RTK101" s="167"/>
      <c r="RTL101" s="167"/>
      <c r="RTM101" s="167"/>
      <c r="RTN101" s="167"/>
      <c r="RTO101" s="167"/>
      <c r="RTP101" s="167"/>
      <c r="RTQ101" s="167"/>
      <c r="RTR101" s="167"/>
      <c r="RTS101" s="167"/>
      <c r="RTT101" s="167"/>
      <c r="RTU101" s="167"/>
      <c r="RTV101" s="167"/>
      <c r="RTW101" s="167"/>
      <c r="RTX101" s="167"/>
      <c r="RTY101" s="167"/>
      <c r="RTZ101" s="167"/>
      <c r="RUA101" s="167"/>
      <c r="RUB101" s="167"/>
      <c r="RUC101" s="167"/>
      <c r="RUD101" s="167"/>
      <c r="RUE101" s="167"/>
      <c r="RUF101" s="167"/>
      <c r="RUG101" s="167"/>
      <c r="RUH101" s="167"/>
      <c r="RUI101" s="167"/>
      <c r="RUJ101" s="167"/>
      <c r="RUK101" s="167"/>
      <c r="RUL101" s="167"/>
      <c r="RUM101" s="167"/>
      <c r="RUN101" s="167"/>
      <c r="RUO101" s="167"/>
      <c r="RUP101" s="167"/>
      <c r="RUQ101" s="167"/>
      <c r="RUR101" s="167"/>
      <c r="RUS101" s="167"/>
      <c r="RUT101" s="167"/>
      <c r="RUU101" s="167"/>
      <c r="RUV101" s="167"/>
      <c r="RUW101" s="167"/>
      <c r="RUX101" s="167"/>
      <c r="RUY101" s="167"/>
      <c r="RUZ101" s="167"/>
      <c r="RVA101" s="167"/>
      <c r="RVB101" s="167"/>
      <c r="RVC101" s="167"/>
      <c r="RVD101" s="167"/>
      <c r="RVE101" s="167"/>
      <c r="RVF101" s="167"/>
      <c r="RVG101" s="167"/>
      <c r="RVH101" s="167"/>
      <c r="RVI101" s="167"/>
      <c r="RVJ101" s="167"/>
      <c r="RVK101" s="167"/>
      <c r="RVL101" s="167"/>
      <c r="RVM101" s="167"/>
      <c r="RVN101" s="167"/>
      <c r="RVO101" s="167"/>
      <c r="RVP101" s="167"/>
      <c r="RVQ101" s="167"/>
      <c r="RVR101" s="167"/>
      <c r="RVS101" s="167"/>
      <c r="RVT101" s="167"/>
      <c r="RVU101" s="167"/>
      <c r="RVV101" s="167"/>
      <c r="RVW101" s="167"/>
      <c r="RVX101" s="167"/>
      <c r="RVY101" s="167"/>
      <c r="RVZ101" s="167"/>
      <c r="RWA101" s="167"/>
      <c r="RWB101" s="167"/>
      <c r="RWC101" s="167"/>
      <c r="RWD101" s="167"/>
      <c r="RWE101" s="167"/>
      <c r="RWF101" s="167"/>
      <c r="RWG101" s="167"/>
      <c r="RWH101" s="167"/>
      <c r="RWI101" s="167"/>
      <c r="RWJ101" s="167"/>
      <c r="RWK101" s="167"/>
      <c r="RWL101" s="167"/>
      <c r="RWM101" s="167"/>
      <c r="RWN101" s="167"/>
      <c r="RWO101" s="167"/>
      <c r="RWP101" s="167"/>
      <c r="RWQ101" s="167"/>
      <c r="RWR101" s="167"/>
      <c r="RWS101" s="167"/>
      <c r="RWT101" s="167"/>
      <c r="RWU101" s="167"/>
      <c r="RWV101" s="167"/>
      <c r="RWW101" s="167"/>
      <c r="RWX101" s="167"/>
      <c r="RWY101" s="167"/>
      <c r="RWZ101" s="167"/>
      <c r="RXA101" s="167"/>
      <c r="RXB101" s="167"/>
      <c r="RXC101" s="167"/>
      <c r="RXD101" s="167"/>
      <c r="RXE101" s="167"/>
      <c r="RXF101" s="167"/>
      <c r="RXG101" s="167"/>
      <c r="RXH101" s="167"/>
      <c r="RXI101" s="167"/>
      <c r="RXJ101" s="167"/>
      <c r="RXK101" s="167"/>
      <c r="RXL101" s="167"/>
      <c r="RXM101" s="167"/>
      <c r="RXN101" s="167"/>
      <c r="RXO101" s="167"/>
      <c r="RXP101" s="167"/>
      <c r="RXQ101" s="167"/>
      <c r="RXR101" s="167"/>
      <c r="RXS101" s="167"/>
      <c r="RXT101" s="167"/>
      <c r="RXU101" s="167"/>
      <c r="RXV101" s="167"/>
      <c r="RXW101" s="167"/>
      <c r="RXX101" s="167"/>
      <c r="RXY101" s="167"/>
      <c r="RXZ101" s="167"/>
      <c r="RYA101" s="167"/>
      <c r="RYB101" s="167"/>
      <c r="RYC101" s="167"/>
      <c r="RYD101" s="167"/>
      <c r="RYE101" s="167"/>
      <c r="RYF101" s="167"/>
      <c r="RYG101" s="167"/>
      <c r="RYH101" s="167"/>
      <c r="RYI101" s="167"/>
      <c r="RYJ101" s="167"/>
      <c r="RYK101" s="167"/>
      <c r="RYL101" s="167"/>
      <c r="RYM101" s="167"/>
      <c r="RYN101" s="167"/>
      <c r="RYO101" s="167"/>
      <c r="RYP101" s="167"/>
      <c r="RYQ101" s="167"/>
      <c r="RYR101" s="167"/>
      <c r="RYS101" s="167"/>
      <c r="RYT101" s="167"/>
      <c r="RYU101" s="167"/>
      <c r="RYV101" s="167"/>
      <c r="RYW101" s="167"/>
      <c r="RYX101" s="167"/>
      <c r="RYY101" s="167"/>
      <c r="RYZ101" s="167"/>
      <c r="RZA101" s="167"/>
      <c r="RZB101" s="167"/>
      <c r="RZC101" s="167"/>
      <c r="RZD101" s="167"/>
      <c r="RZE101" s="167"/>
      <c r="RZF101" s="167"/>
      <c r="RZG101" s="167"/>
      <c r="RZH101" s="167"/>
      <c r="RZI101" s="167"/>
      <c r="RZJ101" s="167"/>
      <c r="RZK101" s="167"/>
      <c r="RZL101" s="167"/>
      <c r="RZM101" s="167"/>
      <c r="RZN101" s="167"/>
      <c r="RZO101" s="167"/>
      <c r="RZP101" s="167"/>
      <c r="RZQ101" s="167"/>
      <c r="RZR101" s="167"/>
      <c r="RZS101" s="167"/>
      <c r="RZT101" s="167"/>
      <c r="RZU101" s="167"/>
      <c r="RZV101" s="167"/>
      <c r="RZW101" s="167"/>
      <c r="RZX101" s="167"/>
      <c r="RZY101" s="167"/>
      <c r="RZZ101" s="167"/>
      <c r="SAA101" s="167"/>
      <c r="SAB101" s="167"/>
      <c r="SAC101" s="167"/>
      <c r="SAD101" s="167"/>
      <c r="SAE101" s="167"/>
      <c r="SAF101" s="167"/>
      <c r="SAG101" s="167"/>
      <c r="SAH101" s="167"/>
      <c r="SAI101" s="167"/>
      <c r="SAJ101" s="167"/>
      <c r="SAK101" s="167"/>
      <c r="SAL101" s="167"/>
      <c r="SAM101" s="167"/>
      <c r="SAN101" s="167"/>
      <c r="SAO101" s="167"/>
      <c r="SAP101" s="167"/>
      <c r="SAQ101" s="167"/>
      <c r="SAR101" s="167"/>
      <c r="SAS101" s="167"/>
      <c r="SAT101" s="167"/>
      <c r="SAU101" s="167"/>
      <c r="SAV101" s="167"/>
      <c r="SAW101" s="167"/>
      <c r="SAX101" s="167"/>
      <c r="SAY101" s="167"/>
      <c r="SAZ101" s="167"/>
      <c r="SBA101" s="167"/>
      <c r="SBB101" s="167"/>
      <c r="SBC101" s="167"/>
      <c r="SBD101" s="167"/>
      <c r="SBE101" s="167"/>
      <c r="SBF101" s="167"/>
      <c r="SBG101" s="167"/>
      <c r="SBH101" s="167"/>
      <c r="SBI101" s="167"/>
      <c r="SBJ101" s="167"/>
      <c r="SBK101" s="167"/>
      <c r="SBL101" s="167"/>
      <c r="SBM101" s="167"/>
      <c r="SBN101" s="167"/>
      <c r="SBO101" s="167"/>
      <c r="SBP101" s="167"/>
      <c r="SBQ101" s="167"/>
      <c r="SBR101" s="167"/>
      <c r="SBS101" s="167"/>
      <c r="SBT101" s="167"/>
      <c r="SBU101" s="167"/>
      <c r="SBV101" s="167"/>
      <c r="SBW101" s="167"/>
      <c r="SBX101" s="167"/>
      <c r="SBY101" s="167"/>
      <c r="SBZ101" s="167"/>
      <c r="SCA101" s="167"/>
      <c r="SCB101" s="167"/>
      <c r="SCC101" s="167"/>
      <c r="SCD101" s="167"/>
      <c r="SCE101" s="167"/>
      <c r="SCF101" s="167"/>
      <c r="SCG101" s="167"/>
      <c r="SCH101" s="167"/>
      <c r="SCI101" s="167"/>
      <c r="SCJ101" s="167"/>
      <c r="SCK101" s="167"/>
      <c r="SCL101" s="167"/>
      <c r="SCM101" s="167"/>
      <c r="SCN101" s="167"/>
      <c r="SCO101" s="167"/>
      <c r="SCP101" s="167"/>
      <c r="SCQ101" s="167"/>
      <c r="SCR101" s="167"/>
      <c r="SCS101" s="167"/>
      <c r="SCT101" s="167"/>
      <c r="SCU101" s="167"/>
      <c r="SCV101" s="167"/>
      <c r="SCW101" s="167"/>
      <c r="SCX101" s="167"/>
      <c r="SCY101" s="167"/>
      <c r="SCZ101" s="167"/>
      <c r="SDA101" s="167"/>
      <c r="SDB101" s="167"/>
      <c r="SDC101" s="167"/>
      <c r="SDD101" s="167"/>
      <c r="SDE101" s="167"/>
      <c r="SDF101" s="167"/>
      <c r="SDG101" s="167"/>
      <c r="SDH101" s="167"/>
      <c r="SDI101" s="167"/>
      <c r="SDJ101" s="167"/>
      <c r="SDK101" s="167"/>
      <c r="SDL101" s="167"/>
      <c r="SDM101" s="167"/>
      <c r="SDN101" s="167"/>
      <c r="SDO101" s="167"/>
      <c r="SDP101" s="167"/>
      <c r="SDQ101" s="167"/>
      <c r="SDR101" s="167"/>
      <c r="SDS101" s="167"/>
      <c r="SDT101" s="167"/>
      <c r="SDU101" s="167"/>
      <c r="SDV101" s="167"/>
      <c r="SDW101" s="167"/>
      <c r="SDX101" s="167"/>
      <c r="SDY101" s="167"/>
      <c r="SDZ101" s="167"/>
      <c r="SEA101" s="167"/>
      <c r="SEB101" s="167"/>
      <c r="SEC101" s="167"/>
      <c r="SED101" s="167"/>
      <c r="SEE101" s="167"/>
      <c r="SEF101" s="167"/>
      <c r="SEG101" s="167"/>
      <c r="SEH101" s="167"/>
      <c r="SEI101" s="167"/>
      <c r="SEJ101" s="167"/>
      <c r="SEK101" s="167"/>
      <c r="SEL101" s="167"/>
      <c r="SEM101" s="167"/>
      <c r="SEN101" s="167"/>
      <c r="SEO101" s="167"/>
      <c r="SEP101" s="167"/>
      <c r="SEQ101" s="167"/>
      <c r="SER101" s="167"/>
      <c r="SES101" s="167"/>
      <c r="SET101" s="167"/>
      <c r="SEU101" s="167"/>
      <c r="SEV101" s="167"/>
      <c r="SEW101" s="167"/>
      <c r="SEX101" s="167"/>
      <c r="SEY101" s="167"/>
      <c r="SEZ101" s="167"/>
      <c r="SFA101" s="167"/>
      <c r="SFB101" s="167"/>
      <c r="SFC101" s="167"/>
      <c r="SFD101" s="167"/>
      <c r="SFE101" s="167"/>
      <c r="SFF101" s="167"/>
      <c r="SFG101" s="167"/>
      <c r="SFH101" s="167"/>
      <c r="SFI101" s="167"/>
      <c r="SFJ101" s="167"/>
      <c r="SFK101" s="167"/>
      <c r="SFL101" s="167"/>
      <c r="SFM101" s="167"/>
      <c r="SFN101" s="167"/>
      <c r="SFO101" s="167"/>
      <c r="SFP101" s="167"/>
      <c r="SFQ101" s="167"/>
      <c r="SFR101" s="167"/>
      <c r="SFS101" s="167"/>
      <c r="SFT101" s="167"/>
      <c r="SFU101" s="167"/>
      <c r="SFV101" s="167"/>
      <c r="SFW101" s="167"/>
      <c r="SFX101" s="167"/>
      <c r="SFY101" s="167"/>
      <c r="SFZ101" s="167"/>
      <c r="SGA101" s="167"/>
      <c r="SGB101" s="167"/>
      <c r="SGC101" s="167"/>
      <c r="SGD101" s="167"/>
      <c r="SGE101" s="167"/>
      <c r="SGF101" s="167"/>
      <c r="SGG101" s="167"/>
      <c r="SGH101" s="167"/>
      <c r="SGI101" s="167"/>
      <c r="SGJ101" s="167"/>
      <c r="SGK101" s="167"/>
      <c r="SGL101" s="167"/>
      <c r="SGM101" s="167"/>
      <c r="SGN101" s="167"/>
      <c r="SGO101" s="167"/>
      <c r="SGP101" s="167"/>
      <c r="SGQ101" s="167"/>
      <c r="SGR101" s="167"/>
      <c r="SGS101" s="167"/>
      <c r="SGT101" s="167"/>
      <c r="SGU101" s="167"/>
      <c r="SGV101" s="167"/>
      <c r="SGW101" s="167"/>
      <c r="SGX101" s="167"/>
      <c r="SGY101" s="167"/>
      <c r="SGZ101" s="167"/>
      <c r="SHA101" s="167"/>
      <c r="SHB101" s="167"/>
      <c r="SHC101" s="167"/>
      <c r="SHD101" s="167"/>
      <c r="SHE101" s="167"/>
      <c r="SHF101" s="167"/>
      <c r="SHG101" s="167"/>
      <c r="SHH101" s="167"/>
      <c r="SHI101" s="167"/>
      <c r="SHJ101" s="167"/>
      <c r="SHK101" s="167"/>
      <c r="SHL101" s="167"/>
      <c r="SHM101" s="167"/>
      <c r="SHN101" s="167"/>
      <c r="SHO101" s="167"/>
      <c r="SHP101" s="167"/>
      <c r="SHQ101" s="167"/>
      <c r="SHR101" s="167"/>
      <c r="SHS101" s="167"/>
      <c r="SHT101" s="167"/>
      <c r="SHU101" s="167"/>
      <c r="SHV101" s="167"/>
      <c r="SHW101" s="167"/>
      <c r="SHX101" s="167"/>
      <c r="SHY101" s="167"/>
      <c r="SHZ101" s="167"/>
      <c r="SIA101" s="167"/>
      <c r="SIB101" s="167"/>
      <c r="SIC101" s="167"/>
      <c r="SID101" s="167"/>
      <c r="SIE101" s="167"/>
      <c r="SIF101" s="167"/>
      <c r="SIG101" s="167"/>
      <c r="SIH101" s="167"/>
      <c r="SII101" s="167"/>
      <c r="SIJ101" s="167"/>
      <c r="SIK101" s="167"/>
      <c r="SIL101" s="167"/>
      <c r="SIM101" s="167"/>
      <c r="SIN101" s="167"/>
      <c r="SIO101" s="167"/>
      <c r="SIP101" s="167"/>
      <c r="SIQ101" s="167"/>
      <c r="SIR101" s="167"/>
      <c r="SIS101" s="167"/>
      <c r="SIT101" s="167"/>
      <c r="SIU101" s="167"/>
      <c r="SIV101" s="167"/>
      <c r="SIW101" s="167"/>
      <c r="SIX101" s="167"/>
      <c r="SIY101" s="167"/>
      <c r="SIZ101" s="167"/>
      <c r="SJA101" s="167"/>
      <c r="SJB101" s="167"/>
      <c r="SJC101" s="167"/>
      <c r="SJD101" s="167"/>
      <c r="SJE101" s="167"/>
      <c r="SJF101" s="167"/>
      <c r="SJG101" s="167"/>
      <c r="SJH101" s="167"/>
      <c r="SJI101" s="167"/>
      <c r="SJJ101" s="167"/>
      <c r="SJK101" s="167"/>
      <c r="SJL101" s="167"/>
      <c r="SJM101" s="167"/>
      <c r="SJN101" s="167"/>
      <c r="SJO101" s="167"/>
      <c r="SJP101" s="167"/>
      <c r="SJQ101" s="167"/>
      <c r="SJR101" s="167"/>
      <c r="SJS101" s="167"/>
      <c r="SJT101" s="167"/>
      <c r="SJU101" s="167"/>
      <c r="SJV101" s="167"/>
      <c r="SJW101" s="167"/>
      <c r="SJX101" s="167"/>
      <c r="SJY101" s="167"/>
      <c r="SJZ101" s="167"/>
      <c r="SKA101" s="167"/>
      <c r="SKB101" s="167"/>
      <c r="SKC101" s="167"/>
      <c r="SKD101" s="167"/>
      <c r="SKE101" s="167"/>
      <c r="SKF101" s="167"/>
      <c r="SKG101" s="167"/>
      <c r="SKH101" s="167"/>
      <c r="SKI101" s="167"/>
      <c r="SKJ101" s="167"/>
      <c r="SKK101" s="167"/>
      <c r="SKL101" s="167"/>
      <c r="SKM101" s="167"/>
      <c r="SKN101" s="167"/>
      <c r="SKO101" s="167"/>
      <c r="SKP101" s="167"/>
      <c r="SKQ101" s="167"/>
      <c r="SKR101" s="167"/>
      <c r="SKS101" s="167"/>
      <c r="SKT101" s="167"/>
      <c r="SKU101" s="167"/>
      <c r="SKV101" s="167"/>
      <c r="SKW101" s="167"/>
      <c r="SKX101" s="167"/>
      <c r="SKY101" s="167"/>
      <c r="SKZ101" s="167"/>
      <c r="SLA101" s="167"/>
      <c r="SLB101" s="167"/>
      <c r="SLC101" s="167"/>
      <c r="SLD101" s="167"/>
      <c r="SLE101" s="167"/>
      <c r="SLF101" s="167"/>
      <c r="SLG101" s="167"/>
      <c r="SLH101" s="167"/>
      <c r="SLI101" s="167"/>
      <c r="SLJ101" s="167"/>
      <c r="SLK101" s="167"/>
      <c r="SLL101" s="167"/>
      <c r="SLM101" s="167"/>
      <c r="SLN101" s="167"/>
      <c r="SLO101" s="167"/>
      <c r="SLP101" s="167"/>
      <c r="SLQ101" s="167"/>
      <c r="SLR101" s="167"/>
      <c r="SLS101" s="167"/>
      <c r="SLT101" s="167"/>
      <c r="SLU101" s="167"/>
      <c r="SLV101" s="167"/>
      <c r="SLW101" s="167"/>
      <c r="SLX101" s="167"/>
      <c r="SLY101" s="167"/>
      <c r="SLZ101" s="167"/>
      <c r="SMA101" s="167"/>
      <c r="SMB101" s="167"/>
      <c r="SMC101" s="167"/>
      <c r="SMD101" s="167"/>
      <c r="SME101" s="167"/>
      <c r="SMF101" s="167"/>
      <c r="SMG101" s="167"/>
      <c r="SMH101" s="167"/>
      <c r="SMI101" s="167"/>
      <c r="SMJ101" s="167"/>
      <c r="SMK101" s="167"/>
      <c r="SML101" s="167"/>
      <c r="SMM101" s="167"/>
      <c r="SMN101" s="167"/>
      <c r="SMO101" s="167"/>
      <c r="SMP101" s="167"/>
      <c r="SMQ101" s="167"/>
      <c r="SMR101" s="167"/>
      <c r="SMS101" s="167"/>
      <c r="SMT101" s="167"/>
      <c r="SMU101" s="167"/>
      <c r="SMV101" s="167"/>
      <c r="SMW101" s="167"/>
      <c r="SMX101" s="167"/>
      <c r="SMY101" s="167"/>
      <c r="SMZ101" s="167"/>
      <c r="SNA101" s="167"/>
      <c r="SNB101" s="167"/>
      <c r="SNC101" s="167"/>
      <c r="SND101" s="167"/>
      <c r="SNE101" s="167"/>
      <c r="SNF101" s="167"/>
      <c r="SNG101" s="167"/>
      <c r="SNH101" s="167"/>
      <c r="SNI101" s="167"/>
      <c r="SNJ101" s="167"/>
      <c r="SNK101" s="167"/>
      <c r="SNL101" s="167"/>
      <c r="SNM101" s="167"/>
      <c r="SNN101" s="167"/>
      <c r="SNO101" s="167"/>
      <c r="SNP101" s="167"/>
      <c r="SNQ101" s="167"/>
      <c r="SNR101" s="167"/>
      <c r="SNS101" s="167"/>
      <c r="SNT101" s="167"/>
      <c r="SNU101" s="167"/>
      <c r="SNV101" s="167"/>
      <c r="SNW101" s="167"/>
      <c r="SNX101" s="167"/>
      <c r="SNY101" s="167"/>
      <c r="SNZ101" s="167"/>
      <c r="SOA101" s="167"/>
      <c r="SOB101" s="167"/>
      <c r="SOC101" s="167"/>
      <c r="SOD101" s="167"/>
      <c r="SOE101" s="167"/>
      <c r="SOF101" s="167"/>
      <c r="SOG101" s="167"/>
      <c r="SOH101" s="167"/>
      <c r="SOI101" s="167"/>
      <c r="SOJ101" s="167"/>
      <c r="SOK101" s="167"/>
      <c r="SOL101" s="167"/>
      <c r="SOM101" s="167"/>
      <c r="SON101" s="167"/>
      <c r="SOO101" s="167"/>
      <c r="SOP101" s="167"/>
      <c r="SOQ101" s="167"/>
      <c r="SOR101" s="167"/>
      <c r="SOS101" s="167"/>
      <c r="SOT101" s="167"/>
      <c r="SOU101" s="167"/>
      <c r="SOV101" s="167"/>
      <c r="SOW101" s="167"/>
      <c r="SOX101" s="167"/>
      <c r="SOY101" s="167"/>
      <c r="SOZ101" s="167"/>
      <c r="SPA101" s="167"/>
      <c r="SPB101" s="167"/>
      <c r="SPC101" s="167"/>
      <c r="SPD101" s="167"/>
      <c r="SPE101" s="167"/>
      <c r="SPF101" s="167"/>
      <c r="SPG101" s="167"/>
      <c r="SPH101" s="167"/>
      <c r="SPI101" s="167"/>
      <c r="SPJ101" s="167"/>
      <c r="SPK101" s="167"/>
      <c r="SPL101" s="167"/>
      <c r="SPM101" s="167"/>
      <c r="SPN101" s="167"/>
      <c r="SPO101" s="167"/>
      <c r="SPP101" s="167"/>
      <c r="SPQ101" s="167"/>
      <c r="SPR101" s="167"/>
      <c r="SPS101" s="167"/>
      <c r="SPT101" s="167"/>
      <c r="SPU101" s="167"/>
      <c r="SPV101" s="167"/>
      <c r="SPW101" s="167"/>
      <c r="SPX101" s="167"/>
      <c r="SPY101" s="167"/>
      <c r="SPZ101" s="167"/>
      <c r="SQA101" s="167"/>
      <c r="SQB101" s="167"/>
      <c r="SQC101" s="167"/>
      <c r="SQD101" s="167"/>
      <c r="SQE101" s="167"/>
      <c r="SQF101" s="167"/>
      <c r="SQG101" s="167"/>
      <c r="SQH101" s="167"/>
      <c r="SQI101" s="167"/>
      <c r="SQJ101" s="167"/>
      <c r="SQK101" s="167"/>
      <c r="SQL101" s="167"/>
      <c r="SQM101" s="167"/>
      <c r="SQN101" s="167"/>
      <c r="SQO101" s="167"/>
      <c r="SQP101" s="167"/>
      <c r="SQQ101" s="167"/>
      <c r="SQR101" s="167"/>
      <c r="SQS101" s="167"/>
      <c r="SQT101" s="167"/>
      <c r="SQU101" s="167"/>
      <c r="SQV101" s="167"/>
      <c r="SQW101" s="167"/>
      <c r="SQX101" s="167"/>
      <c r="SQY101" s="167"/>
      <c r="SQZ101" s="167"/>
      <c r="SRA101" s="167"/>
      <c r="SRB101" s="167"/>
      <c r="SRC101" s="167"/>
      <c r="SRD101" s="167"/>
      <c r="SRE101" s="167"/>
      <c r="SRF101" s="167"/>
      <c r="SRG101" s="167"/>
      <c r="SRH101" s="167"/>
      <c r="SRI101" s="167"/>
      <c r="SRJ101" s="167"/>
      <c r="SRK101" s="167"/>
      <c r="SRL101" s="167"/>
      <c r="SRM101" s="167"/>
      <c r="SRN101" s="167"/>
      <c r="SRO101" s="167"/>
      <c r="SRP101" s="167"/>
      <c r="SRQ101" s="167"/>
      <c r="SRR101" s="167"/>
      <c r="SRS101" s="167"/>
      <c r="SRT101" s="167"/>
      <c r="SRU101" s="167"/>
      <c r="SRV101" s="167"/>
      <c r="SRW101" s="167"/>
      <c r="SRX101" s="167"/>
      <c r="SRY101" s="167"/>
      <c r="SRZ101" s="167"/>
      <c r="SSA101" s="167"/>
      <c r="SSB101" s="167"/>
      <c r="SSC101" s="167"/>
      <c r="SSD101" s="167"/>
      <c r="SSE101" s="167"/>
      <c r="SSF101" s="167"/>
      <c r="SSG101" s="167"/>
      <c r="SSH101" s="167"/>
      <c r="SSI101" s="167"/>
      <c r="SSJ101" s="167"/>
      <c r="SSK101" s="167"/>
      <c r="SSL101" s="167"/>
      <c r="SSM101" s="167"/>
      <c r="SSN101" s="167"/>
      <c r="SSO101" s="167"/>
      <c r="SSP101" s="167"/>
      <c r="SSQ101" s="167"/>
      <c r="SSR101" s="167"/>
      <c r="SSS101" s="167"/>
      <c r="SST101" s="167"/>
      <c r="SSU101" s="167"/>
      <c r="SSV101" s="167"/>
      <c r="SSW101" s="167"/>
      <c r="SSX101" s="167"/>
      <c r="SSY101" s="167"/>
      <c r="SSZ101" s="167"/>
      <c r="STA101" s="167"/>
      <c r="STB101" s="167"/>
      <c r="STC101" s="167"/>
      <c r="STD101" s="167"/>
      <c r="STE101" s="167"/>
      <c r="STF101" s="167"/>
      <c r="STG101" s="167"/>
      <c r="STH101" s="167"/>
      <c r="STI101" s="167"/>
      <c r="STJ101" s="167"/>
      <c r="STK101" s="167"/>
      <c r="STL101" s="167"/>
      <c r="STM101" s="167"/>
      <c r="STN101" s="167"/>
      <c r="STO101" s="167"/>
      <c r="STP101" s="167"/>
      <c r="STQ101" s="167"/>
      <c r="STR101" s="167"/>
      <c r="STS101" s="167"/>
      <c r="STT101" s="167"/>
      <c r="STU101" s="167"/>
      <c r="STV101" s="167"/>
      <c r="STW101" s="167"/>
      <c r="STX101" s="167"/>
      <c r="STY101" s="167"/>
      <c r="STZ101" s="167"/>
      <c r="SUA101" s="167"/>
      <c r="SUB101" s="167"/>
      <c r="SUC101" s="167"/>
      <c r="SUD101" s="167"/>
      <c r="SUE101" s="167"/>
      <c r="SUF101" s="167"/>
      <c r="SUG101" s="167"/>
      <c r="SUH101" s="167"/>
      <c r="SUI101" s="167"/>
      <c r="SUJ101" s="167"/>
      <c r="SUK101" s="167"/>
      <c r="SUL101" s="167"/>
      <c r="SUM101" s="167"/>
      <c r="SUN101" s="167"/>
      <c r="SUO101" s="167"/>
      <c r="SUP101" s="167"/>
      <c r="SUQ101" s="167"/>
      <c r="SUR101" s="167"/>
      <c r="SUS101" s="167"/>
      <c r="SUT101" s="167"/>
      <c r="SUU101" s="167"/>
      <c r="SUV101" s="167"/>
      <c r="SUW101" s="167"/>
      <c r="SUX101" s="167"/>
      <c r="SUY101" s="167"/>
      <c r="SUZ101" s="167"/>
      <c r="SVA101" s="167"/>
      <c r="SVB101" s="167"/>
      <c r="SVC101" s="167"/>
      <c r="SVD101" s="167"/>
      <c r="SVE101" s="167"/>
      <c r="SVF101" s="167"/>
      <c r="SVG101" s="167"/>
      <c r="SVH101" s="167"/>
      <c r="SVI101" s="167"/>
      <c r="SVJ101" s="167"/>
      <c r="SVK101" s="167"/>
      <c r="SVL101" s="167"/>
      <c r="SVM101" s="167"/>
      <c r="SVN101" s="167"/>
      <c r="SVO101" s="167"/>
      <c r="SVP101" s="167"/>
      <c r="SVQ101" s="167"/>
      <c r="SVR101" s="167"/>
      <c r="SVS101" s="167"/>
      <c r="SVT101" s="167"/>
      <c r="SVU101" s="167"/>
      <c r="SVV101" s="167"/>
      <c r="SVW101" s="167"/>
      <c r="SVX101" s="167"/>
      <c r="SVY101" s="167"/>
      <c r="SVZ101" s="167"/>
      <c r="SWA101" s="167"/>
      <c r="SWB101" s="167"/>
      <c r="SWC101" s="167"/>
      <c r="SWD101" s="167"/>
      <c r="SWE101" s="167"/>
      <c r="SWF101" s="167"/>
      <c r="SWG101" s="167"/>
      <c r="SWH101" s="167"/>
      <c r="SWI101" s="167"/>
      <c r="SWJ101" s="167"/>
      <c r="SWK101" s="167"/>
      <c r="SWL101" s="167"/>
      <c r="SWM101" s="167"/>
      <c r="SWN101" s="167"/>
      <c r="SWO101" s="167"/>
      <c r="SWP101" s="167"/>
      <c r="SWQ101" s="167"/>
      <c r="SWR101" s="167"/>
      <c r="SWS101" s="167"/>
      <c r="SWT101" s="167"/>
      <c r="SWU101" s="167"/>
      <c r="SWV101" s="167"/>
      <c r="SWW101" s="167"/>
      <c r="SWX101" s="167"/>
      <c r="SWY101" s="167"/>
      <c r="SWZ101" s="167"/>
      <c r="SXA101" s="167"/>
      <c r="SXB101" s="167"/>
      <c r="SXC101" s="167"/>
      <c r="SXD101" s="167"/>
      <c r="SXE101" s="167"/>
      <c r="SXF101" s="167"/>
      <c r="SXG101" s="167"/>
      <c r="SXH101" s="167"/>
      <c r="SXI101" s="167"/>
      <c r="SXJ101" s="167"/>
      <c r="SXK101" s="167"/>
      <c r="SXL101" s="167"/>
      <c r="SXM101" s="167"/>
      <c r="SXN101" s="167"/>
      <c r="SXO101" s="167"/>
      <c r="SXP101" s="167"/>
      <c r="SXQ101" s="167"/>
      <c r="SXR101" s="167"/>
      <c r="SXS101" s="167"/>
      <c r="SXT101" s="167"/>
      <c r="SXU101" s="167"/>
      <c r="SXV101" s="167"/>
      <c r="SXW101" s="167"/>
      <c r="SXX101" s="167"/>
      <c r="SXY101" s="167"/>
      <c r="SXZ101" s="167"/>
      <c r="SYA101" s="167"/>
      <c r="SYB101" s="167"/>
      <c r="SYC101" s="167"/>
      <c r="SYD101" s="167"/>
      <c r="SYE101" s="167"/>
      <c r="SYF101" s="167"/>
      <c r="SYG101" s="167"/>
      <c r="SYH101" s="167"/>
      <c r="SYI101" s="167"/>
      <c r="SYJ101" s="167"/>
      <c r="SYK101" s="167"/>
      <c r="SYL101" s="167"/>
      <c r="SYM101" s="167"/>
      <c r="SYN101" s="167"/>
      <c r="SYO101" s="167"/>
      <c r="SYP101" s="167"/>
      <c r="SYQ101" s="167"/>
      <c r="SYR101" s="167"/>
      <c r="SYS101" s="167"/>
      <c r="SYT101" s="167"/>
      <c r="SYU101" s="167"/>
      <c r="SYV101" s="167"/>
      <c r="SYW101" s="167"/>
      <c r="SYX101" s="167"/>
      <c r="SYY101" s="167"/>
      <c r="SYZ101" s="167"/>
      <c r="SZA101" s="167"/>
      <c r="SZB101" s="167"/>
      <c r="SZC101" s="167"/>
      <c r="SZD101" s="167"/>
      <c r="SZE101" s="167"/>
      <c r="SZF101" s="167"/>
      <c r="SZG101" s="167"/>
      <c r="SZH101" s="167"/>
      <c r="SZI101" s="167"/>
      <c r="SZJ101" s="167"/>
      <c r="SZK101" s="167"/>
      <c r="SZL101" s="167"/>
      <c r="SZM101" s="167"/>
      <c r="SZN101" s="167"/>
      <c r="SZO101" s="167"/>
      <c r="SZP101" s="167"/>
      <c r="SZQ101" s="167"/>
      <c r="SZR101" s="167"/>
      <c r="SZS101" s="167"/>
      <c r="SZT101" s="167"/>
      <c r="SZU101" s="167"/>
      <c r="SZV101" s="167"/>
      <c r="SZW101" s="167"/>
      <c r="SZX101" s="167"/>
      <c r="SZY101" s="167"/>
      <c r="SZZ101" s="167"/>
      <c r="TAA101" s="167"/>
      <c r="TAB101" s="167"/>
      <c r="TAC101" s="167"/>
      <c r="TAD101" s="167"/>
      <c r="TAE101" s="167"/>
      <c r="TAF101" s="167"/>
      <c r="TAG101" s="167"/>
      <c r="TAH101" s="167"/>
      <c r="TAI101" s="167"/>
      <c r="TAJ101" s="167"/>
      <c r="TAK101" s="167"/>
      <c r="TAL101" s="167"/>
      <c r="TAM101" s="167"/>
      <c r="TAN101" s="167"/>
      <c r="TAO101" s="167"/>
      <c r="TAP101" s="167"/>
      <c r="TAQ101" s="167"/>
      <c r="TAR101" s="167"/>
      <c r="TAS101" s="167"/>
      <c r="TAT101" s="167"/>
      <c r="TAU101" s="167"/>
      <c r="TAV101" s="167"/>
      <c r="TAW101" s="167"/>
      <c r="TAX101" s="167"/>
      <c r="TAY101" s="167"/>
      <c r="TAZ101" s="167"/>
      <c r="TBA101" s="167"/>
      <c r="TBB101" s="167"/>
      <c r="TBC101" s="167"/>
      <c r="TBD101" s="167"/>
      <c r="TBE101" s="167"/>
      <c r="TBF101" s="167"/>
      <c r="TBG101" s="167"/>
      <c r="TBH101" s="167"/>
      <c r="TBI101" s="167"/>
      <c r="TBJ101" s="167"/>
      <c r="TBK101" s="167"/>
      <c r="TBL101" s="167"/>
      <c r="TBM101" s="167"/>
      <c r="TBN101" s="167"/>
      <c r="TBO101" s="167"/>
      <c r="TBP101" s="167"/>
      <c r="TBQ101" s="167"/>
      <c r="TBR101" s="167"/>
      <c r="TBS101" s="167"/>
      <c r="TBT101" s="167"/>
      <c r="TBU101" s="167"/>
      <c r="TBV101" s="167"/>
      <c r="TBW101" s="167"/>
      <c r="TBX101" s="167"/>
      <c r="TBY101" s="167"/>
      <c r="TBZ101" s="167"/>
      <c r="TCA101" s="167"/>
      <c r="TCB101" s="167"/>
      <c r="TCC101" s="167"/>
      <c r="TCD101" s="167"/>
      <c r="TCE101" s="167"/>
      <c r="TCF101" s="167"/>
      <c r="TCG101" s="167"/>
      <c r="TCH101" s="167"/>
      <c r="TCI101" s="167"/>
      <c r="TCJ101" s="167"/>
      <c r="TCK101" s="167"/>
      <c r="TCL101" s="167"/>
      <c r="TCM101" s="167"/>
      <c r="TCN101" s="167"/>
      <c r="TCO101" s="167"/>
      <c r="TCP101" s="167"/>
      <c r="TCQ101" s="167"/>
      <c r="TCR101" s="167"/>
      <c r="TCS101" s="167"/>
      <c r="TCT101" s="167"/>
      <c r="TCU101" s="167"/>
      <c r="TCV101" s="167"/>
      <c r="TCW101" s="167"/>
      <c r="TCX101" s="167"/>
      <c r="TCY101" s="167"/>
      <c r="TCZ101" s="167"/>
      <c r="TDA101" s="167"/>
      <c r="TDB101" s="167"/>
      <c r="TDC101" s="167"/>
      <c r="TDD101" s="167"/>
      <c r="TDE101" s="167"/>
      <c r="TDF101" s="167"/>
      <c r="TDG101" s="167"/>
      <c r="TDH101" s="167"/>
      <c r="TDI101" s="167"/>
      <c r="TDJ101" s="167"/>
      <c r="TDK101" s="167"/>
      <c r="TDL101" s="167"/>
      <c r="TDM101" s="167"/>
      <c r="TDN101" s="167"/>
      <c r="TDO101" s="167"/>
      <c r="TDP101" s="167"/>
      <c r="TDQ101" s="167"/>
      <c r="TDR101" s="167"/>
      <c r="TDS101" s="167"/>
      <c r="TDT101" s="167"/>
      <c r="TDU101" s="167"/>
      <c r="TDV101" s="167"/>
      <c r="TDW101" s="167"/>
      <c r="TDX101" s="167"/>
      <c r="TDY101" s="167"/>
      <c r="TDZ101" s="167"/>
      <c r="TEA101" s="167"/>
      <c r="TEB101" s="167"/>
      <c r="TEC101" s="167"/>
      <c r="TED101" s="167"/>
      <c r="TEE101" s="167"/>
      <c r="TEF101" s="167"/>
      <c r="TEG101" s="167"/>
      <c r="TEH101" s="167"/>
      <c r="TEI101" s="167"/>
      <c r="TEJ101" s="167"/>
      <c r="TEK101" s="167"/>
      <c r="TEL101" s="167"/>
      <c r="TEM101" s="167"/>
      <c r="TEN101" s="167"/>
      <c r="TEO101" s="167"/>
      <c r="TEP101" s="167"/>
      <c r="TEQ101" s="167"/>
      <c r="TER101" s="167"/>
      <c r="TES101" s="167"/>
      <c r="TET101" s="167"/>
      <c r="TEU101" s="167"/>
      <c r="TEV101" s="167"/>
      <c r="TEW101" s="167"/>
      <c r="TEX101" s="167"/>
      <c r="TEY101" s="167"/>
      <c r="TEZ101" s="167"/>
      <c r="TFA101" s="167"/>
      <c r="TFB101" s="167"/>
      <c r="TFC101" s="167"/>
      <c r="TFD101" s="167"/>
      <c r="TFE101" s="167"/>
      <c r="TFF101" s="167"/>
      <c r="TFG101" s="167"/>
      <c r="TFH101" s="167"/>
      <c r="TFI101" s="167"/>
      <c r="TFJ101" s="167"/>
      <c r="TFK101" s="167"/>
      <c r="TFL101" s="167"/>
      <c r="TFM101" s="167"/>
      <c r="TFN101" s="167"/>
      <c r="TFO101" s="167"/>
      <c r="TFP101" s="167"/>
      <c r="TFQ101" s="167"/>
      <c r="TFR101" s="167"/>
      <c r="TFS101" s="167"/>
      <c r="TFT101" s="167"/>
      <c r="TFU101" s="167"/>
      <c r="TFV101" s="167"/>
      <c r="TFW101" s="167"/>
      <c r="TFX101" s="167"/>
      <c r="TFY101" s="167"/>
      <c r="TFZ101" s="167"/>
      <c r="TGA101" s="167"/>
      <c r="TGB101" s="167"/>
      <c r="TGC101" s="167"/>
      <c r="TGD101" s="167"/>
      <c r="TGE101" s="167"/>
      <c r="TGF101" s="167"/>
      <c r="TGG101" s="167"/>
      <c r="TGH101" s="167"/>
      <c r="TGI101" s="167"/>
      <c r="TGJ101" s="167"/>
      <c r="TGK101" s="167"/>
      <c r="TGL101" s="167"/>
      <c r="TGM101" s="167"/>
      <c r="TGN101" s="167"/>
      <c r="TGO101" s="167"/>
      <c r="TGP101" s="167"/>
      <c r="TGQ101" s="167"/>
      <c r="TGR101" s="167"/>
      <c r="TGS101" s="167"/>
      <c r="TGT101" s="167"/>
      <c r="TGU101" s="167"/>
      <c r="TGV101" s="167"/>
      <c r="TGW101" s="167"/>
      <c r="TGX101" s="167"/>
      <c r="TGY101" s="167"/>
      <c r="TGZ101" s="167"/>
      <c r="THA101" s="167"/>
      <c r="THB101" s="167"/>
      <c r="THC101" s="167"/>
      <c r="THD101" s="167"/>
      <c r="THE101" s="167"/>
      <c r="THF101" s="167"/>
      <c r="THG101" s="167"/>
      <c r="THH101" s="167"/>
      <c r="THI101" s="167"/>
      <c r="THJ101" s="167"/>
      <c r="THK101" s="167"/>
      <c r="THL101" s="167"/>
      <c r="THM101" s="167"/>
      <c r="THN101" s="167"/>
      <c r="THO101" s="167"/>
      <c r="THP101" s="167"/>
      <c r="THQ101" s="167"/>
      <c r="THR101" s="167"/>
      <c r="THS101" s="167"/>
      <c r="THT101" s="167"/>
      <c r="THU101" s="167"/>
      <c r="THV101" s="167"/>
      <c r="THW101" s="167"/>
      <c r="THX101" s="167"/>
      <c r="THY101" s="167"/>
      <c r="THZ101" s="167"/>
      <c r="TIA101" s="167"/>
      <c r="TIB101" s="167"/>
      <c r="TIC101" s="167"/>
      <c r="TID101" s="167"/>
      <c r="TIE101" s="167"/>
      <c r="TIF101" s="167"/>
      <c r="TIG101" s="167"/>
      <c r="TIH101" s="167"/>
      <c r="TII101" s="167"/>
      <c r="TIJ101" s="167"/>
      <c r="TIK101" s="167"/>
      <c r="TIL101" s="167"/>
      <c r="TIM101" s="167"/>
      <c r="TIN101" s="167"/>
      <c r="TIO101" s="167"/>
      <c r="TIP101" s="167"/>
      <c r="TIQ101" s="167"/>
      <c r="TIR101" s="167"/>
      <c r="TIS101" s="167"/>
      <c r="TIT101" s="167"/>
      <c r="TIU101" s="167"/>
      <c r="TIV101" s="167"/>
      <c r="TIW101" s="167"/>
      <c r="TIX101" s="167"/>
      <c r="TIY101" s="167"/>
      <c r="TIZ101" s="167"/>
      <c r="TJA101" s="167"/>
      <c r="TJB101" s="167"/>
      <c r="TJC101" s="167"/>
      <c r="TJD101" s="167"/>
      <c r="TJE101" s="167"/>
      <c r="TJF101" s="167"/>
      <c r="TJG101" s="167"/>
      <c r="TJH101" s="167"/>
      <c r="TJI101" s="167"/>
      <c r="TJJ101" s="167"/>
      <c r="TJK101" s="167"/>
      <c r="TJL101" s="167"/>
      <c r="TJM101" s="167"/>
      <c r="TJN101" s="167"/>
      <c r="TJO101" s="167"/>
      <c r="TJP101" s="167"/>
      <c r="TJQ101" s="167"/>
      <c r="TJR101" s="167"/>
      <c r="TJS101" s="167"/>
      <c r="TJT101" s="167"/>
      <c r="TJU101" s="167"/>
      <c r="TJV101" s="167"/>
      <c r="TJW101" s="167"/>
      <c r="TJX101" s="167"/>
      <c r="TJY101" s="167"/>
      <c r="TJZ101" s="167"/>
      <c r="TKA101" s="167"/>
      <c r="TKB101" s="167"/>
      <c r="TKC101" s="167"/>
      <c r="TKD101" s="167"/>
      <c r="TKE101" s="167"/>
      <c r="TKF101" s="167"/>
      <c r="TKG101" s="167"/>
      <c r="TKH101" s="167"/>
      <c r="TKI101" s="167"/>
      <c r="TKJ101" s="167"/>
      <c r="TKK101" s="167"/>
      <c r="TKL101" s="167"/>
      <c r="TKM101" s="167"/>
      <c r="TKN101" s="167"/>
      <c r="TKO101" s="167"/>
      <c r="TKP101" s="167"/>
      <c r="TKQ101" s="167"/>
      <c r="TKR101" s="167"/>
      <c r="TKS101" s="167"/>
      <c r="TKT101" s="167"/>
      <c r="TKU101" s="167"/>
      <c r="TKV101" s="167"/>
      <c r="TKW101" s="167"/>
      <c r="TKX101" s="167"/>
      <c r="TKY101" s="167"/>
      <c r="TKZ101" s="167"/>
      <c r="TLA101" s="167"/>
      <c r="TLB101" s="167"/>
      <c r="TLC101" s="167"/>
      <c r="TLD101" s="167"/>
      <c r="TLE101" s="167"/>
      <c r="TLF101" s="167"/>
      <c r="TLG101" s="167"/>
      <c r="TLH101" s="167"/>
      <c r="TLI101" s="167"/>
      <c r="TLJ101" s="167"/>
      <c r="TLK101" s="167"/>
      <c r="TLL101" s="167"/>
      <c r="TLM101" s="167"/>
      <c r="TLN101" s="167"/>
      <c r="TLO101" s="167"/>
      <c r="TLP101" s="167"/>
      <c r="TLQ101" s="167"/>
      <c r="TLR101" s="167"/>
      <c r="TLS101" s="167"/>
      <c r="TLT101" s="167"/>
      <c r="TLU101" s="167"/>
      <c r="TLV101" s="167"/>
      <c r="TLW101" s="167"/>
      <c r="TLX101" s="167"/>
      <c r="TLY101" s="167"/>
      <c r="TLZ101" s="167"/>
      <c r="TMA101" s="167"/>
      <c r="TMB101" s="167"/>
      <c r="TMC101" s="167"/>
      <c r="TMD101" s="167"/>
      <c r="TME101" s="167"/>
      <c r="TMF101" s="167"/>
      <c r="TMG101" s="167"/>
      <c r="TMH101" s="167"/>
      <c r="TMI101" s="167"/>
      <c r="TMJ101" s="167"/>
      <c r="TMK101" s="167"/>
      <c r="TML101" s="167"/>
      <c r="TMM101" s="167"/>
      <c r="TMN101" s="167"/>
      <c r="TMO101" s="167"/>
      <c r="TMP101" s="167"/>
      <c r="TMQ101" s="167"/>
      <c r="TMR101" s="167"/>
      <c r="TMS101" s="167"/>
      <c r="TMT101" s="167"/>
      <c r="TMU101" s="167"/>
      <c r="TMV101" s="167"/>
      <c r="TMW101" s="167"/>
      <c r="TMX101" s="167"/>
      <c r="TMY101" s="167"/>
      <c r="TMZ101" s="167"/>
      <c r="TNA101" s="167"/>
      <c r="TNB101" s="167"/>
      <c r="TNC101" s="167"/>
      <c r="TND101" s="167"/>
      <c r="TNE101" s="167"/>
      <c r="TNF101" s="167"/>
      <c r="TNG101" s="167"/>
      <c r="TNH101" s="167"/>
      <c r="TNI101" s="167"/>
      <c r="TNJ101" s="167"/>
      <c r="TNK101" s="167"/>
      <c r="TNL101" s="167"/>
      <c r="TNM101" s="167"/>
      <c r="TNN101" s="167"/>
      <c r="TNO101" s="167"/>
      <c r="TNP101" s="167"/>
      <c r="TNQ101" s="167"/>
      <c r="TNR101" s="167"/>
      <c r="TNS101" s="167"/>
      <c r="TNT101" s="167"/>
      <c r="TNU101" s="167"/>
      <c r="TNV101" s="167"/>
      <c r="TNW101" s="167"/>
      <c r="TNX101" s="167"/>
      <c r="TNY101" s="167"/>
      <c r="TNZ101" s="167"/>
      <c r="TOA101" s="167"/>
      <c r="TOB101" s="167"/>
      <c r="TOC101" s="167"/>
      <c r="TOD101" s="167"/>
      <c r="TOE101" s="167"/>
      <c r="TOF101" s="167"/>
      <c r="TOG101" s="167"/>
      <c r="TOH101" s="167"/>
      <c r="TOI101" s="167"/>
      <c r="TOJ101" s="167"/>
      <c r="TOK101" s="167"/>
      <c r="TOL101" s="167"/>
      <c r="TOM101" s="167"/>
      <c r="TON101" s="167"/>
      <c r="TOO101" s="167"/>
      <c r="TOP101" s="167"/>
      <c r="TOQ101" s="167"/>
      <c r="TOR101" s="167"/>
      <c r="TOS101" s="167"/>
      <c r="TOT101" s="167"/>
      <c r="TOU101" s="167"/>
      <c r="TOV101" s="167"/>
      <c r="TOW101" s="167"/>
      <c r="TOX101" s="167"/>
      <c r="TOY101" s="167"/>
      <c r="TOZ101" s="167"/>
      <c r="TPA101" s="167"/>
      <c r="TPB101" s="167"/>
      <c r="TPC101" s="167"/>
      <c r="TPD101" s="167"/>
      <c r="TPE101" s="167"/>
      <c r="TPF101" s="167"/>
      <c r="TPG101" s="167"/>
      <c r="TPH101" s="167"/>
      <c r="TPI101" s="167"/>
      <c r="TPJ101" s="167"/>
      <c r="TPK101" s="167"/>
      <c r="TPL101" s="167"/>
      <c r="TPM101" s="167"/>
      <c r="TPN101" s="167"/>
      <c r="TPO101" s="167"/>
      <c r="TPP101" s="167"/>
      <c r="TPQ101" s="167"/>
      <c r="TPR101" s="167"/>
      <c r="TPS101" s="167"/>
      <c r="TPT101" s="167"/>
      <c r="TPU101" s="167"/>
      <c r="TPV101" s="167"/>
      <c r="TPW101" s="167"/>
      <c r="TPX101" s="167"/>
      <c r="TPY101" s="167"/>
      <c r="TPZ101" s="167"/>
      <c r="TQA101" s="167"/>
      <c r="TQB101" s="167"/>
      <c r="TQC101" s="167"/>
      <c r="TQD101" s="167"/>
      <c r="TQE101" s="167"/>
      <c r="TQF101" s="167"/>
      <c r="TQG101" s="167"/>
      <c r="TQH101" s="167"/>
      <c r="TQI101" s="167"/>
      <c r="TQJ101" s="167"/>
      <c r="TQK101" s="167"/>
      <c r="TQL101" s="167"/>
      <c r="TQM101" s="167"/>
      <c r="TQN101" s="167"/>
      <c r="TQO101" s="167"/>
      <c r="TQP101" s="167"/>
      <c r="TQQ101" s="167"/>
      <c r="TQR101" s="167"/>
      <c r="TQS101" s="167"/>
      <c r="TQT101" s="167"/>
      <c r="TQU101" s="167"/>
      <c r="TQV101" s="167"/>
      <c r="TQW101" s="167"/>
      <c r="TQX101" s="167"/>
      <c r="TQY101" s="167"/>
      <c r="TQZ101" s="167"/>
      <c r="TRA101" s="167"/>
      <c r="TRB101" s="167"/>
      <c r="TRC101" s="167"/>
      <c r="TRD101" s="167"/>
      <c r="TRE101" s="167"/>
      <c r="TRF101" s="167"/>
      <c r="TRG101" s="167"/>
      <c r="TRH101" s="167"/>
      <c r="TRI101" s="167"/>
      <c r="TRJ101" s="167"/>
      <c r="TRK101" s="167"/>
      <c r="TRL101" s="167"/>
      <c r="TRM101" s="167"/>
      <c r="TRN101" s="167"/>
      <c r="TRO101" s="167"/>
      <c r="TRP101" s="167"/>
      <c r="TRQ101" s="167"/>
      <c r="TRR101" s="167"/>
      <c r="TRS101" s="167"/>
      <c r="TRT101" s="167"/>
      <c r="TRU101" s="167"/>
      <c r="TRV101" s="167"/>
      <c r="TRW101" s="167"/>
      <c r="TRX101" s="167"/>
      <c r="TRY101" s="167"/>
      <c r="TRZ101" s="167"/>
      <c r="TSA101" s="167"/>
      <c r="TSB101" s="167"/>
      <c r="TSC101" s="167"/>
      <c r="TSD101" s="167"/>
      <c r="TSE101" s="167"/>
      <c r="TSF101" s="167"/>
      <c r="TSG101" s="167"/>
      <c r="TSH101" s="167"/>
      <c r="TSI101" s="167"/>
      <c r="TSJ101" s="167"/>
      <c r="TSK101" s="167"/>
      <c r="TSL101" s="167"/>
      <c r="TSM101" s="167"/>
      <c r="TSN101" s="167"/>
      <c r="TSO101" s="167"/>
      <c r="TSP101" s="167"/>
      <c r="TSQ101" s="167"/>
      <c r="TSR101" s="167"/>
      <c r="TSS101" s="167"/>
      <c r="TST101" s="167"/>
      <c r="TSU101" s="167"/>
      <c r="TSV101" s="167"/>
      <c r="TSW101" s="167"/>
      <c r="TSX101" s="167"/>
      <c r="TSY101" s="167"/>
      <c r="TSZ101" s="167"/>
      <c r="TTA101" s="167"/>
      <c r="TTB101" s="167"/>
      <c r="TTC101" s="167"/>
      <c r="TTD101" s="167"/>
      <c r="TTE101" s="167"/>
      <c r="TTF101" s="167"/>
      <c r="TTG101" s="167"/>
      <c r="TTH101" s="167"/>
      <c r="TTI101" s="167"/>
      <c r="TTJ101" s="167"/>
      <c r="TTK101" s="167"/>
      <c r="TTL101" s="167"/>
      <c r="TTM101" s="167"/>
      <c r="TTN101" s="167"/>
      <c r="TTO101" s="167"/>
      <c r="TTP101" s="167"/>
      <c r="TTQ101" s="167"/>
      <c r="TTR101" s="167"/>
      <c r="TTS101" s="167"/>
      <c r="TTT101" s="167"/>
      <c r="TTU101" s="167"/>
      <c r="TTV101" s="167"/>
      <c r="TTW101" s="167"/>
      <c r="TTX101" s="167"/>
      <c r="TTY101" s="167"/>
      <c r="TTZ101" s="167"/>
      <c r="TUA101" s="167"/>
      <c r="TUB101" s="167"/>
      <c r="TUC101" s="167"/>
      <c r="TUD101" s="167"/>
      <c r="TUE101" s="167"/>
      <c r="TUF101" s="167"/>
      <c r="TUG101" s="167"/>
      <c r="TUH101" s="167"/>
      <c r="TUI101" s="167"/>
      <c r="TUJ101" s="167"/>
      <c r="TUK101" s="167"/>
      <c r="TUL101" s="167"/>
      <c r="TUM101" s="167"/>
      <c r="TUN101" s="167"/>
      <c r="TUO101" s="167"/>
      <c r="TUP101" s="167"/>
      <c r="TUQ101" s="167"/>
      <c r="TUR101" s="167"/>
      <c r="TUS101" s="167"/>
      <c r="TUT101" s="167"/>
      <c r="TUU101" s="167"/>
      <c r="TUV101" s="167"/>
      <c r="TUW101" s="167"/>
      <c r="TUX101" s="167"/>
      <c r="TUY101" s="167"/>
      <c r="TUZ101" s="167"/>
      <c r="TVA101" s="167"/>
      <c r="TVB101" s="167"/>
      <c r="TVC101" s="167"/>
      <c r="TVD101" s="167"/>
      <c r="TVE101" s="167"/>
      <c r="TVF101" s="167"/>
      <c r="TVG101" s="167"/>
      <c r="TVH101" s="167"/>
      <c r="TVI101" s="167"/>
      <c r="TVJ101" s="167"/>
      <c r="TVK101" s="167"/>
      <c r="TVL101" s="167"/>
      <c r="TVM101" s="167"/>
      <c r="TVN101" s="167"/>
      <c r="TVO101" s="167"/>
      <c r="TVP101" s="167"/>
      <c r="TVQ101" s="167"/>
      <c r="TVR101" s="167"/>
      <c r="TVS101" s="167"/>
      <c r="TVT101" s="167"/>
      <c r="TVU101" s="167"/>
      <c r="TVV101" s="167"/>
      <c r="TVW101" s="167"/>
      <c r="TVX101" s="167"/>
      <c r="TVY101" s="167"/>
      <c r="TVZ101" s="167"/>
      <c r="TWA101" s="167"/>
      <c r="TWB101" s="167"/>
      <c r="TWC101" s="167"/>
      <c r="TWD101" s="167"/>
      <c r="TWE101" s="167"/>
      <c r="TWF101" s="167"/>
      <c r="TWG101" s="167"/>
      <c r="TWH101" s="167"/>
      <c r="TWI101" s="167"/>
      <c r="TWJ101" s="167"/>
      <c r="TWK101" s="167"/>
      <c r="TWL101" s="167"/>
      <c r="TWM101" s="167"/>
      <c r="TWN101" s="167"/>
      <c r="TWO101" s="167"/>
      <c r="TWP101" s="167"/>
      <c r="TWQ101" s="167"/>
      <c r="TWR101" s="167"/>
      <c r="TWS101" s="167"/>
      <c r="TWT101" s="167"/>
      <c r="TWU101" s="167"/>
      <c r="TWV101" s="167"/>
      <c r="TWW101" s="167"/>
      <c r="TWX101" s="167"/>
      <c r="TWY101" s="167"/>
      <c r="TWZ101" s="167"/>
      <c r="TXA101" s="167"/>
      <c r="TXB101" s="167"/>
      <c r="TXC101" s="167"/>
      <c r="TXD101" s="167"/>
      <c r="TXE101" s="167"/>
      <c r="TXF101" s="167"/>
      <c r="TXG101" s="167"/>
      <c r="TXH101" s="167"/>
      <c r="TXI101" s="167"/>
      <c r="TXJ101" s="167"/>
      <c r="TXK101" s="167"/>
      <c r="TXL101" s="167"/>
      <c r="TXM101" s="167"/>
      <c r="TXN101" s="167"/>
      <c r="TXO101" s="167"/>
      <c r="TXP101" s="167"/>
      <c r="TXQ101" s="167"/>
      <c r="TXR101" s="167"/>
      <c r="TXS101" s="167"/>
      <c r="TXT101" s="167"/>
      <c r="TXU101" s="167"/>
      <c r="TXV101" s="167"/>
      <c r="TXW101" s="167"/>
      <c r="TXX101" s="167"/>
      <c r="TXY101" s="167"/>
      <c r="TXZ101" s="167"/>
      <c r="TYA101" s="167"/>
      <c r="TYB101" s="167"/>
      <c r="TYC101" s="167"/>
      <c r="TYD101" s="167"/>
      <c r="TYE101" s="167"/>
      <c r="TYF101" s="167"/>
      <c r="TYG101" s="167"/>
      <c r="TYH101" s="167"/>
      <c r="TYI101" s="167"/>
      <c r="TYJ101" s="167"/>
      <c r="TYK101" s="167"/>
      <c r="TYL101" s="167"/>
      <c r="TYM101" s="167"/>
      <c r="TYN101" s="167"/>
      <c r="TYO101" s="167"/>
      <c r="TYP101" s="167"/>
      <c r="TYQ101" s="167"/>
      <c r="TYR101" s="167"/>
      <c r="TYS101" s="167"/>
      <c r="TYT101" s="167"/>
      <c r="TYU101" s="167"/>
      <c r="TYV101" s="167"/>
      <c r="TYW101" s="167"/>
      <c r="TYX101" s="167"/>
      <c r="TYY101" s="167"/>
      <c r="TYZ101" s="167"/>
      <c r="TZA101" s="167"/>
      <c r="TZB101" s="167"/>
      <c r="TZC101" s="167"/>
      <c r="TZD101" s="167"/>
      <c r="TZE101" s="167"/>
      <c r="TZF101" s="167"/>
      <c r="TZG101" s="167"/>
      <c r="TZH101" s="167"/>
      <c r="TZI101" s="167"/>
      <c r="TZJ101" s="167"/>
      <c r="TZK101" s="167"/>
      <c r="TZL101" s="167"/>
      <c r="TZM101" s="167"/>
      <c r="TZN101" s="167"/>
      <c r="TZO101" s="167"/>
      <c r="TZP101" s="167"/>
      <c r="TZQ101" s="167"/>
      <c r="TZR101" s="167"/>
      <c r="TZS101" s="167"/>
      <c r="TZT101" s="167"/>
      <c r="TZU101" s="167"/>
      <c r="TZV101" s="167"/>
      <c r="TZW101" s="167"/>
      <c r="TZX101" s="167"/>
      <c r="TZY101" s="167"/>
      <c r="TZZ101" s="167"/>
      <c r="UAA101" s="167"/>
      <c r="UAB101" s="167"/>
      <c r="UAC101" s="167"/>
      <c r="UAD101" s="167"/>
      <c r="UAE101" s="167"/>
      <c r="UAF101" s="167"/>
      <c r="UAG101" s="167"/>
      <c r="UAH101" s="167"/>
      <c r="UAI101" s="167"/>
      <c r="UAJ101" s="167"/>
      <c r="UAK101" s="167"/>
      <c r="UAL101" s="167"/>
      <c r="UAM101" s="167"/>
      <c r="UAN101" s="167"/>
      <c r="UAO101" s="167"/>
      <c r="UAP101" s="167"/>
      <c r="UAQ101" s="167"/>
      <c r="UAR101" s="167"/>
      <c r="UAS101" s="167"/>
      <c r="UAT101" s="167"/>
      <c r="UAU101" s="167"/>
      <c r="UAV101" s="167"/>
      <c r="UAW101" s="167"/>
      <c r="UAX101" s="167"/>
      <c r="UAY101" s="167"/>
      <c r="UAZ101" s="167"/>
      <c r="UBA101" s="167"/>
      <c r="UBB101" s="167"/>
      <c r="UBC101" s="167"/>
      <c r="UBD101" s="167"/>
      <c r="UBE101" s="167"/>
      <c r="UBF101" s="167"/>
      <c r="UBG101" s="167"/>
      <c r="UBH101" s="167"/>
      <c r="UBI101" s="167"/>
      <c r="UBJ101" s="167"/>
      <c r="UBK101" s="167"/>
      <c r="UBL101" s="167"/>
      <c r="UBM101" s="167"/>
      <c r="UBN101" s="167"/>
      <c r="UBO101" s="167"/>
      <c r="UBP101" s="167"/>
      <c r="UBQ101" s="167"/>
      <c r="UBR101" s="167"/>
      <c r="UBS101" s="167"/>
      <c r="UBT101" s="167"/>
      <c r="UBU101" s="167"/>
      <c r="UBV101" s="167"/>
      <c r="UBW101" s="167"/>
      <c r="UBX101" s="167"/>
      <c r="UBY101" s="167"/>
      <c r="UBZ101" s="167"/>
      <c r="UCA101" s="167"/>
      <c r="UCB101" s="167"/>
      <c r="UCC101" s="167"/>
      <c r="UCD101" s="167"/>
      <c r="UCE101" s="167"/>
      <c r="UCF101" s="167"/>
      <c r="UCG101" s="167"/>
      <c r="UCH101" s="167"/>
      <c r="UCI101" s="167"/>
      <c r="UCJ101" s="167"/>
      <c r="UCK101" s="167"/>
      <c r="UCL101" s="167"/>
      <c r="UCM101" s="167"/>
      <c r="UCN101" s="167"/>
      <c r="UCO101" s="167"/>
      <c r="UCP101" s="167"/>
      <c r="UCQ101" s="167"/>
      <c r="UCR101" s="167"/>
      <c r="UCS101" s="167"/>
      <c r="UCT101" s="167"/>
      <c r="UCU101" s="167"/>
      <c r="UCV101" s="167"/>
      <c r="UCW101" s="167"/>
      <c r="UCX101" s="167"/>
      <c r="UCY101" s="167"/>
      <c r="UCZ101" s="167"/>
      <c r="UDA101" s="167"/>
      <c r="UDB101" s="167"/>
      <c r="UDC101" s="167"/>
      <c r="UDD101" s="167"/>
      <c r="UDE101" s="167"/>
      <c r="UDF101" s="167"/>
      <c r="UDG101" s="167"/>
      <c r="UDH101" s="167"/>
      <c r="UDI101" s="167"/>
      <c r="UDJ101" s="167"/>
      <c r="UDK101" s="167"/>
      <c r="UDL101" s="167"/>
      <c r="UDM101" s="167"/>
      <c r="UDN101" s="167"/>
      <c r="UDO101" s="167"/>
      <c r="UDP101" s="167"/>
      <c r="UDQ101" s="167"/>
      <c r="UDR101" s="167"/>
      <c r="UDS101" s="167"/>
      <c r="UDT101" s="167"/>
      <c r="UDU101" s="167"/>
      <c r="UDV101" s="167"/>
      <c r="UDW101" s="167"/>
      <c r="UDX101" s="167"/>
      <c r="UDY101" s="167"/>
      <c r="UDZ101" s="167"/>
      <c r="UEA101" s="167"/>
      <c r="UEB101" s="167"/>
      <c r="UEC101" s="167"/>
      <c r="UED101" s="167"/>
      <c r="UEE101" s="167"/>
      <c r="UEF101" s="167"/>
      <c r="UEG101" s="167"/>
      <c r="UEH101" s="167"/>
      <c r="UEI101" s="167"/>
      <c r="UEJ101" s="167"/>
      <c r="UEK101" s="167"/>
      <c r="UEL101" s="167"/>
      <c r="UEM101" s="167"/>
      <c r="UEN101" s="167"/>
      <c r="UEO101" s="167"/>
      <c r="UEP101" s="167"/>
      <c r="UEQ101" s="167"/>
      <c r="UER101" s="167"/>
      <c r="UES101" s="167"/>
      <c r="UET101" s="167"/>
      <c r="UEU101" s="167"/>
      <c r="UEV101" s="167"/>
      <c r="UEW101" s="167"/>
      <c r="UEX101" s="167"/>
      <c r="UEY101" s="167"/>
      <c r="UEZ101" s="167"/>
      <c r="UFA101" s="167"/>
      <c r="UFB101" s="167"/>
      <c r="UFC101" s="167"/>
      <c r="UFD101" s="167"/>
      <c r="UFE101" s="167"/>
      <c r="UFF101" s="167"/>
      <c r="UFG101" s="167"/>
      <c r="UFH101" s="167"/>
      <c r="UFI101" s="167"/>
      <c r="UFJ101" s="167"/>
      <c r="UFK101" s="167"/>
      <c r="UFL101" s="167"/>
      <c r="UFM101" s="167"/>
      <c r="UFN101" s="167"/>
      <c r="UFO101" s="167"/>
      <c r="UFP101" s="167"/>
      <c r="UFQ101" s="167"/>
      <c r="UFR101" s="167"/>
      <c r="UFS101" s="167"/>
      <c r="UFT101" s="167"/>
      <c r="UFU101" s="167"/>
      <c r="UFV101" s="167"/>
      <c r="UFW101" s="167"/>
      <c r="UFX101" s="167"/>
      <c r="UFY101" s="167"/>
      <c r="UFZ101" s="167"/>
      <c r="UGA101" s="167"/>
      <c r="UGB101" s="167"/>
      <c r="UGC101" s="167"/>
      <c r="UGD101" s="167"/>
      <c r="UGE101" s="167"/>
      <c r="UGF101" s="167"/>
      <c r="UGG101" s="167"/>
      <c r="UGH101" s="167"/>
      <c r="UGI101" s="167"/>
      <c r="UGJ101" s="167"/>
      <c r="UGK101" s="167"/>
      <c r="UGL101" s="167"/>
      <c r="UGM101" s="167"/>
      <c r="UGN101" s="167"/>
      <c r="UGO101" s="167"/>
      <c r="UGP101" s="167"/>
      <c r="UGQ101" s="167"/>
      <c r="UGR101" s="167"/>
      <c r="UGS101" s="167"/>
      <c r="UGT101" s="167"/>
      <c r="UGU101" s="167"/>
      <c r="UGV101" s="167"/>
      <c r="UGW101" s="167"/>
      <c r="UGX101" s="167"/>
      <c r="UGY101" s="167"/>
      <c r="UGZ101" s="167"/>
      <c r="UHA101" s="167"/>
      <c r="UHB101" s="167"/>
      <c r="UHC101" s="167"/>
      <c r="UHD101" s="167"/>
      <c r="UHE101" s="167"/>
      <c r="UHF101" s="167"/>
      <c r="UHG101" s="167"/>
      <c r="UHH101" s="167"/>
      <c r="UHI101" s="167"/>
      <c r="UHJ101" s="167"/>
      <c r="UHK101" s="167"/>
      <c r="UHL101" s="167"/>
      <c r="UHM101" s="167"/>
      <c r="UHN101" s="167"/>
      <c r="UHO101" s="167"/>
      <c r="UHP101" s="167"/>
      <c r="UHQ101" s="167"/>
      <c r="UHR101" s="167"/>
      <c r="UHS101" s="167"/>
      <c r="UHT101" s="167"/>
      <c r="UHU101" s="167"/>
      <c r="UHV101" s="167"/>
      <c r="UHW101" s="167"/>
      <c r="UHX101" s="167"/>
      <c r="UHY101" s="167"/>
      <c r="UHZ101" s="167"/>
      <c r="UIA101" s="167"/>
      <c r="UIB101" s="167"/>
      <c r="UIC101" s="167"/>
      <c r="UID101" s="167"/>
      <c r="UIE101" s="167"/>
      <c r="UIF101" s="167"/>
      <c r="UIG101" s="167"/>
      <c r="UIH101" s="167"/>
      <c r="UII101" s="167"/>
      <c r="UIJ101" s="167"/>
      <c r="UIK101" s="167"/>
      <c r="UIL101" s="167"/>
      <c r="UIM101" s="167"/>
      <c r="UIN101" s="167"/>
      <c r="UIO101" s="167"/>
      <c r="UIP101" s="167"/>
      <c r="UIQ101" s="167"/>
      <c r="UIR101" s="167"/>
      <c r="UIS101" s="167"/>
      <c r="UIT101" s="167"/>
      <c r="UIU101" s="167"/>
      <c r="UIV101" s="167"/>
      <c r="UIW101" s="167"/>
      <c r="UIX101" s="167"/>
      <c r="UIY101" s="167"/>
      <c r="UIZ101" s="167"/>
      <c r="UJA101" s="167"/>
      <c r="UJB101" s="167"/>
      <c r="UJC101" s="167"/>
      <c r="UJD101" s="167"/>
      <c r="UJE101" s="167"/>
      <c r="UJF101" s="167"/>
      <c r="UJG101" s="167"/>
      <c r="UJH101" s="167"/>
      <c r="UJI101" s="167"/>
      <c r="UJJ101" s="167"/>
      <c r="UJK101" s="167"/>
      <c r="UJL101" s="167"/>
      <c r="UJM101" s="167"/>
      <c r="UJN101" s="167"/>
      <c r="UJO101" s="167"/>
      <c r="UJP101" s="167"/>
      <c r="UJQ101" s="167"/>
      <c r="UJR101" s="167"/>
      <c r="UJS101" s="167"/>
      <c r="UJT101" s="167"/>
      <c r="UJU101" s="167"/>
      <c r="UJV101" s="167"/>
      <c r="UJW101" s="167"/>
      <c r="UJX101" s="167"/>
      <c r="UJY101" s="167"/>
      <c r="UJZ101" s="167"/>
      <c r="UKA101" s="167"/>
      <c r="UKB101" s="167"/>
      <c r="UKC101" s="167"/>
      <c r="UKD101" s="167"/>
      <c r="UKE101" s="167"/>
      <c r="UKF101" s="167"/>
      <c r="UKG101" s="167"/>
      <c r="UKH101" s="167"/>
      <c r="UKI101" s="167"/>
      <c r="UKJ101" s="167"/>
      <c r="UKK101" s="167"/>
      <c r="UKL101" s="167"/>
      <c r="UKM101" s="167"/>
      <c r="UKN101" s="167"/>
      <c r="UKO101" s="167"/>
      <c r="UKP101" s="167"/>
      <c r="UKQ101" s="167"/>
      <c r="UKR101" s="167"/>
      <c r="UKS101" s="167"/>
      <c r="UKT101" s="167"/>
      <c r="UKU101" s="167"/>
      <c r="UKV101" s="167"/>
      <c r="UKW101" s="167"/>
      <c r="UKX101" s="167"/>
      <c r="UKY101" s="167"/>
      <c r="UKZ101" s="167"/>
      <c r="ULA101" s="167"/>
      <c r="ULB101" s="167"/>
      <c r="ULC101" s="167"/>
      <c r="ULD101" s="167"/>
      <c r="ULE101" s="167"/>
      <c r="ULF101" s="167"/>
      <c r="ULG101" s="167"/>
      <c r="ULH101" s="167"/>
      <c r="ULI101" s="167"/>
      <c r="ULJ101" s="167"/>
      <c r="ULK101" s="167"/>
      <c r="ULL101" s="167"/>
      <c r="ULM101" s="167"/>
      <c r="ULN101" s="167"/>
      <c r="ULO101" s="167"/>
      <c r="ULP101" s="167"/>
      <c r="ULQ101" s="167"/>
      <c r="ULR101" s="167"/>
      <c r="ULS101" s="167"/>
      <c r="ULT101" s="167"/>
      <c r="ULU101" s="167"/>
      <c r="ULV101" s="167"/>
      <c r="ULW101" s="167"/>
      <c r="ULX101" s="167"/>
      <c r="ULY101" s="167"/>
      <c r="ULZ101" s="167"/>
      <c r="UMA101" s="167"/>
      <c r="UMB101" s="167"/>
      <c r="UMC101" s="167"/>
      <c r="UMD101" s="167"/>
      <c r="UME101" s="167"/>
      <c r="UMF101" s="167"/>
      <c r="UMG101" s="167"/>
      <c r="UMH101" s="167"/>
      <c r="UMI101" s="167"/>
      <c r="UMJ101" s="167"/>
      <c r="UMK101" s="167"/>
      <c r="UML101" s="167"/>
      <c r="UMM101" s="167"/>
      <c r="UMN101" s="167"/>
      <c r="UMO101" s="167"/>
      <c r="UMP101" s="167"/>
      <c r="UMQ101" s="167"/>
      <c r="UMR101" s="167"/>
      <c r="UMS101" s="167"/>
      <c r="UMT101" s="167"/>
      <c r="UMU101" s="167"/>
      <c r="UMV101" s="167"/>
      <c r="UMW101" s="167"/>
      <c r="UMX101" s="167"/>
      <c r="UMY101" s="167"/>
      <c r="UMZ101" s="167"/>
      <c r="UNA101" s="167"/>
      <c r="UNB101" s="167"/>
      <c r="UNC101" s="167"/>
      <c r="UND101" s="167"/>
      <c r="UNE101" s="167"/>
      <c r="UNF101" s="167"/>
      <c r="UNG101" s="167"/>
      <c r="UNH101" s="167"/>
      <c r="UNI101" s="167"/>
      <c r="UNJ101" s="167"/>
      <c r="UNK101" s="167"/>
      <c r="UNL101" s="167"/>
      <c r="UNM101" s="167"/>
      <c r="UNN101" s="167"/>
      <c r="UNO101" s="167"/>
      <c r="UNP101" s="167"/>
      <c r="UNQ101" s="167"/>
      <c r="UNR101" s="167"/>
      <c r="UNS101" s="167"/>
      <c r="UNT101" s="167"/>
      <c r="UNU101" s="167"/>
      <c r="UNV101" s="167"/>
      <c r="UNW101" s="167"/>
      <c r="UNX101" s="167"/>
      <c r="UNY101" s="167"/>
      <c r="UNZ101" s="167"/>
      <c r="UOA101" s="167"/>
      <c r="UOB101" s="167"/>
      <c r="UOC101" s="167"/>
      <c r="UOD101" s="167"/>
      <c r="UOE101" s="167"/>
      <c r="UOF101" s="167"/>
      <c r="UOG101" s="167"/>
      <c r="UOH101" s="167"/>
      <c r="UOI101" s="167"/>
      <c r="UOJ101" s="167"/>
      <c r="UOK101" s="167"/>
      <c r="UOL101" s="167"/>
      <c r="UOM101" s="167"/>
      <c r="UON101" s="167"/>
      <c r="UOO101" s="167"/>
      <c r="UOP101" s="167"/>
      <c r="UOQ101" s="167"/>
      <c r="UOR101" s="167"/>
      <c r="UOS101" s="167"/>
      <c r="UOT101" s="167"/>
      <c r="UOU101" s="167"/>
      <c r="UOV101" s="167"/>
      <c r="UOW101" s="167"/>
      <c r="UOX101" s="167"/>
      <c r="UOY101" s="167"/>
      <c r="UOZ101" s="167"/>
      <c r="UPA101" s="167"/>
      <c r="UPB101" s="167"/>
      <c r="UPC101" s="167"/>
      <c r="UPD101" s="167"/>
      <c r="UPE101" s="167"/>
      <c r="UPF101" s="167"/>
      <c r="UPG101" s="167"/>
      <c r="UPH101" s="167"/>
      <c r="UPI101" s="167"/>
      <c r="UPJ101" s="167"/>
      <c r="UPK101" s="167"/>
      <c r="UPL101" s="167"/>
      <c r="UPM101" s="167"/>
      <c r="UPN101" s="167"/>
      <c r="UPO101" s="167"/>
      <c r="UPP101" s="167"/>
      <c r="UPQ101" s="167"/>
      <c r="UPR101" s="167"/>
      <c r="UPS101" s="167"/>
      <c r="UPT101" s="167"/>
      <c r="UPU101" s="167"/>
      <c r="UPV101" s="167"/>
      <c r="UPW101" s="167"/>
      <c r="UPX101" s="167"/>
      <c r="UPY101" s="167"/>
      <c r="UPZ101" s="167"/>
      <c r="UQA101" s="167"/>
      <c r="UQB101" s="167"/>
      <c r="UQC101" s="167"/>
      <c r="UQD101" s="167"/>
      <c r="UQE101" s="167"/>
      <c r="UQF101" s="167"/>
      <c r="UQG101" s="167"/>
      <c r="UQH101" s="167"/>
      <c r="UQI101" s="167"/>
      <c r="UQJ101" s="167"/>
      <c r="UQK101" s="167"/>
      <c r="UQL101" s="167"/>
      <c r="UQM101" s="167"/>
      <c r="UQN101" s="167"/>
      <c r="UQO101" s="167"/>
      <c r="UQP101" s="167"/>
      <c r="UQQ101" s="167"/>
      <c r="UQR101" s="167"/>
      <c r="UQS101" s="167"/>
      <c r="UQT101" s="167"/>
      <c r="UQU101" s="167"/>
      <c r="UQV101" s="167"/>
      <c r="UQW101" s="167"/>
      <c r="UQX101" s="167"/>
      <c r="UQY101" s="167"/>
      <c r="UQZ101" s="167"/>
      <c r="URA101" s="167"/>
      <c r="URB101" s="167"/>
      <c r="URC101" s="167"/>
      <c r="URD101" s="167"/>
      <c r="URE101" s="167"/>
      <c r="URF101" s="167"/>
      <c r="URG101" s="167"/>
      <c r="URH101" s="167"/>
      <c r="URI101" s="167"/>
      <c r="URJ101" s="167"/>
      <c r="URK101" s="167"/>
      <c r="URL101" s="167"/>
      <c r="URM101" s="167"/>
      <c r="URN101" s="167"/>
      <c r="URO101" s="167"/>
      <c r="URP101" s="167"/>
      <c r="URQ101" s="167"/>
      <c r="URR101" s="167"/>
      <c r="URS101" s="167"/>
      <c r="URT101" s="167"/>
      <c r="URU101" s="167"/>
      <c r="URV101" s="167"/>
      <c r="URW101" s="167"/>
      <c r="URX101" s="167"/>
      <c r="URY101" s="167"/>
      <c r="URZ101" s="167"/>
      <c r="USA101" s="167"/>
      <c r="USB101" s="167"/>
      <c r="USC101" s="167"/>
      <c r="USD101" s="167"/>
      <c r="USE101" s="167"/>
      <c r="USF101" s="167"/>
      <c r="USG101" s="167"/>
      <c r="USH101" s="167"/>
      <c r="USI101" s="167"/>
      <c r="USJ101" s="167"/>
      <c r="USK101" s="167"/>
      <c r="USL101" s="167"/>
      <c r="USM101" s="167"/>
      <c r="USN101" s="167"/>
      <c r="USO101" s="167"/>
      <c r="USP101" s="167"/>
      <c r="USQ101" s="167"/>
      <c r="USR101" s="167"/>
      <c r="USS101" s="167"/>
      <c r="UST101" s="167"/>
      <c r="USU101" s="167"/>
      <c r="USV101" s="167"/>
      <c r="USW101" s="167"/>
      <c r="USX101" s="167"/>
      <c r="USY101" s="167"/>
      <c r="USZ101" s="167"/>
      <c r="UTA101" s="167"/>
      <c r="UTB101" s="167"/>
      <c r="UTC101" s="167"/>
      <c r="UTD101" s="167"/>
      <c r="UTE101" s="167"/>
      <c r="UTF101" s="167"/>
      <c r="UTG101" s="167"/>
      <c r="UTH101" s="167"/>
      <c r="UTI101" s="167"/>
      <c r="UTJ101" s="167"/>
      <c r="UTK101" s="167"/>
      <c r="UTL101" s="167"/>
      <c r="UTM101" s="167"/>
      <c r="UTN101" s="167"/>
      <c r="UTO101" s="167"/>
      <c r="UTP101" s="167"/>
      <c r="UTQ101" s="167"/>
      <c r="UTR101" s="167"/>
      <c r="UTS101" s="167"/>
      <c r="UTT101" s="167"/>
      <c r="UTU101" s="167"/>
      <c r="UTV101" s="167"/>
      <c r="UTW101" s="167"/>
      <c r="UTX101" s="167"/>
      <c r="UTY101" s="167"/>
      <c r="UTZ101" s="167"/>
      <c r="UUA101" s="167"/>
      <c r="UUB101" s="167"/>
      <c r="UUC101" s="167"/>
      <c r="UUD101" s="167"/>
      <c r="UUE101" s="167"/>
      <c r="UUF101" s="167"/>
      <c r="UUG101" s="167"/>
      <c r="UUH101" s="167"/>
      <c r="UUI101" s="167"/>
      <c r="UUJ101" s="167"/>
      <c r="UUK101" s="167"/>
      <c r="UUL101" s="167"/>
      <c r="UUM101" s="167"/>
      <c r="UUN101" s="167"/>
      <c r="UUO101" s="167"/>
      <c r="UUP101" s="167"/>
      <c r="UUQ101" s="167"/>
      <c r="UUR101" s="167"/>
      <c r="UUS101" s="167"/>
      <c r="UUT101" s="167"/>
      <c r="UUU101" s="167"/>
      <c r="UUV101" s="167"/>
      <c r="UUW101" s="167"/>
      <c r="UUX101" s="167"/>
      <c r="UUY101" s="167"/>
      <c r="UUZ101" s="167"/>
      <c r="UVA101" s="167"/>
      <c r="UVB101" s="167"/>
      <c r="UVC101" s="167"/>
      <c r="UVD101" s="167"/>
      <c r="UVE101" s="167"/>
      <c r="UVF101" s="167"/>
      <c r="UVG101" s="167"/>
      <c r="UVH101" s="167"/>
      <c r="UVI101" s="167"/>
      <c r="UVJ101" s="167"/>
      <c r="UVK101" s="167"/>
      <c r="UVL101" s="167"/>
      <c r="UVM101" s="167"/>
      <c r="UVN101" s="167"/>
      <c r="UVO101" s="167"/>
      <c r="UVP101" s="167"/>
      <c r="UVQ101" s="167"/>
      <c r="UVR101" s="167"/>
      <c r="UVS101" s="167"/>
      <c r="UVT101" s="167"/>
      <c r="UVU101" s="167"/>
      <c r="UVV101" s="167"/>
      <c r="UVW101" s="167"/>
      <c r="UVX101" s="167"/>
      <c r="UVY101" s="167"/>
      <c r="UVZ101" s="167"/>
      <c r="UWA101" s="167"/>
      <c r="UWB101" s="167"/>
      <c r="UWC101" s="167"/>
      <c r="UWD101" s="167"/>
      <c r="UWE101" s="167"/>
      <c r="UWF101" s="167"/>
      <c r="UWG101" s="167"/>
      <c r="UWH101" s="167"/>
      <c r="UWI101" s="167"/>
      <c r="UWJ101" s="167"/>
      <c r="UWK101" s="167"/>
      <c r="UWL101" s="167"/>
      <c r="UWM101" s="167"/>
      <c r="UWN101" s="167"/>
      <c r="UWO101" s="167"/>
      <c r="UWP101" s="167"/>
      <c r="UWQ101" s="167"/>
      <c r="UWR101" s="167"/>
      <c r="UWS101" s="167"/>
      <c r="UWT101" s="167"/>
      <c r="UWU101" s="167"/>
      <c r="UWV101" s="167"/>
      <c r="UWW101" s="167"/>
      <c r="UWX101" s="167"/>
      <c r="UWY101" s="167"/>
      <c r="UWZ101" s="167"/>
      <c r="UXA101" s="167"/>
      <c r="UXB101" s="167"/>
      <c r="UXC101" s="167"/>
      <c r="UXD101" s="167"/>
      <c r="UXE101" s="167"/>
      <c r="UXF101" s="167"/>
      <c r="UXG101" s="167"/>
      <c r="UXH101" s="167"/>
      <c r="UXI101" s="167"/>
      <c r="UXJ101" s="167"/>
      <c r="UXK101" s="167"/>
      <c r="UXL101" s="167"/>
      <c r="UXM101" s="167"/>
      <c r="UXN101" s="167"/>
      <c r="UXO101" s="167"/>
      <c r="UXP101" s="167"/>
      <c r="UXQ101" s="167"/>
      <c r="UXR101" s="167"/>
      <c r="UXS101" s="167"/>
      <c r="UXT101" s="167"/>
      <c r="UXU101" s="167"/>
      <c r="UXV101" s="167"/>
      <c r="UXW101" s="167"/>
      <c r="UXX101" s="167"/>
      <c r="UXY101" s="167"/>
      <c r="UXZ101" s="167"/>
      <c r="UYA101" s="167"/>
      <c r="UYB101" s="167"/>
      <c r="UYC101" s="167"/>
      <c r="UYD101" s="167"/>
      <c r="UYE101" s="167"/>
      <c r="UYF101" s="167"/>
      <c r="UYG101" s="167"/>
      <c r="UYH101" s="167"/>
      <c r="UYI101" s="167"/>
      <c r="UYJ101" s="167"/>
      <c r="UYK101" s="167"/>
      <c r="UYL101" s="167"/>
      <c r="UYM101" s="167"/>
      <c r="UYN101" s="167"/>
      <c r="UYO101" s="167"/>
      <c r="UYP101" s="167"/>
      <c r="UYQ101" s="167"/>
      <c r="UYR101" s="167"/>
      <c r="UYS101" s="167"/>
      <c r="UYT101" s="167"/>
      <c r="UYU101" s="167"/>
      <c r="UYV101" s="167"/>
      <c r="UYW101" s="167"/>
      <c r="UYX101" s="167"/>
      <c r="UYY101" s="167"/>
      <c r="UYZ101" s="167"/>
      <c r="UZA101" s="167"/>
      <c r="UZB101" s="167"/>
      <c r="UZC101" s="167"/>
      <c r="UZD101" s="167"/>
      <c r="UZE101" s="167"/>
      <c r="UZF101" s="167"/>
      <c r="UZG101" s="167"/>
      <c r="UZH101" s="167"/>
      <c r="UZI101" s="167"/>
      <c r="UZJ101" s="167"/>
      <c r="UZK101" s="167"/>
      <c r="UZL101" s="167"/>
      <c r="UZM101" s="167"/>
      <c r="UZN101" s="167"/>
      <c r="UZO101" s="167"/>
      <c r="UZP101" s="167"/>
      <c r="UZQ101" s="167"/>
      <c r="UZR101" s="167"/>
      <c r="UZS101" s="167"/>
      <c r="UZT101" s="167"/>
      <c r="UZU101" s="167"/>
      <c r="UZV101" s="167"/>
      <c r="UZW101" s="167"/>
      <c r="UZX101" s="167"/>
      <c r="UZY101" s="167"/>
      <c r="UZZ101" s="167"/>
      <c r="VAA101" s="167"/>
      <c r="VAB101" s="167"/>
      <c r="VAC101" s="167"/>
      <c r="VAD101" s="167"/>
      <c r="VAE101" s="167"/>
      <c r="VAF101" s="167"/>
      <c r="VAG101" s="167"/>
      <c r="VAH101" s="167"/>
      <c r="VAI101" s="167"/>
      <c r="VAJ101" s="167"/>
      <c r="VAK101" s="167"/>
      <c r="VAL101" s="167"/>
      <c r="VAM101" s="167"/>
      <c r="VAN101" s="167"/>
      <c r="VAO101" s="167"/>
      <c r="VAP101" s="167"/>
      <c r="VAQ101" s="167"/>
      <c r="VAR101" s="167"/>
      <c r="VAS101" s="167"/>
      <c r="VAT101" s="167"/>
      <c r="VAU101" s="167"/>
      <c r="VAV101" s="167"/>
      <c r="VAW101" s="167"/>
      <c r="VAX101" s="167"/>
      <c r="VAY101" s="167"/>
      <c r="VAZ101" s="167"/>
      <c r="VBA101" s="167"/>
      <c r="VBB101" s="167"/>
      <c r="VBC101" s="167"/>
      <c r="VBD101" s="167"/>
      <c r="VBE101" s="167"/>
      <c r="VBF101" s="167"/>
      <c r="VBG101" s="167"/>
      <c r="VBH101" s="167"/>
      <c r="VBI101" s="167"/>
      <c r="VBJ101" s="167"/>
      <c r="VBK101" s="167"/>
      <c r="VBL101" s="167"/>
      <c r="VBM101" s="167"/>
      <c r="VBN101" s="167"/>
      <c r="VBO101" s="167"/>
      <c r="VBP101" s="167"/>
      <c r="VBQ101" s="167"/>
      <c r="VBR101" s="167"/>
      <c r="VBS101" s="167"/>
      <c r="VBT101" s="167"/>
      <c r="VBU101" s="167"/>
      <c r="VBV101" s="167"/>
      <c r="VBW101" s="167"/>
      <c r="VBX101" s="167"/>
      <c r="VBY101" s="167"/>
      <c r="VBZ101" s="167"/>
      <c r="VCA101" s="167"/>
      <c r="VCB101" s="167"/>
      <c r="VCC101" s="167"/>
      <c r="VCD101" s="167"/>
      <c r="VCE101" s="167"/>
      <c r="VCF101" s="167"/>
      <c r="VCG101" s="167"/>
      <c r="VCH101" s="167"/>
      <c r="VCI101" s="167"/>
      <c r="VCJ101" s="167"/>
      <c r="VCK101" s="167"/>
      <c r="VCL101" s="167"/>
      <c r="VCM101" s="167"/>
      <c r="VCN101" s="167"/>
      <c r="VCO101" s="167"/>
      <c r="VCP101" s="167"/>
      <c r="VCQ101" s="167"/>
      <c r="VCR101" s="167"/>
      <c r="VCS101" s="167"/>
      <c r="VCT101" s="167"/>
      <c r="VCU101" s="167"/>
      <c r="VCV101" s="167"/>
      <c r="VCW101" s="167"/>
      <c r="VCX101" s="167"/>
      <c r="VCY101" s="167"/>
      <c r="VCZ101" s="167"/>
      <c r="VDA101" s="167"/>
      <c r="VDB101" s="167"/>
      <c r="VDC101" s="167"/>
      <c r="VDD101" s="167"/>
      <c r="VDE101" s="167"/>
      <c r="VDF101" s="167"/>
      <c r="VDG101" s="167"/>
      <c r="VDH101" s="167"/>
      <c r="VDI101" s="167"/>
      <c r="VDJ101" s="167"/>
      <c r="VDK101" s="167"/>
      <c r="VDL101" s="167"/>
      <c r="VDM101" s="167"/>
      <c r="VDN101" s="167"/>
      <c r="VDO101" s="167"/>
      <c r="VDP101" s="167"/>
      <c r="VDQ101" s="167"/>
      <c r="VDR101" s="167"/>
      <c r="VDS101" s="167"/>
      <c r="VDT101" s="167"/>
      <c r="VDU101" s="167"/>
      <c r="VDV101" s="167"/>
      <c r="VDW101" s="167"/>
      <c r="VDX101" s="167"/>
      <c r="VDY101" s="167"/>
      <c r="VDZ101" s="167"/>
      <c r="VEA101" s="167"/>
      <c r="VEB101" s="167"/>
      <c r="VEC101" s="167"/>
      <c r="VED101" s="167"/>
      <c r="VEE101" s="167"/>
      <c r="VEF101" s="167"/>
      <c r="VEG101" s="167"/>
      <c r="VEH101" s="167"/>
      <c r="VEI101" s="167"/>
      <c r="VEJ101" s="167"/>
      <c r="VEK101" s="167"/>
      <c r="VEL101" s="167"/>
      <c r="VEM101" s="167"/>
      <c r="VEN101" s="167"/>
      <c r="VEO101" s="167"/>
      <c r="VEP101" s="167"/>
      <c r="VEQ101" s="167"/>
      <c r="VER101" s="167"/>
      <c r="VES101" s="167"/>
      <c r="VET101" s="167"/>
      <c r="VEU101" s="167"/>
      <c r="VEV101" s="167"/>
      <c r="VEW101" s="167"/>
      <c r="VEX101" s="167"/>
      <c r="VEY101" s="167"/>
      <c r="VEZ101" s="167"/>
      <c r="VFA101" s="167"/>
      <c r="VFB101" s="167"/>
      <c r="VFC101" s="167"/>
      <c r="VFD101" s="167"/>
      <c r="VFE101" s="167"/>
      <c r="VFF101" s="167"/>
      <c r="VFG101" s="167"/>
      <c r="VFH101" s="167"/>
      <c r="VFI101" s="167"/>
      <c r="VFJ101" s="167"/>
      <c r="VFK101" s="167"/>
      <c r="VFL101" s="167"/>
      <c r="VFM101" s="167"/>
      <c r="VFN101" s="167"/>
      <c r="VFO101" s="167"/>
      <c r="VFP101" s="167"/>
      <c r="VFQ101" s="167"/>
      <c r="VFR101" s="167"/>
      <c r="VFS101" s="167"/>
      <c r="VFT101" s="167"/>
      <c r="VFU101" s="167"/>
      <c r="VFV101" s="167"/>
      <c r="VFW101" s="167"/>
      <c r="VFX101" s="167"/>
      <c r="VFY101" s="167"/>
      <c r="VFZ101" s="167"/>
      <c r="VGA101" s="167"/>
      <c r="VGB101" s="167"/>
      <c r="VGC101" s="167"/>
      <c r="VGD101" s="167"/>
      <c r="VGE101" s="167"/>
      <c r="VGF101" s="167"/>
      <c r="VGG101" s="167"/>
      <c r="VGH101" s="167"/>
      <c r="VGI101" s="167"/>
      <c r="VGJ101" s="167"/>
      <c r="VGK101" s="167"/>
      <c r="VGL101" s="167"/>
      <c r="VGM101" s="167"/>
      <c r="VGN101" s="167"/>
      <c r="VGO101" s="167"/>
      <c r="VGP101" s="167"/>
      <c r="VGQ101" s="167"/>
      <c r="VGR101" s="167"/>
      <c r="VGS101" s="167"/>
      <c r="VGT101" s="167"/>
      <c r="VGU101" s="167"/>
      <c r="VGV101" s="167"/>
      <c r="VGW101" s="167"/>
      <c r="VGX101" s="167"/>
      <c r="VGY101" s="167"/>
      <c r="VGZ101" s="167"/>
      <c r="VHA101" s="167"/>
      <c r="VHB101" s="167"/>
      <c r="VHC101" s="167"/>
      <c r="VHD101" s="167"/>
      <c r="VHE101" s="167"/>
      <c r="VHF101" s="167"/>
      <c r="VHG101" s="167"/>
      <c r="VHH101" s="167"/>
      <c r="VHI101" s="167"/>
      <c r="VHJ101" s="167"/>
      <c r="VHK101" s="167"/>
      <c r="VHL101" s="167"/>
      <c r="VHM101" s="167"/>
      <c r="VHN101" s="167"/>
      <c r="VHO101" s="167"/>
      <c r="VHP101" s="167"/>
      <c r="VHQ101" s="167"/>
      <c r="VHR101" s="167"/>
      <c r="VHS101" s="167"/>
      <c r="VHT101" s="167"/>
      <c r="VHU101" s="167"/>
      <c r="VHV101" s="167"/>
      <c r="VHW101" s="167"/>
      <c r="VHX101" s="167"/>
      <c r="VHY101" s="167"/>
      <c r="VHZ101" s="167"/>
      <c r="VIA101" s="167"/>
      <c r="VIB101" s="167"/>
      <c r="VIC101" s="167"/>
      <c r="VID101" s="167"/>
      <c r="VIE101" s="167"/>
      <c r="VIF101" s="167"/>
      <c r="VIG101" s="167"/>
      <c r="VIH101" s="167"/>
      <c r="VII101" s="167"/>
      <c r="VIJ101" s="167"/>
      <c r="VIK101" s="167"/>
      <c r="VIL101" s="167"/>
      <c r="VIM101" s="167"/>
      <c r="VIN101" s="167"/>
      <c r="VIO101" s="167"/>
      <c r="VIP101" s="167"/>
      <c r="VIQ101" s="167"/>
      <c r="VIR101" s="167"/>
      <c r="VIS101" s="167"/>
      <c r="VIT101" s="167"/>
      <c r="VIU101" s="167"/>
      <c r="VIV101" s="167"/>
      <c r="VIW101" s="167"/>
      <c r="VIX101" s="167"/>
      <c r="VIY101" s="167"/>
      <c r="VIZ101" s="167"/>
      <c r="VJA101" s="167"/>
      <c r="VJB101" s="167"/>
      <c r="VJC101" s="167"/>
      <c r="VJD101" s="167"/>
      <c r="VJE101" s="167"/>
      <c r="VJF101" s="167"/>
      <c r="VJG101" s="167"/>
      <c r="VJH101" s="167"/>
      <c r="VJI101" s="167"/>
      <c r="VJJ101" s="167"/>
      <c r="VJK101" s="167"/>
      <c r="VJL101" s="167"/>
      <c r="VJM101" s="167"/>
      <c r="VJN101" s="167"/>
      <c r="VJO101" s="167"/>
      <c r="VJP101" s="167"/>
      <c r="VJQ101" s="167"/>
      <c r="VJR101" s="167"/>
      <c r="VJS101" s="167"/>
      <c r="VJT101" s="167"/>
      <c r="VJU101" s="167"/>
      <c r="VJV101" s="167"/>
      <c r="VJW101" s="167"/>
      <c r="VJX101" s="167"/>
      <c r="VJY101" s="167"/>
      <c r="VJZ101" s="167"/>
      <c r="VKA101" s="167"/>
      <c r="VKB101" s="167"/>
      <c r="VKC101" s="167"/>
      <c r="VKD101" s="167"/>
      <c r="VKE101" s="167"/>
      <c r="VKF101" s="167"/>
      <c r="VKG101" s="167"/>
      <c r="VKH101" s="167"/>
      <c r="VKI101" s="167"/>
      <c r="VKJ101" s="167"/>
      <c r="VKK101" s="167"/>
      <c r="VKL101" s="167"/>
      <c r="VKM101" s="167"/>
      <c r="VKN101" s="167"/>
      <c r="VKO101" s="167"/>
      <c r="VKP101" s="167"/>
      <c r="VKQ101" s="167"/>
      <c r="VKR101" s="167"/>
      <c r="VKS101" s="167"/>
      <c r="VKT101" s="167"/>
      <c r="VKU101" s="167"/>
      <c r="VKV101" s="167"/>
      <c r="VKW101" s="167"/>
      <c r="VKX101" s="167"/>
      <c r="VKY101" s="167"/>
      <c r="VKZ101" s="167"/>
      <c r="VLA101" s="167"/>
      <c r="VLB101" s="167"/>
      <c r="VLC101" s="167"/>
      <c r="VLD101" s="167"/>
      <c r="VLE101" s="167"/>
      <c r="VLF101" s="167"/>
      <c r="VLG101" s="167"/>
      <c r="VLH101" s="167"/>
      <c r="VLI101" s="167"/>
      <c r="VLJ101" s="167"/>
      <c r="VLK101" s="167"/>
      <c r="VLL101" s="167"/>
      <c r="VLM101" s="167"/>
      <c r="VLN101" s="167"/>
      <c r="VLO101" s="167"/>
      <c r="VLP101" s="167"/>
      <c r="VLQ101" s="167"/>
      <c r="VLR101" s="167"/>
      <c r="VLS101" s="167"/>
      <c r="VLT101" s="167"/>
      <c r="VLU101" s="167"/>
      <c r="VLV101" s="167"/>
      <c r="VLW101" s="167"/>
      <c r="VLX101" s="167"/>
      <c r="VLY101" s="167"/>
      <c r="VLZ101" s="167"/>
      <c r="VMA101" s="167"/>
      <c r="VMB101" s="167"/>
      <c r="VMC101" s="167"/>
      <c r="VMD101" s="167"/>
      <c r="VME101" s="167"/>
      <c r="VMF101" s="167"/>
      <c r="VMG101" s="167"/>
      <c r="VMH101" s="167"/>
      <c r="VMI101" s="167"/>
      <c r="VMJ101" s="167"/>
      <c r="VMK101" s="167"/>
      <c r="VML101" s="167"/>
      <c r="VMM101" s="167"/>
      <c r="VMN101" s="167"/>
      <c r="VMO101" s="167"/>
      <c r="VMP101" s="167"/>
      <c r="VMQ101" s="167"/>
      <c r="VMR101" s="167"/>
      <c r="VMS101" s="167"/>
      <c r="VMT101" s="167"/>
      <c r="VMU101" s="167"/>
      <c r="VMV101" s="167"/>
      <c r="VMW101" s="167"/>
      <c r="VMX101" s="167"/>
      <c r="VMY101" s="167"/>
      <c r="VMZ101" s="167"/>
      <c r="VNA101" s="167"/>
      <c r="VNB101" s="167"/>
      <c r="VNC101" s="167"/>
      <c r="VND101" s="167"/>
      <c r="VNE101" s="167"/>
      <c r="VNF101" s="167"/>
      <c r="VNG101" s="167"/>
      <c r="VNH101" s="167"/>
      <c r="VNI101" s="167"/>
      <c r="VNJ101" s="167"/>
      <c r="VNK101" s="167"/>
      <c r="VNL101" s="167"/>
      <c r="VNM101" s="167"/>
      <c r="VNN101" s="167"/>
      <c r="VNO101" s="167"/>
      <c r="VNP101" s="167"/>
      <c r="VNQ101" s="167"/>
      <c r="VNR101" s="167"/>
      <c r="VNS101" s="167"/>
      <c r="VNT101" s="167"/>
      <c r="VNU101" s="167"/>
      <c r="VNV101" s="167"/>
      <c r="VNW101" s="167"/>
      <c r="VNX101" s="167"/>
      <c r="VNY101" s="167"/>
      <c r="VNZ101" s="167"/>
      <c r="VOA101" s="167"/>
      <c r="VOB101" s="167"/>
      <c r="VOC101" s="167"/>
      <c r="VOD101" s="167"/>
      <c r="VOE101" s="167"/>
      <c r="VOF101" s="167"/>
      <c r="VOG101" s="167"/>
      <c r="VOH101" s="167"/>
      <c r="VOI101" s="167"/>
      <c r="VOJ101" s="167"/>
      <c r="VOK101" s="167"/>
      <c r="VOL101" s="167"/>
      <c r="VOM101" s="167"/>
      <c r="VON101" s="167"/>
      <c r="VOO101" s="167"/>
      <c r="VOP101" s="167"/>
      <c r="VOQ101" s="167"/>
      <c r="VOR101" s="167"/>
      <c r="VOS101" s="167"/>
      <c r="VOT101" s="167"/>
      <c r="VOU101" s="167"/>
      <c r="VOV101" s="167"/>
      <c r="VOW101" s="167"/>
      <c r="VOX101" s="167"/>
      <c r="VOY101" s="167"/>
      <c r="VOZ101" s="167"/>
      <c r="VPA101" s="167"/>
      <c r="VPB101" s="167"/>
      <c r="VPC101" s="167"/>
      <c r="VPD101" s="167"/>
      <c r="VPE101" s="167"/>
      <c r="VPF101" s="167"/>
      <c r="VPG101" s="167"/>
      <c r="VPH101" s="167"/>
      <c r="VPI101" s="167"/>
      <c r="VPJ101" s="167"/>
      <c r="VPK101" s="167"/>
      <c r="VPL101" s="167"/>
      <c r="VPM101" s="167"/>
      <c r="VPN101" s="167"/>
      <c r="VPO101" s="167"/>
      <c r="VPP101" s="167"/>
      <c r="VPQ101" s="167"/>
      <c r="VPR101" s="167"/>
      <c r="VPS101" s="167"/>
      <c r="VPT101" s="167"/>
      <c r="VPU101" s="167"/>
      <c r="VPV101" s="167"/>
      <c r="VPW101" s="167"/>
      <c r="VPX101" s="167"/>
      <c r="VPY101" s="167"/>
      <c r="VPZ101" s="167"/>
      <c r="VQA101" s="167"/>
      <c r="VQB101" s="167"/>
      <c r="VQC101" s="167"/>
      <c r="VQD101" s="167"/>
      <c r="VQE101" s="167"/>
      <c r="VQF101" s="167"/>
      <c r="VQG101" s="167"/>
      <c r="VQH101" s="167"/>
      <c r="VQI101" s="167"/>
      <c r="VQJ101" s="167"/>
      <c r="VQK101" s="167"/>
      <c r="VQL101" s="167"/>
      <c r="VQM101" s="167"/>
      <c r="VQN101" s="167"/>
      <c r="VQO101" s="167"/>
      <c r="VQP101" s="167"/>
      <c r="VQQ101" s="167"/>
      <c r="VQR101" s="167"/>
      <c r="VQS101" s="167"/>
      <c r="VQT101" s="167"/>
      <c r="VQU101" s="167"/>
      <c r="VQV101" s="167"/>
      <c r="VQW101" s="167"/>
      <c r="VQX101" s="167"/>
      <c r="VQY101" s="167"/>
      <c r="VQZ101" s="167"/>
      <c r="VRA101" s="167"/>
      <c r="VRB101" s="167"/>
      <c r="VRC101" s="167"/>
      <c r="VRD101" s="167"/>
      <c r="VRE101" s="167"/>
      <c r="VRF101" s="167"/>
      <c r="VRG101" s="167"/>
      <c r="VRH101" s="167"/>
      <c r="VRI101" s="167"/>
      <c r="VRJ101" s="167"/>
      <c r="VRK101" s="167"/>
      <c r="VRL101" s="167"/>
      <c r="VRM101" s="167"/>
      <c r="VRN101" s="167"/>
      <c r="VRO101" s="167"/>
      <c r="VRP101" s="167"/>
      <c r="VRQ101" s="167"/>
      <c r="VRR101" s="167"/>
      <c r="VRS101" s="167"/>
      <c r="VRT101" s="167"/>
      <c r="VRU101" s="167"/>
      <c r="VRV101" s="167"/>
      <c r="VRW101" s="167"/>
      <c r="VRX101" s="167"/>
      <c r="VRY101" s="167"/>
      <c r="VRZ101" s="167"/>
      <c r="VSA101" s="167"/>
      <c r="VSB101" s="167"/>
      <c r="VSC101" s="167"/>
      <c r="VSD101" s="167"/>
      <c r="VSE101" s="167"/>
      <c r="VSF101" s="167"/>
      <c r="VSG101" s="167"/>
      <c r="VSH101" s="167"/>
      <c r="VSI101" s="167"/>
      <c r="VSJ101" s="167"/>
      <c r="VSK101" s="167"/>
      <c r="VSL101" s="167"/>
      <c r="VSM101" s="167"/>
      <c r="VSN101" s="167"/>
      <c r="VSO101" s="167"/>
      <c r="VSP101" s="167"/>
      <c r="VSQ101" s="167"/>
      <c r="VSR101" s="167"/>
      <c r="VSS101" s="167"/>
      <c r="VST101" s="167"/>
      <c r="VSU101" s="167"/>
      <c r="VSV101" s="167"/>
      <c r="VSW101" s="167"/>
      <c r="VSX101" s="167"/>
      <c r="VSY101" s="167"/>
      <c r="VSZ101" s="167"/>
      <c r="VTA101" s="167"/>
      <c r="VTB101" s="167"/>
      <c r="VTC101" s="167"/>
      <c r="VTD101" s="167"/>
      <c r="VTE101" s="167"/>
      <c r="VTF101" s="167"/>
      <c r="VTG101" s="167"/>
      <c r="VTH101" s="167"/>
      <c r="VTI101" s="167"/>
      <c r="VTJ101" s="167"/>
      <c r="VTK101" s="167"/>
      <c r="VTL101" s="167"/>
      <c r="VTM101" s="167"/>
      <c r="VTN101" s="167"/>
      <c r="VTO101" s="167"/>
      <c r="VTP101" s="167"/>
      <c r="VTQ101" s="167"/>
      <c r="VTR101" s="167"/>
      <c r="VTS101" s="167"/>
      <c r="VTT101" s="167"/>
      <c r="VTU101" s="167"/>
      <c r="VTV101" s="167"/>
      <c r="VTW101" s="167"/>
      <c r="VTX101" s="167"/>
      <c r="VTY101" s="167"/>
      <c r="VTZ101" s="167"/>
      <c r="VUA101" s="167"/>
      <c r="VUB101" s="167"/>
      <c r="VUC101" s="167"/>
      <c r="VUD101" s="167"/>
      <c r="VUE101" s="167"/>
      <c r="VUF101" s="167"/>
      <c r="VUG101" s="167"/>
      <c r="VUH101" s="167"/>
      <c r="VUI101" s="167"/>
      <c r="VUJ101" s="167"/>
      <c r="VUK101" s="167"/>
      <c r="VUL101" s="167"/>
      <c r="VUM101" s="167"/>
      <c r="VUN101" s="167"/>
      <c r="VUO101" s="167"/>
      <c r="VUP101" s="167"/>
      <c r="VUQ101" s="167"/>
      <c r="VUR101" s="167"/>
      <c r="VUS101" s="167"/>
      <c r="VUT101" s="167"/>
      <c r="VUU101" s="167"/>
      <c r="VUV101" s="167"/>
      <c r="VUW101" s="167"/>
      <c r="VUX101" s="167"/>
      <c r="VUY101" s="167"/>
      <c r="VUZ101" s="167"/>
      <c r="VVA101" s="167"/>
      <c r="VVB101" s="167"/>
      <c r="VVC101" s="167"/>
      <c r="VVD101" s="167"/>
      <c r="VVE101" s="167"/>
      <c r="VVF101" s="167"/>
      <c r="VVG101" s="167"/>
      <c r="VVH101" s="167"/>
      <c r="VVI101" s="167"/>
      <c r="VVJ101" s="167"/>
      <c r="VVK101" s="167"/>
      <c r="VVL101" s="167"/>
      <c r="VVM101" s="167"/>
      <c r="VVN101" s="167"/>
      <c r="VVO101" s="167"/>
      <c r="VVP101" s="167"/>
      <c r="VVQ101" s="167"/>
      <c r="VVR101" s="167"/>
      <c r="VVS101" s="167"/>
      <c r="VVT101" s="167"/>
      <c r="VVU101" s="167"/>
      <c r="VVV101" s="167"/>
      <c r="VVW101" s="167"/>
      <c r="VVX101" s="167"/>
      <c r="VVY101" s="167"/>
      <c r="VVZ101" s="167"/>
      <c r="VWA101" s="167"/>
      <c r="VWB101" s="167"/>
      <c r="VWC101" s="167"/>
      <c r="VWD101" s="167"/>
      <c r="VWE101" s="167"/>
      <c r="VWF101" s="167"/>
      <c r="VWG101" s="167"/>
      <c r="VWH101" s="167"/>
      <c r="VWI101" s="167"/>
      <c r="VWJ101" s="167"/>
      <c r="VWK101" s="167"/>
      <c r="VWL101" s="167"/>
      <c r="VWM101" s="167"/>
      <c r="VWN101" s="167"/>
      <c r="VWO101" s="167"/>
      <c r="VWP101" s="167"/>
      <c r="VWQ101" s="167"/>
      <c r="VWR101" s="167"/>
      <c r="VWS101" s="167"/>
      <c r="VWT101" s="167"/>
      <c r="VWU101" s="167"/>
      <c r="VWV101" s="167"/>
      <c r="VWW101" s="167"/>
      <c r="VWX101" s="167"/>
      <c r="VWY101" s="167"/>
      <c r="VWZ101" s="167"/>
      <c r="VXA101" s="167"/>
      <c r="VXB101" s="167"/>
      <c r="VXC101" s="167"/>
      <c r="VXD101" s="167"/>
      <c r="VXE101" s="167"/>
      <c r="VXF101" s="167"/>
      <c r="VXG101" s="167"/>
      <c r="VXH101" s="167"/>
      <c r="VXI101" s="167"/>
      <c r="VXJ101" s="167"/>
      <c r="VXK101" s="167"/>
      <c r="VXL101" s="167"/>
      <c r="VXM101" s="167"/>
      <c r="VXN101" s="167"/>
      <c r="VXO101" s="167"/>
      <c r="VXP101" s="167"/>
      <c r="VXQ101" s="167"/>
      <c r="VXR101" s="167"/>
      <c r="VXS101" s="167"/>
      <c r="VXT101" s="167"/>
      <c r="VXU101" s="167"/>
      <c r="VXV101" s="167"/>
      <c r="VXW101" s="167"/>
      <c r="VXX101" s="167"/>
      <c r="VXY101" s="167"/>
      <c r="VXZ101" s="167"/>
      <c r="VYA101" s="167"/>
      <c r="VYB101" s="167"/>
      <c r="VYC101" s="167"/>
      <c r="VYD101" s="167"/>
      <c r="VYE101" s="167"/>
      <c r="VYF101" s="167"/>
      <c r="VYG101" s="167"/>
      <c r="VYH101" s="167"/>
      <c r="VYI101" s="167"/>
      <c r="VYJ101" s="167"/>
      <c r="VYK101" s="167"/>
      <c r="VYL101" s="167"/>
      <c r="VYM101" s="167"/>
      <c r="VYN101" s="167"/>
      <c r="VYO101" s="167"/>
      <c r="VYP101" s="167"/>
      <c r="VYQ101" s="167"/>
      <c r="VYR101" s="167"/>
      <c r="VYS101" s="167"/>
      <c r="VYT101" s="167"/>
      <c r="VYU101" s="167"/>
      <c r="VYV101" s="167"/>
      <c r="VYW101" s="167"/>
      <c r="VYX101" s="167"/>
      <c r="VYY101" s="167"/>
      <c r="VYZ101" s="167"/>
      <c r="VZA101" s="167"/>
      <c r="VZB101" s="167"/>
      <c r="VZC101" s="167"/>
      <c r="VZD101" s="167"/>
      <c r="VZE101" s="167"/>
      <c r="VZF101" s="167"/>
      <c r="VZG101" s="167"/>
      <c r="VZH101" s="167"/>
      <c r="VZI101" s="167"/>
      <c r="VZJ101" s="167"/>
      <c r="VZK101" s="167"/>
      <c r="VZL101" s="167"/>
      <c r="VZM101" s="167"/>
      <c r="VZN101" s="167"/>
      <c r="VZO101" s="167"/>
      <c r="VZP101" s="167"/>
      <c r="VZQ101" s="167"/>
      <c r="VZR101" s="167"/>
      <c r="VZS101" s="167"/>
      <c r="VZT101" s="167"/>
      <c r="VZU101" s="167"/>
      <c r="VZV101" s="167"/>
      <c r="VZW101" s="167"/>
      <c r="VZX101" s="167"/>
      <c r="VZY101" s="167"/>
      <c r="VZZ101" s="167"/>
      <c r="WAA101" s="167"/>
      <c r="WAB101" s="167"/>
      <c r="WAC101" s="167"/>
      <c r="WAD101" s="167"/>
      <c r="WAE101" s="167"/>
      <c r="WAF101" s="167"/>
      <c r="WAG101" s="167"/>
      <c r="WAH101" s="167"/>
      <c r="WAI101" s="167"/>
      <c r="WAJ101" s="167"/>
      <c r="WAK101" s="167"/>
      <c r="WAL101" s="167"/>
      <c r="WAM101" s="167"/>
      <c r="WAN101" s="167"/>
      <c r="WAO101" s="167"/>
      <c r="WAP101" s="167"/>
      <c r="WAQ101" s="167"/>
      <c r="WAR101" s="167"/>
      <c r="WAS101" s="167"/>
      <c r="WAT101" s="167"/>
      <c r="WAU101" s="167"/>
      <c r="WAV101" s="167"/>
      <c r="WAW101" s="167"/>
      <c r="WAX101" s="167"/>
      <c r="WAY101" s="167"/>
      <c r="WAZ101" s="167"/>
      <c r="WBA101" s="167"/>
      <c r="WBB101" s="167"/>
      <c r="WBC101" s="167"/>
      <c r="WBD101" s="167"/>
      <c r="WBE101" s="167"/>
      <c r="WBF101" s="167"/>
      <c r="WBG101" s="167"/>
      <c r="WBH101" s="167"/>
      <c r="WBI101" s="167"/>
      <c r="WBJ101" s="167"/>
      <c r="WBK101" s="167"/>
      <c r="WBL101" s="167"/>
      <c r="WBM101" s="167"/>
      <c r="WBN101" s="167"/>
      <c r="WBO101" s="167"/>
      <c r="WBP101" s="167"/>
      <c r="WBQ101" s="167"/>
      <c r="WBR101" s="167"/>
      <c r="WBS101" s="167"/>
      <c r="WBT101" s="167"/>
      <c r="WBU101" s="167"/>
      <c r="WBV101" s="167"/>
      <c r="WBW101" s="167"/>
      <c r="WBX101" s="167"/>
      <c r="WBY101" s="167"/>
      <c r="WBZ101" s="167"/>
      <c r="WCA101" s="167"/>
      <c r="WCB101" s="167"/>
      <c r="WCC101" s="167"/>
      <c r="WCD101" s="167"/>
      <c r="WCE101" s="167"/>
      <c r="WCF101" s="167"/>
      <c r="WCG101" s="167"/>
      <c r="WCH101" s="167"/>
      <c r="WCI101" s="167"/>
      <c r="WCJ101" s="167"/>
      <c r="WCK101" s="167"/>
      <c r="WCL101" s="167"/>
      <c r="WCM101" s="167"/>
      <c r="WCN101" s="167"/>
      <c r="WCO101" s="167"/>
      <c r="WCP101" s="167"/>
      <c r="WCQ101" s="167"/>
      <c r="WCR101" s="167"/>
      <c r="WCS101" s="167"/>
      <c r="WCT101" s="167"/>
      <c r="WCU101" s="167"/>
      <c r="WCV101" s="167"/>
      <c r="WCW101" s="167"/>
      <c r="WCX101" s="167"/>
      <c r="WCY101" s="167"/>
      <c r="WCZ101" s="167"/>
      <c r="WDA101" s="167"/>
      <c r="WDB101" s="167"/>
      <c r="WDC101" s="167"/>
      <c r="WDD101" s="167"/>
      <c r="WDE101" s="167"/>
      <c r="WDF101" s="167"/>
      <c r="WDG101" s="167"/>
      <c r="WDH101" s="167"/>
      <c r="WDI101" s="167"/>
      <c r="WDJ101" s="167"/>
      <c r="WDK101" s="167"/>
      <c r="WDL101" s="167"/>
      <c r="WDM101" s="167"/>
      <c r="WDN101" s="167"/>
      <c r="WDO101" s="167"/>
      <c r="WDP101" s="167"/>
      <c r="WDQ101" s="167"/>
      <c r="WDR101" s="167"/>
      <c r="WDS101" s="167"/>
      <c r="WDT101" s="167"/>
      <c r="WDU101" s="167"/>
      <c r="WDV101" s="167"/>
      <c r="WDW101" s="167"/>
      <c r="WDX101" s="167"/>
      <c r="WDY101" s="167"/>
      <c r="WDZ101" s="167"/>
      <c r="WEA101" s="167"/>
      <c r="WEB101" s="167"/>
      <c r="WEC101" s="167"/>
      <c r="WED101" s="167"/>
      <c r="WEE101" s="167"/>
      <c r="WEF101" s="167"/>
      <c r="WEG101" s="167"/>
      <c r="WEH101" s="167"/>
      <c r="WEI101" s="167"/>
      <c r="WEJ101" s="167"/>
      <c r="WEK101" s="167"/>
      <c r="WEL101" s="167"/>
      <c r="WEM101" s="167"/>
      <c r="WEN101" s="167"/>
      <c r="WEO101" s="167"/>
      <c r="WEP101" s="167"/>
      <c r="WEQ101" s="167"/>
      <c r="WER101" s="167"/>
      <c r="WES101" s="167"/>
      <c r="WET101" s="167"/>
      <c r="WEU101" s="167"/>
      <c r="WEV101" s="167"/>
      <c r="WEW101" s="167"/>
      <c r="WEX101" s="167"/>
      <c r="WEY101" s="167"/>
      <c r="WEZ101" s="167"/>
      <c r="WFA101" s="167"/>
      <c r="WFB101" s="167"/>
      <c r="WFC101" s="167"/>
      <c r="WFD101" s="167"/>
      <c r="WFE101" s="167"/>
      <c r="WFF101" s="167"/>
      <c r="WFG101" s="167"/>
      <c r="WFH101" s="167"/>
      <c r="WFI101" s="167"/>
      <c r="WFJ101" s="167"/>
      <c r="WFK101" s="167"/>
      <c r="WFL101" s="167"/>
      <c r="WFM101" s="167"/>
      <c r="WFN101" s="167"/>
      <c r="WFO101" s="167"/>
      <c r="WFP101" s="167"/>
      <c r="WFQ101" s="167"/>
      <c r="WFR101" s="167"/>
      <c r="WFS101" s="167"/>
      <c r="WFT101" s="167"/>
      <c r="WFU101" s="167"/>
      <c r="WFV101" s="167"/>
      <c r="WFW101" s="167"/>
      <c r="WFX101" s="167"/>
      <c r="WFY101" s="167"/>
      <c r="WFZ101" s="167"/>
      <c r="WGA101" s="167"/>
      <c r="WGB101" s="167"/>
      <c r="WGC101" s="167"/>
      <c r="WGD101" s="167"/>
      <c r="WGE101" s="167"/>
      <c r="WGF101" s="167"/>
      <c r="WGG101" s="167"/>
      <c r="WGH101" s="167"/>
      <c r="WGI101" s="167"/>
      <c r="WGJ101" s="167"/>
      <c r="WGK101" s="167"/>
      <c r="WGL101" s="167"/>
      <c r="WGM101" s="167"/>
      <c r="WGN101" s="167"/>
      <c r="WGO101" s="167"/>
      <c r="WGP101" s="167"/>
      <c r="WGQ101" s="167"/>
      <c r="WGR101" s="167"/>
      <c r="WGS101" s="167"/>
      <c r="WGT101" s="167"/>
      <c r="WGU101" s="167"/>
      <c r="WGV101" s="167"/>
      <c r="WGW101" s="167"/>
      <c r="WGX101" s="167"/>
      <c r="WGY101" s="167"/>
      <c r="WGZ101" s="167"/>
      <c r="WHA101" s="167"/>
      <c r="WHB101" s="167"/>
      <c r="WHC101" s="167"/>
      <c r="WHD101" s="167"/>
      <c r="WHE101" s="167"/>
      <c r="WHF101" s="167"/>
      <c r="WHG101" s="167"/>
      <c r="WHH101" s="167"/>
      <c r="WHI101" s="167"/>
      <c r="WHJ101" s="167"/>
      <c r="WHK101" s="167"/>
      <c r="WHL101" s="167"/>
      <c r="WHM101" s="167"/>
      <c r="WHN101" s="167"/>
      <c r="WHO101" s="167"/>
      <c r="WHP101" s="167"/>
      <c r="WHQ101" s="167"/>
      <c r="WHR101" s="167"/>
      <c r="WHS101" s="167"/>
      <c r="WHT101" s="167"/>
      <c r="WHU101" s="167"/>
      <c r="WHV101" s="167"/>
      <c r="WHW101" s="167"/>
      <c r="WHX101" s="167"/>
      <c r="WHY101" s="167"/>
      <c r="WHZ101" s="167"/>
      <c r="WIA101" s="167"/>
      <c r="WIB101" s="167"/>
      <c r="WIC101" s="167"/>
      <c r="WID101" s="167"/>
      <c r="WIE101" s="167"/>
      <c r="WIF101" s="167"/>
      <c r="WIG101" s="167"/>
      <c r="WIH101" s="167"/>
      <c r="WII101" s="167"/>
      <c r="WIJ101" s="167"/>
      <c r="WIK101" s="167"/>
      <c r="WIL101" s="167"/>
      <c r="WIM101" s="167"/>
      <c r="WIN101" s="167"/>
      <c r="WIO101" s="167"/>
      <c r="WIP101" s="167"/>
      <c r="WIQ101" s="167"/>
      <c r="WIR101" s="167"/>
      <c r="WIS101" s="167"/>
      <c r="WIT101" s="167"/>
      <c r="WIU101" s="167"/>
      <c r="WIV101" s="167"/>
      <c r="WIW101" s="167"/>
      <c r="WIX101" s="167"/>
      <c r="WIY101" s="167"/>
      <c r="WIZ101" s="167"/>
      <c r="WJA101" s="167"/>
      <c r="WJB101" s="167"/>
      <c r="WJC101" s="167"/>
      <c r="WJD101" s="167"/>
      <c r="WJE101" s="167"/>
      <c r="WJF101" s="167"/>
      <c r="WJG101" s="167"/>
      <c r="WJH101" s="167"/>
      <c r="WJI101" s="167"/>
      <c r="WJJ101" s="167"/>
      <c r="WJK101" s="167"/>
      <c r="WJL101" s="167"/>
      <c r="WJM101" s="167"/>
      <c r="WJN101" s="167"/>
      <c r="WJO101" s="167"/>
      <c r="WJP101" s="167"/>
      <c r="WJQ101" s="167"/>
      <c r="WJR101" s="167"/>
      <c r="WJS101" s="167"/>
      <c r="WJT101" s="167"/>
      <c r="WJU101" s="167"/>
      <c r="WJV101" s="167"/>
      <c r="WJW101" s="167"/>
      <c r="WJX101" s="167"/>
      <c r="WJY101" s="167"/>
      <c r="WJZ101" s="167"/>
      <c r="WKA101" s="167"/>
      <c r="WKB101" s="167"/>
      <c r="WKC101" s="167"/>
      <c r="WKD101" s="167"/>
      <c r="WKE101" s="167"/>
      <c r="WKF101" s="167"/>
      <c r="WKG101" s="167"/>
      <c r="WKH101" s="167"/>
      <c r="WKI101" s="167"/>
      <c r="WKJ101" s="167"/>
      <c r="WKK101" s="167"/>
      <c r="WKL101" s="167"/>
      <c r="WKM101" s="167"/>
      <c r="WKN101" s="167"/>
      <c r="WKO101" s="167"/>
      <c r="WKP101" s="167"/>
      <c r="WKQ101" s="167"/>
      <c r="WKR101" s="167"/>
      <c r="WKS101" s="167"/>
      <c r="WKT101" s="167"/>
      <c r="WKU101" s="167"/>
      <c r="WKV101" s="167"/>
      <c r="WKW101" s="167"/>
      <c r="WKX101" s="167"/>
      <c r="WKY101" s="167"/>
      <c r="WKZ101" s="167"/>
      <c r="WLA101" s="167"/>
      <c r="WLB101" s="167"/>
      <c r="WLC101" s="167"/>
      <c r="WLD101" s="167"/>
      <c r="WLE101" s="167"/>
      <c r="WLF101" s="167"/>
      <c r="WLG101" s="167"/>
      <c r="WLH101" s="167"/>
      <c r="WLI101" s="167"/>
      <c r="WLJ101" s="167"/>
      <c r="WLK101" s="167"/>
      <c r="WLL101" s="167"/>
      <c r="WLM101" s="167"/>
      <c r="WLN101" s="167"/>
      <c r="WLO101" s="167"/>
      <c r="WLP101" s="167"/>
      <c r="WLQ101" s="167"/>
      <c r="WLR101" s="167"/>
      <c r="WLS101" s="167"/>
      <c r="WLT101" s="167"/>
      <c r="WLU101" s="167"/>
      <c r="WLV101" s="167"/>
      <c r="WLW101" s="167"/>
      <c r="WLX101" s="167"/>
      <c r="WLY101" s="167"/>
      <c r="WLZ101" s="167"/>
      <c r="WMA101" s="167"/>
      <c r="WMB101" s="167"/>
      <c r="WMC101" s="167"/>
      <c r="WMD101" s="167"/>
      <c r="WME101" s="167"/>
      <c r="WMF101" s="167"/>
      <c r="WMG101" s="167"/>
      <c r="WMH101" s="167"/>
      <c r="WMI101" s="167"/>
      <c r="WMJ101" s="167"/>
      <c r="WMK101" s="167"/>
      <c r="WML101" s="167"/>
      <c r="WMM101" s="167"/>
      <c r="WMN101" s="167"/>
      <c r="WMO101" s="167"/>
      <c r="WMP101" s="167"/>
      <c r="WMQ101" s="167"/>
      <c r="WMR101" s="167"/>
      <c r="WMS101" s="167"/>
      <c r="WMT101" s="167"/>
      <c r="WMU101" s="167"/>
      <c r="WMV101" s="167"/>
      <c r="WMW101" s="167"/>
      <c r="WMX101" s="167"/>
      <c r="WMY101" s="167"/>
      <c r="WMZ101" s="167"/>
      <c r="WNA101" s="167"/>
      <c r="WNB101" s="167"/>
      <c r="WNC101" s="167"/>
      <c r="WND101" s="167"/>
      <c r="WNE101" s="167"/>
      <c r="WNF101" s="167"/>
      <c r="WNG101" s="167"/>
      <c r="WNH101" s="167"/>
      <c r="WNI101" s="167"/>
      <c r="WNJ101" s="167"/>
      <c r="WNK101" s="167"/>
      <c r="WNL101" s="167"/>
      <c r="WNM101" s="167"/>
      <c r="WNN101" s="167"/>
      <c r="WNO101" s="167"/>
      <c r="WNP101" s="167"/>
      <c r="WNQ101" s="167"/>
      <c r="WNR101" s="167"/>
      <c r="WNS101" s="167"/>
      <c r="WNT101" s="167"/>
      <c r="WNU101" s="167"/>
      <c r="WNV101" s="167"/>
      <c r="WNW101" s="167"/>
      <c r="WNX101" s="167"/>
      <c r="WNY101" s="167"/>
      <c r="WNZ101" s="167"/>
      <c r="WOA101" s="167"/>
      <c r="WOB101" s="167"/>
      <c r="WOC101" s="167"/>
      <c r="WOD101" s="167"/>
      <c r="WOE101" s="167"/>
      <c r="WOF101" s="167"/>
      <c r="WOG101" s="167"/>
      <c r="WOH101" s="167"/>
      <c r="WOI101" s="167"/>
      <c r="WOJ101" s="167"/>
      <c r="WOK101" s="167"/>
      <c r="WOL101" s="167"/>
      <c r="WOM101" s="167"/>
      <c r="WON101" s="167"/>
      <c r="WOO101" s="167"/>
      <c r="WOP101" s="167"/>
      <c r="WOQ101" s="167"/>
      <c r="WOR101" s="167"/>
      <c r="WOS101" s="167"/>
      <c r="WOT101" s="167"/>
      <c r="WOU101" s="167"/>
      <c r="WOV101" s="167"/>
      <c r="WOW101" s="167"/>
      <c r="WOX101" s="167"/>
      <c r="WOY101" s="167"/>
      <c r="WOZ101" s="167"/>
      <c r="WPA101" s="167"/>
      <c r="WPB101" s="167"/>
      <c r="WPC101" s="167"/>
      <c r="WPD101" s="167"/>
      <c r="WPE101" s="167"/>
      <c r="WPF101" s="167"/>
      <c r="WPG101" s="167"/>
      <c r="WPH101" s="167"/>
      <c r="WPI101" s="167"/>
      <c r="WPJ101" s="167"/>
      <c r="WPK101" s="167"/>
      <c r="WPL101" s="167"/>
      <c r="WPM101" s="167"/>
      <c r="WPN101" s="167"/>
      <c r="WPO101" s="167"/>
      <c r="WPP101" s="167"/>
      <c r="WPQ101" s="167"/>
      <c r="WPR101" s="167"/>
      <c r="WPS101" s="167"/>
      <c r="WPT101" s="167"/>
      <c r="WPU101" s="167"/>
      <c r="WPV101" s="167"/>
      <c r="WPW101" s="167"/>
      <c r="WPX101" s="167"/>
      <c r="WPY101" s="167"/>
      <c r="WPZ101" s="167"/>
      <c r="WQA101" s="167"/>
      <c r="WQB101" s="167"/>
      <c r="WQC101" s="167"/>
      <c r="WQD101" s="167"/>
      <c r="WQE101" s="167"/>
      <c r="WQF101" s="167"/>
      <c r="WQG101" s="167"/>
      <c r="WQH101" s="167"/>
      <c r="WQI101" s="167"/>
      <c r="WQJ101" s="167"/>
      <c r="WQK101" s="167"/>
      <c r="WQL101" s="167"/>
      <c r="WQM101" s="167"/>
      <c r="WQN101" s="167"/>
      <c r="WQO101" s="167"/>
      <c r="WQP101" s="167"/>
      <c r="WQQ101" s="167"/>
      <c r="WQR101" s="167"/>
      <c r="WQS101" s="167"/>
      <c r="WQT101" s="167"/>
      <c r="WQU101" s="167"/>
      <c r="WQV101" s="167"/>
      <c r="WQW101" s="167"/>
      <c r="WQX101" s="167"/>
      <c r="WQY101" s="167"/>
      <c r="WQZ101" s="167"/>
      <c r="WRA101" s="167"/>
      <c r="WRB101" s="167"/>
      <c r="WRC101" s="167"/>
      <c r="WRD101" s="167"/>
      <c r="WRE101" s="167"/>
      <c r="WRF101" s="167"/>
      <c r="WRG101" s="167"/>
      <c r="WRH101" s="167"/>
      <c r="WRI101" s="167"/>
      <c r="WRJ101" s="167"/>
      <c r="WRK101" s="167"/>
      <c r="WRL101" s="167"/>
      <c r="WRM101" s="167"/>
      <c r="WRN101" s="167"/>
      <c r="WRO101" s="167"/>
      <c r="WRP101" s="167"/>
      <c r="WRQ101" s="167"/>
      <c r="WRR101" s="167"/>
      <c r="WRS101" s="167"/>
      <c r="WRT101" s="167"/>
      <c r="WRU101" s="167"/>
      <c r="WRV101" s="167"/>
      <c r="WRW101" s="167"/>
      <c r="WRX101" s="167"/>
      <c r="WRY101" s="167"/>
      <c r="WRZ101" s="167"/>
      <c r="WSA101" s="167"/>
      <c r="WSB101" s="167"/>
      <c r="WSC101" s="167"/>
      <c r="WSD101" s="167"/>
      <c r="WSE101" s="167"/>
      <c r="WSF101" s="167"/>
      <c r="WSG101" s="167"/>
      <c r="WSH101" s="167"/>
      <c r="WSI101" s="167"/>
      <c r="WSJ101" s="167"/>
      <c r="WSK101" s="167"/>
      <c r="WSL101" s="167"/>
      <c r="WSM101" s="167"/>
      <c r="WSN101" s="167"/>
      <c r="WSO101" s="167"/>
      <c r="WSP101" s="167"/>
      <c r="WSQ101" s="167"/>
      <c r="WSR101" s="167"/>
      <c r="WSS101" s="167"/>
      <c r="WST101" s="167"/>
      <c r="WSU101" s="167"/>
      <c r="WSV101" s="167"/>
      <c r="WSW101" s="167"/>
      <c r="WSX101" s="167"/>
      <c r="WSY101" s="167"/>
      <c r="WSZ101" s="167"/>
      <c r="WTA101" s="167"/>
      <c r="WTB101" s="167"/>
      <c r="WTC101" s="167"/>
      <c r="WTD101" s="167"/>
      <c r="WTE101" s="167"/>
      <c r="WTF101" s="167"/>
      <c r="WTG101" s="167"/>
      <c r="WTH101" s="167"/>
      <c r="WTI101" s="167"/>
      <c r="WTJ101" s="167"/>
      <c r="WTK101" s="167"/>
      <c r="WTL101" s="167"/>
      <c r="WTM101" s="167"/>
      <c r="WTN101" s="167"/>
      <c r="WTO101" s="167"/>
      <c r="WTP101" s="167"/>
      <c r="WTQ101" s="167"/>
      <c r="WTR101" s="167"/>
      <c r="WTS101" s="167"/>
      <c r="WTT101" s="167"/>
      <c r="WTU101" s="167"/>
      <c r="WTV101" s="167"/>
      <c r="WTW101" s="167"/>
      <c r="WTX101" s="167"/>
      <c r="WTY101" s="167"/>
      <c r="WTZ101" s="167"/>
      <c r="WUA101" s="167"/>
      <c r="WUB101" s="167"/>
      <c r="WUC101" s="167"/>
      <c r="WUD101" s="167"/>
      <c r="WUE101" s="167"/>
      <c r="WUF101" s="167"/>
      <c r="WUG101" s="167"/>
      <c r="WUH101" s="167"/>
      <c r="WUI101" s="167"/>
      <c r="WUJ101" s="167"/>
      <c r="WUK101" s="167"/>
      <c r="WUL101" s="167"/>
      <c r="WUM101" s="167"/>
      <c r="WUN101" s="167"/>
      <c r="WUO101" s="167"/>
      <c r="WUP101" s="167"/>
      <c r="WUQ101" s="167"/>
      <c r="WUR101" s="167"/>
      <c r="WUS101" s="167"/>
      <c r="WUT101" s="167"/>
      <c r="WUU101" s="167"/>
      <c r="WUV101" s="167"/>
      <c r="WUW101" s="167"/>
      <c r="WUX101" s="167"/>
      <c r="WUY101" s="167"/>
      <c r="WUZ101" s="167"/>
      <c r="WVA101" s="167"/>
      <c r="WVB101" s="167"/>
      <c r="WVC101" s="167"/>
      <c r="WVD101" s="167"/>
      <c r="WVE101" s="167"/>
      <c r="WVF101" s="167"/>
      <c r="WVG101" s="167"/>
      <c r="WVH101" s="167"/>
      <c r="WVI101" s="167"/>
      <c r="WVJ101" s="167"/>
      <c r="WVK101" s="167"/>
      <c r="WVL101" s="167"/>
      <c r="WVM101" s="167"/>
      <c r="WVN101" s="167"/>
      <c r="WVO101" s="167"/>
      <c r="WVP101" s="167"/>
      <c r="WVQ101" s="167"/>
      <c r="WVR101" s="167"/>
      <c r="WVS101" s="167"/>
      <c r="WVT101" s="167"/>
      <c r="WVU101" s="167"/>
      <c r="WVV101" s="167"/>
      <c r="WVW101" s="167"/>
      <c r="WVX101" s="167"/>
      <c r="WVY101" s="167"/>
      <c r="WVZ101" s="167"/>
      <c r="WWA101" s="167"/>
      <c r="WWB101" s="167"/>
      <c r="WWC101" s="167"/>
      <c r="WWD101" s="167"/>
      <c r="WWE101" s="167"/>
      <c r="WWF101" s="167"/>
      <c r="WWG101" s="167"/>
      <c r="WWH101" s="167"/>
      <c r="WWI101" s="167"/>
      <c r="WWJ101" s="167"/>
      <c r="WWK101" s="167"/>
      <c r="WWL101" s="167"/>
      <c r="WWM101" s="167"/>
      <c r="WWN101" s="167"/>
      <c r="WWO101" s="167"/>
      <c r="WWP101" s="167"/>
      <c r="WWQ101" s="167"/>
      <c r="WWR101" s="167"/>
      <c r="WWS101" s="167"/>
      <c r="WWT101" s="167"/>
      <c r="WWU101" s="167"/>
      <c r="WWV101" s="167"/>
      <c r="WWW101" s="167"/>
      <c r="WWX101" s="167"/>
      <c r="WWY101" s="167"/>
      <c r="WWZ101" s="167"/>
      <c r="WXA101" s="167"/>
      <c r="WXB101" s="167"/>
      <c r="WXC101" s="167"/>
      <c r="WXD101" s="167"/>
      <c r="WXE101" s="167"/>
      <c r="WXF101" s="167"/>
      <c r="WXG101" s="167"/>
      <c r="WXH101" s="167"/>
      <c r="WXI101" s="167"/>
      <c r="WXJ101" s="167"/>
      <c r="WXK101" s="167"/>
      <c r="WXL101" s="167"/>
      <c r="WXM101" s="167"/>
      <c r="WXN101" s="167"/>
      <c r="WXO101" s="167"/>
      <c r="WXP101" s="167"/>
      <c r="WXQ101" s="167"/>
      <c r="WXR101" s="167"/>
      <c r="WXS101" s="167"/>
      <c r="WXT101" s="167"/>
      <c r="WXU101" s="167"/>
      <c r="WXV101" s="167"/>
      <c r="WXW101" s="167"/>
      <c r="WXX101" s="167"/>
      <c r="WXY101" s="167"/>
      <c r="WXZ101" s="167"/>
      <c r="WYA101" s="167"/>
      <c r="WYB101" s="167"/>
      <c r="WYC101" s="167"/>
      <c r="WYD101" s="167"/>
      <c r="WYE101" s="167"/>
      <c r="WYF101" s="167"/>
      <c r="WYG101" s="167"/>
      <c r="WYH101" s="167"/>
      <c r="WYI101" s="167"/>
      <c r="WYJ101" s="167"/>
      <c r="WYK101" s="167"/>
      <c r="WYL101" s="167"/>
      <c r="WYM101" s="167"/>
      <c r="WYN101" s="167"/>
      <c r="WYO101" s="167"/>
      <c r="WYP101" s="167"/>
      <c r="WYQ101" s="167"/>
      <c r="WYR101" s="167"/>
      <c r="WYS101" s="167"/>
      <c r="WYT101" s="167"/>
      <c r="WYU101" s="167"/>
      <c r="WYV101" s="167"/>
      <c r="WYW101" s="167"/>
      <c r="WYX101" s="167"/>
      <c r="WYY101" s="167"/>
      <c r="WYZ101" s="167"/>
      <c r="WZA101" s="167"/>
      <c r="WZB101" s="167"/>
      <c r="WZC101" s="167"/>
      <c r="WZD101" s="167"/>
      <c r="WZE101" s="167"/>
      <c r="WZF101" s="167"/>
      <c r="WZG101" s="167"/>
      <c r="WZH101" s="167"/>
      <c r="WZI101" s="167"/>
      <c r="WZJ101" s="167"/>
      <c r="WZK101" s="167"/>
      <c r="WZL101" s="167"/>
      <c r="WZM101" s="167"/>
      <c r="WZN101" s="167"/>
      <c r="WZO101" s="167"/>
      <c r="WZP101" s="167"/>
      <c r="WZQ101" s="167"/>
      <c r="WZR101" s="167"/>
      <c r="WZS101" s="167"/>
      <c r="WZT101" s="167"/>
      <c r="WZU101" s="167"/>
      <c r="WZV101" s="167"/>
      <c r="WZW101" s="167"/>
      <c r="WZX101" s="167"/>
      <c r="WZY101" s="167"/>
      <c r="WZZ101" s="167"/>
      <c r="XAA101" s="167"/>
      <c r="XAB101" s="167"/>
      <c r="XAC101" s="167"/>
      <c r="XAD101" s="167"/>
      <c r="XAE101" s="167"/>
      <c r="XAF101" s="167"/>
      <c r="XAG101" s="167"/>
      <c r="XAH101" s="167"/>
      <c r="XAI101" s="167"/>
      <c r="XAJ101" s="167"/>
      <c r="XAK101" s="167"/>
      <c r="XAL101" s="167"/>
      <c r="XAM101" s="167"/>
      <c r="XAN101" s="167"/>
      <c r="XAO101" s="167"/>
      <c r="XAP101" s="167"/>
      <c r="XAQ101" s="167"/>
      <c r="XAR101" s="167"/>
      <c r="XAS101" s="167"/>
      <c r="XAT101" s="167"/>
      <c r="XAU101" s="167"/>
      <c r="XAV101" s="167"/>
      <c r="XAW101" s="167"/>
      <c r="XAX101" s="167"/>
      <c r="XAY101" s="167"/>
      <c r="XAZ101" s="167"/>
      <c r="XBA101" s="167"/>
      <c r="XBB101" s="167"/>
      <c r="XBC101" s="167"/>
      <c r="XBD101" s="167"/>
      <c r="XBE101" s="167"/>
      <c r="XBF101" s="167"/>
      <c r="XBG101" s="167"/>
      <c r="XBH101" s="167"/>
      <c r="XBI101" s="167"/>
      <c r="XBJ101" s="167"/>
      <c r="XBK101" s="167"/>
      <c r="XBL101" s="167"/>
      <c r="XBM101" s="167"/>
      <c r="XBN101" s="167"/>
      <c r="XBO101" s="167"/>
      <c r="XBP101" s="167"/>
      <c r="XBQ101" s="167"/>
      <c r="XBR101" s="167"/>
      <c r="XBS101" s="167"/>
      <c r="XBT101" s="167"/>
      <c r="XBU101" s="167"/>
      <c r="XBV101" s="167"/>
      <c r="XBW101" s="167"/>
      <c r="XBX101" s="167"/>
      <c r="XBY101" s="167"/>
      <c r="XBZ101" s="167"/>
      <c r="XCA101" s="167"/>
      <c r="XCB101" s="167"/>
      <c r="XCC101" s="167"/>
      <c r="XCD101" s="167"/>
      <c r="XCE101" s="167"/>
      <c r="XCF101" s="167"/>
      <c r="XCG101" s="167"/>
      <c r="XCH101" s="167"/>
      <c r="XCI101" s="167"/>
      <c r="XCJ101" s="167"/>
      <c r="XCK101" s="167"/>
      <c r="XCL101" s="167"/>
      <c r="XCM101" s="167"/>
      <c r="XCN101" s="167"/>
      <c r="XCO101" s="167"/>
      <c r="XCP101" s="167"/>
      <c r="XCQ101" s="167"/>
      <c r="XCR101" s="167"/>
      <c r="XCS101" s="167"/>
      <c r="XCT101" s="167"/>
      <c r="XCU101" s="167"/>
      <c r="XCV101" s="167"/>
      <c r="XCW101" s="167"/>
      <c r="XCX101" s="167"/>
      <c r="XCY101" s="167"/>
      <c r="XCZ101" s="167"/>
      <c r="XDA101" s="167"/>
      <c r="XDB101" s="167"/>
      <c r="XDC101" s="167"/>
      <c r="XDD101" s="167"/>
      <c r="XDE101" s="167"/>
      <c r="XDF101" s="167"/>
      <c r="XDG101" s="167"/>
      <c r="XDH101" s="167"/>
      <c r="XDI101" s="167"/>
      <c r="XDJ101" s="167"/>
      <c r="XDK101" s="167"/>
      <c r="XDL101" s="167"/>
      <c r="XDM101" s="167"/>
      <c r="XDN101" s="167"/>
      <c r="XDO101" s="167"/>
      <c r="XDP101" s="167"/>
      <c r="XDQ101" s="167"/>
      <c r="XDR101" s="167"/>
      <c r="XDS101" s="167"/>
      <c r="XDT101" s="167"/>
      <c r="XDU101" s="167"/>
      <c r="XDV101" s="167"/>
      <c r="XDW101" s="167"/>
      <c r="XDX101" s="167"/>
      <c r="XDY101" s="167"/>
      <c r="XDZ101" s="167"/>
      <c r="XEA101" s="167"/>
      <c r="XEB101" s="167"/>
      <c r="XEC101" s="167"/>
      <c r="XED101" s="167"/>
      <c r="XEE101" s="167"/>
      <c r="XEF101" s="167"/>
      <c r="XEG101" s="167"/>
      <c r="XEH101" s="167"/>
      <c r="XEI101" s="167"/>
      <c r="XEJ101" s="167"/>
      <c r="XEK101" s="167"/>
      <c r="XEL101" s="167"/>
      <c r="XEM101" s="167"/>
      <c r="XEN101" s="167"/>
      <c r="XEO101" s="167"/>
      <c r="XEP101" s="167"/>
      <c r="XEQ101" s="167"/>
      <c r="XER101" s="167"/>
      <c r="XES101" s="167"/>
      <c r="XET101" s="167"/>
      <c r="XEU101" s="167"/>
      <c r="XEV101" s="167"/>
      <c r="XEW101" s="167"/>
      <c r="XEX101" s="167"/>
      <c r="XEY101" s="167"/>
      <c r="XEZ101" s="167"/>
      <c r="XFA101" s="167"/>
      <c r="XFB101" s="167"/>
      <c r="XFC101" s="167"/>
    </row>
    <row r="102" spans="1:16383">
      <c r="A102" s="111"/>
      <c r="B102" s="93" t="s">
        <v>14</v>
      </c>
      <c r="C102" s="100" t="s">
        <v>154</v>
      </c>
      <c r="D102" s="136"/>
      <c r="E102" s="136"/>
      <c r="F102" s="136"/>
      <c r="G102" s="136"/>
      <c r="H102" s="101"/>
      <c r="I102" s="161"/>
      <c r="J102" s="160"/>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67"/>
      <c r="AX102" s="167"/>
      <c r="AY102" s="167"/>
      <c r="AZ102" s="167"/>
      <c r="BA102" s="167"/>
      <c r="BB102" s="167"/>
      <c r="BC102" s="167"/>
      <c r="BD102" s="167"/>
      <c r="BE102" s="167"/>
      <c r="BF102" s="167"/>
      <c r="BG102" s="167"/>
      <c r="BH102" s="167"/>
      <c r="BI102" s="167"/>
      <c r="BJ102" s="167"/>
      <c r="BK102" s="167"/>
      <c r="BL102" s="167"/>
      <c r="BM102" s="167"/>
      <c r="BN102" s="167"/>
      <c r="BO102" s="167"/>
      <c r="BP102" s="167"/>
      <c r="BQ102" s="167"/>
      <c r="BR102" s="167"/>
      <c r="BS102" s="167"/>
      <c r="BT102" s="167"/>
      <c r="BU102" s="167"/>
      <c r="BV102" s="167"/>
      <c r="BW102" s="167"/>
      <c r="BX102" s="167"/>
      <c r="BY102" s="167"/>
      <c r="BZ102" s="167"/>
      <c r="CA102" s="167"/>
      <c r="CB102" s="167"/>
      <c r="CC102" s="167"/>
      <c r="CD102" s="167"/>
      <c r="CE102" s="167"/>
      <c r="CF102" s="167"/>
      <c r="CG102" s="167"/>
      <c r="CH102" s="167"/>
      <c r="CI102" s="167"/>
      <c r="CJ102" s="167"/>
      <c r="CK102" s="167"/>
      <c r="CL102" s="167"/>
      <c r="CM102" s="167"/>
      <c r="CN102" s="167"/>
      <c r="CO102" s="167"/>
      <c r="CP102" s="167"/>
      <c r="CQ102" s="167"/>
      <c r="CR102" s="167"/>
      <c r="CS102" s="167"/>
      <c r="CT102" s="167"/>
      <c r="CU102" s="167"/>
      <c r="CV102" s="167"/>
      <c r="CW102" s="167"/>
      <c r="CX102" s="167"/>
      <c r="CY102" s="167"/>
      <c r="CZ102" s="167"/>
      <c r="DA102" s="167"/>
      <c r="DB102" s="167"/>
      <c r="DC102" s="167"/>
      <c r="DD102" s="167"/>
      <c r="DE102" s="167"/>
      <c r="DF102" s="167"/>
      <c r="DG102" s="167"/>
      <c r="DH102" s="167"/>
      <c r="DI102" s="167"/>
      <c r="DJ102" s="167"/>
      <c r="DK102" s="167"/>
      <c r="DL102" s="167"/>
      <c r="DM102" s="167"/>
      <c r="DN102" s="167"/>
      <c r="DO102" s="167"/>
      <c r="DP102" s="167"/>
      <c r="DQ102" s="167"/>
      <c r="DR102" s="167"/>
      <c r="DS102" s="167"/>
      <c r="DT102" s="167"/>
      <c r="DU102" s="167"/>
      <c r="DV102" s="167"/>
      <c r="DW102" s="167"/>
      <c r="DX102" s="167"/>
      <c r="DY102" s="167"/>
      <c r="DZ102" s="167"/>
      <c r="EA102" s="167"/>
      <c r="EB102" s="167"/>
      <c r="EC102" s="167"/>
      <c r="ED102" s="167"/>
      <c r="EE102" s="167"/>
      <c r="EF102" s="167"/>
      <c r="EG102" s="167"/>
      <c r="EH102" s="167"/>
      <c r="EI102" s="167"/>
      <c r="EJ102" s="167"/>
      <c r="EK102" s="167"/>
      <c r="EL102" s="167"/>
      <c r="EM102" s="167"/>
      <c r="EN102" s="167"/>
      <c r="EO102" s="167"/>
      <c r="EP102" s="167"/>
      <c r="EQ102" s="167"/>
      <c r="ER102" s="167"/>
      <c r="ES102" s="167"/>
      <c r="ET102" s="167"/>
      <c r="EU102" s="167"/>
      <c r="EV102" s="167"/>
      <c r="EW102" s="167"/>
      <c r="EX102" s="167"/>
      <c r="EY102" s="167"/>
      <c r="EZ102" s="167"/>
      <c r="FA102" s="167"/>
      <c r="FB102" s="167"/>
      <c r="FC102" s="167"/>
      <c r="FD102" s="167"/>
      <c r="FE102" s="167"/>
      <c r="FF102" s="167"/>
      <c r="FG102" s="167"/>
      <c r="FH102" s="167"/>
      <c r="FI102" s="167"/>
      <c r="FJ102" s="167"/>
      <c r="FK102" s="167"/>
      <c r="FL102" s="167"/>
      <c r="FM102" s="167"/>
      <c r="FN102" s="167"/>
      <c r="FO102" s="167"/>
      <c r="FP102" s="167"/>
      <c r="FQ102" s="167"/>
      <c r="FR102" s="167"/>
      <c r="FS102" s="167"/>
      <c r="FT102" s="167"/>
      <c r="FU102" s="167"/>
      <c r="FV102" s="167"/>
      <c r="FW102" s="167"/>
      <c r="FX102" s="167"/>
      <c r="FY102" s="167"/>
      <c r="FZ102" s="167"/>
      <c r="GA102" s="167"/>
      <c r="GB102" s="167"/>
      <c r="GC102" s="167"/>
      <c r="GD102" s="167"/>
      <c r="GE102" s="167"/>
      <c r="GF102" s="167"/>
      <c r="GG102" s="167"/>
      <c r="GH102" s="167"/>
      <c r="GI102" s="167"/>
      <c r="GJ102" s="167"/>
      <c r="GK102" s="167"/>
      <c r="GL102" s="167"/>
      <c r="GM102" s="167"/>
      <c r="GN102" s="167"/>
      <c r="GO102" s="167"/>
      <c r="GP102" s="167"/>
      <c r="GQ102" s="167"/>
      <c r="GR102" s="167"/>
      <c r="GS102" s="167"/>
      <c r="GT102" s="167"/>
      <c r="GU102" s="167"/>
      <c r="GV102" s="167"/>
      <c r="GW102" s="167"/>
      <c r="GX102" s="167"/>
      <c r="GY102" s="167"/>
      <c r="GZ102" s="167"/>
      <c r="HA102" s="167"/>
      <c r="HB102" s="167"/>
      <c r="HC102" s="167"/>
      <c r="HD102" s="167"/>
      <c r="HE102" s="167"/>
      <c r="HF102" s="167"/>
      <c r="HG102" s="167"/>
      <c r="HH102" s="167"/>
      <c r="HI102" s="167"/>
      <c r="HJ102" s="167"/>
      <c r="HK102" s="167"/>
      <c r="HL102" s="167"/>
      <c r="HM102" s="167"/>
      <c r="HN102" s="167"/>
      <c r="HO102" s="167"/>
      <c r="HP102" s="167"/>
      <c r="HQ102" s="167"/>
      <c r="HR102" s="167"/>
      <c r="HS102" s="167"/>
      <c r="HT102" s="167"/>
      <c r="HU102" s="167"/>
      <c r="HV102" s="167"/>
      <c r="HW102" s="167"/>
      <c r="HX102" s="167"/>
      <c r="HY102" s="167"/>
      <c r="HZ102" s="167"/>
      <c r="IA102" s="167"/>
      <c r="IB102" s="167"/>
      <c r="IC102" s="167"/>
      <c r="ID102" s="167"/>
      <c r="IE102" s="167"/>
      <c r="IF102" s="167"/>
      <c r="IG102" s="167"/>
      <c r="IH102" s="167"/>
      <c r="II102" s="167"/>
      <c r="IJ102" s="167"/>
      <c r="IK102" s="167"/>
      <c r="IL102" s="167"/>
      <c r="IM102" s="167"/>
      <c r="IN102" s="167"/>
      <c r="IO102" s="167"/>
      <c r="IP102" s="167"/>
      <c r="IQ102" s="167"/>
      <c r="IR102" s="167"/>
      <c r="IS102" s="167"/>
      <c r="IT102" s="167"/>
      <c r="IU102" s="167"/>
      <c r="IV102" s="167"/>
      <c r="IW102" s="167"/>
      <c r="IX102" s="167"/>
      <c r="IY102" s="167"/>
      <c r="IZ102" s="167"/>
      <c r="JA102" s="167"/>
      <c r="JB102" s="167"/>
      <c r="JC102" s="167"/>
      <c r="JD102" s="167"/>
      <c r="JE102" s="167"/>
      <c r="JF102" s="167"/>
      <c r="JG102" s="167"/>
      <c r="JH102" s="167"/>
      <c r="JI102" s="167"/>
      <c r="JJ102" s="167"/>
      <c r="JK102" s="167"/>
      <c r="JL102" s="167"/>
      <c r="JM102" s="167"/>
      <c r="JN102" s="167"/>
      <c r="JO102" s="167"/>
      <c r="JP102" s="167"/>
      <c r="JQ102" s="167"/>
      <c r="JR102" s="167"/>
      <c r="JS102" s="167"/>
      <c r="JT102" s="167"/>
      <c r="JU102" s="167"/>
      <c r="JV102" s="167"/>
      <c r="JW102" s="167"/>
      <c r="JX102" s="167"/>
      <c r="JY102" s="167"/>
      <c r="JZ102" s="167"/>
      <c r="KA102" s="167"/>
      <c r="KB102" s="167"/>
      <c r="KC102" s="167"/>
      <c r="KD102" s="167"/>
      <c r="KE102" s="167"/>
      <c r="KF102" s="167"/>
      <c r="KG102" s="167"/>
      <c r="KH102" s="167"/>
      <c r="KI102" s="167"/>
      <c r="KJ102" s="167"/>
      <c r="KK102" s="167"/>
      <c r="KL102" s="167"/>
      <c r="KM102" s="167"/>
      <c r="KN102" s="167"/>
      <c r="KO102" s="167"/>
      <c r="KP102" s="167"/>
      <c r="KQ102" s="167"/>
      <c r="KR102" s="167"/>
      <c r="KS102" s="167"/>
      <c r="KT102" s="167"/>
      <c r="KU102" s="167"/>
      <c r="KV102" s="167"/>
      <c r="KW102" s="167"/>
      <c r="KX102" s="167"/>
      <c r="KY102" s="167"/>
      <c r="KZ102" s="167"/>
      <c r="LA102" s="167"/>
      <c r="LB102" s="167"/>
      <c r="LC102" s="167"/>
      <c r="LD102" s="167"/>
      <c r="LE102" s="167"/>
      <c r="LF102" s="167"/>
      <c r="LG102" s="167"/>
      <c r="LH102" s="167"/>
      <c r="LI102" s="167"/>
      <c r="LJ102" s="167"/>
      <c r="LK102" s="167"/>
      <c r="LL102" s="167"/>
      <c r="LM102" s="167"/>
      <c r="LN102" s="167"/>
      <c r="LO102" s="167"/>
      <c r="LP102" s="167"/>
      <c r="LQ102" s="167"/>
      <c r="LR102" s="167"/>
      <c r="LS102" s="167"/>
      <c r="LT102" s="167"/>
      <c r="LU102" s="167"/>
      <c r="LV102" s="167"/>
      <c r="LW102" s="167"/>
      <c r="LX102" s="167"/>
      <c r="LY102" s="167"/>
      <c r="LZ102" s="167"/>
      <c r="MA102" s="167"/>
      <c r="MB102" s="167"/>
      <c r="MC102" s="167"/>
      <c r="MD102" s="167"/>
      <c r="ME102" s="167"/>
      <c r="MF102" s="167"/>
      <c r="MG102" s="167"/>
      <c r="MH102" s="167"/>
      <c r="MI102" s="167"/>
      <c r="MJ102" s="167"/>
      <c r="MK102" s="167"/>
      <c r="ML102" s="167"/>
      <c r="MM102" s="167"/>
      <c r="MN102" s="167"/>
      <c r="MO102" s="167"/>
      <c r="MP102" s="167"/>
      <c r="MQ102" s="167"/>
      <c r="MR102" s="167"/>
      <c r="MS102" s="167"/>
      <c r="MT102" s="167"/>
      <c r="MU102" s="167"/>
      <c r="MV102" s="167"/>
      <c r="MW102" s="167"/>
      <c r="MX102" s="167"/>
      <c r="MY102" s="167"/>
      <c r="MZ102" s="167"/>
      <c r="NA102" s="167"/>
      <c r="NB102" s="167"/>
      <c r="NC102" s="167"/>
      <c r="ND102" s="167"/>
      <c r="NE102" s="167"/>
      <c r="NF102" s="167"/>
      <c r="NG102" s="167"/>
      <c r="NH102" s="167"/>
      <c r="NI102" s="167"/>
      <c r="NJ102" s="167"/>
      <c r="NK102" s="167"/>
      <c r="NL102" s="167"/>
      <c r="NM102" s="167"/>
      <c r="NN102" s="167"/>
      <c r="NO102" s="167"/>
      <c r="NP102" s="167"/>
      <c r="NQ102" s="167"/>
      <c r="NR102" s="167"/>
      <c r="NS102" s="167"/>
      <c r="NT102" s="167"/>
      <c r="NU102" s="167"/>
      <c r="NV102" s="167"/>
      <c r="NW102" s="167"/>
      <c r="NX102" s="167"/>
      <c r="NY102" s="167"/>
      <c r="NZ102" s="167"/>
      <c r="OA102" s="167"/>
      <c r="OB102" s="167"/>
      <c r="OC102" s="167"/>
      <c r="OD102" s="167"/>
      <c r="OE102" s="167"/>
      <c r="OF102" s="167"/>
      <c r="OG102" s="167"/>
      <c r="OH102" s="167"/>
      <c r="OI102" s="167"/>
      <c r="OJ102" s="167"/>
      <c r="OK102" s="167"/>
      <c r="OL102" s="167"/>
      <c r="OM102" s="167"/>
      <c r="ON102" s="167"/>
      <c r="OO102" s="167"/>
      <c r="OP102" s="167"/>
      <c r="OQ102" s="167"/>
      <c r="OR102" s="167"/>
      <c r="OS102" s="167"/>
      <c r="OT102" s="167"/>
      <c r="OU102" s="167"/>
      <c r="OV102" s="167"/>
      <c r="OW102" s="167"/>
      <c r="OX102" s="167"/>
      <c r="OY102" s="167"/>
      <c r="OZ102" s="167"/>
      <c r="PA102" s="167"/>
      <c r="PB102" s="167"/>
      <c r="PC102" s="167"/>
      <c r="PD102" s="167"/>
      <c r="PE102" s="167"/>
      <c r="PF102" s="167"/>
      <c r="PG102" s="167"/>
      <c r="PH102" s="167"/>
      <c r="PI102" s="167"/>
      <c r="PJ102" s="167"/>
      <c r="PK102" s="167"/>
      <c r="PL102" s="167"/>
      <c r="PM102" s="167"/>
      <c r="PN102" s="167"/>
      <c r="PO102" s="167"/>
      <c r="PP102" s="167"/>
      <c r="PQ102" s="167"/>
      <c r="PR102" s="167"/>
      <c r="PS102" s="167"/>
      <c r="PT102" s="167"/>
      <c r="PU102" s="167"/>
      <c r="PV102" s="167"/>
      <c r="PW102" s="167"/>
      <c r="PX102" s="167"/>
      <c r="PY102" s="167"/>
      <c r="PZ102" s="167"/>
      <c r="QA102" s="167"/>
      <c r="QB102" s="167"/>
      <c r="QC102" s="167"/>
      <c r="QD102" s="167"/>
      <c r="QE102" s="167"/>
      <c r="QF102" s="167"/>
      <c r="QG102" s="167"/>
      <c r="QH102" s="167"/>
      <c r="QI102" s="167"/>
      <c r="QJ102" s="167"/>
      <c r="QK102" s="167"/>
      <c r="QL102" s="167"/>
      <c r="QM102" s="167"/>
      <c r="QN102" s="167"/>
      <c r="QO102" s="167"/>
      <c r="QP102" s="167"/>
      <c r="QQ102" s="167"/>
      <c r="QR102" s="167"/>
      <c r="QS102" s="167"/>
      <c r="QT102" s="167"/>
      <c r="QU102" s="167"/>
      <c r="QV102" s="167"/>
      <c r="QW102" s="167"/>
      <c r="QX102" s="167"/>
      <c r="QY102" s="167"/>
      <c r="QZ102" s="167"/>
      <c r="RA102" s="167"/>
      <c r="RB102" s="167"/>
      <c r="RC102" s="167"/>
      <c r="RD102" s="167"/>
      <c r="RE102" s="167"/>
      <c r="RF102" s="167"/>
      <c r="RG102" s="167"/>
      <c r="RH102" s="167"/>
      <c r="RI102" s="167"/>
      <c r="RJ102" s="167"/>
      <c r="RK102" s="167"/>
      <c r="RL102" s="167"/>
      <c r="RM102" s="167"/>
      <c r="RN102" s="167"/>
      <c r="RO102" s="167"/>
      <c r="RP102" s="167"/>
      <c r="RQ102" s="167"/>
      <c r="RR102" s="167"/>
      <c r="RS102" s="167"/>
      <c r="RT102" s="167"/>
      <c r="RU102" s="167"/>
      <c r="RV102" s="167"/>
      <c r="RW102" s="167"/>
      <c r="RX102" s="167"/>
      <c r="RY102" s="167"/>
      <c r="RZ102" s="167"/>
      <c r="SA102" s="167"/>
      <c r="SB102" s="167"/>
      <c r="SC102" s="167"/>
      <c r="SD102" s="167"/>
      <c r="SE102" s="167"/>
      <c r="SF102" s="167"/>
      <c r="SG102" s="167"/>
      <c r="SH102" s="167"/>
      <c r="SI102" s="167"/>
      <c r="SJ102" s="167"/>
      <c r="SK102" s="167"/>
      <c r="SL102" s="167"/>
      <c r="SM102" s="167"/>
      <c r="SN102" s="167"/>
      <c r="SO102" s="167"/>
      <c r="SP102" s="167"/>
      <c r="SQ102" s="167"/>
      <c r="SR102" s="167"/>
      <c r="SS102" s="167"/>
      <c r="ST102" s="167"/>
      <c r="SU102" s="167"/>
      <c r="SV102" s="167"/>
      <c r="SW102" s="167"/>
      <c r="SX102" s="167"/>
      <c r="SY102" s="167"/>
      <c r="SZ102" s="167"/>
      <c r="TA102" s="167"/>
      <c r="TB102" s="167"/>
      <c r="TC102" s="167"/>
      <c r="TD102" s="167"/>
      <c r="TE102" s="167"/>
      <c r="TF102" s="167"/>
      <c r="TG102" s="167"/>
      <c r="TH102" s="167"/>
      <c r="TI102" s="167"/>
      <c r="TJ102" s="167"/>
      <c r="TK102" s="167"/>
      <c r="TL102" s="167"/>
      <c r="TM102" s="167"/>
      <c r="TN102" s="167"/>
      <c r="TO102" s="167"/>
      <c r="TP102" s="167"/>
      <c r="TQ102" s="167"/>
      <c r="TR102" s="167"/>
      <c r="TS102" s="167"/>
      <c r="TT102" s="167"/>
      <c r="TU102" s="167"/>
      <c r="TV102" s="167"/>
      <c r="TW102" s="167"/>
      <c r="TX102" s="167"/>
      <c r="TY102" s="167"/>
      <c r="TZ102" s="167"/>
      <c r="UA102" s="167"/>
      <c r="UB102" s="167"/>
      <c r="UC102" s="167"/>
      <c r="UD102" s="167"/>
      <c r="UE102" s="167"/>
      <c r="UF102" s="167"/>
      <c r="UG102" s="167"/>
      <c r="UH102" s="167"/>
      <c r="UI102" s="167"/>
      <c r="UJ102" s="167"/>
      <c r="UK102" s="167"/>
      <c r="UL102" s="167"/>
      <c r="UM102" s="167"/>
      <c r="UN102" s="167"/>
      <c r="UO102" s="167"/>
      <c r="UP102" s="167"/>
      <c r="UQ102" s="167"/>
      <c r="UR102" s="167"/>
      <c r="US102" s="167"/>
      <c r="UT102" s="167"/>
      <c r="UU102" s="167"/>
      <c r="UV102" s="167"/>
      <c r="UW102" s="167"/>
      <c r="UX102" s="167"/>
      <c r="UY102" s="167"/>
      <c r="UZ102" s="167"/>
      <c r="VA102" s="167"/>
      <c r="VB102" s="167"/>
      <c r="VC102" s="167"/>
      <c r="VD102" s="167"/>
      <c r="VE102" s="167"/>
      <c r="VF102" s="167"/>
      <c r="VG102" s="167"/>
      <c r="VH102" s="167"/>
      <c r="VI102" s="167"/>
      <c r="VJ102" s="167"/>
      <c r="VK102" s="167"/>
      <c r="VL102" s="167"/>
      <c r="VM102" s="167"/>
      <c r="VN102" s="167"/>
      <c r="VO102" s="167"/>
      <c r="VP102" s="167"/>
      <c r="VQ102" s="167"/>
      <c r="VR102" s="167"/>
      <c r="VS102" s="167"/>
      <c r="VT102" s="167"/>
      <c r="VU102" s="167"/>
      <c r="VV102" s="167"/>
      <c r="VW102" s="167"/>
      <c r="VX102" s="167"/>
      <c r="VY102" s="167"/>
      <c r="VZ102" s="167"/>
      <c r="WA102" s="167"/>
      <c r="WB102" s="167"/>
      <c r="WC102" s="167"/>
      <c r="WD102" s="167"/>
      <c r="WE102" s="167"/>
      <c r="WF102" s="167"/>
      <c r="WG102" s="167"/>
      <c r="WH102" s="167"/>
      <c r="WI102" s="167"/>
      <c r="WJ102" s="167"/>
      <c r="WK102" s="167"/>
      <c r="WL102" s="167"/>
      <c r="WM102" s="167"/>
      <c r="WN102" s="167"/>
      <c r="WO102" s="167"/>
      <c r="WP102" s="167"/>
      <c r="WQ102" s="167"/>
      <c r="WR102" s="167"/>
      <c r="WS102" s="167"/>
      <c r="WT102" s="167"/>
      <c r="WU102" s="167"/>
      <c r="WV102" s="167"/>
      <c r="WW102" s="167"/>
      <c r="WX102" s="167"/>
      <c r="WY102" s="167"/>
      <c r="WZ102" s="167"/>
      <c r="XA102" s="167"/>
      <c r="XB102" s="167"/>
      <c r="XC102" s="167"/>
      <c r="XD102" s="167"/>
      <c r="XE102" s="167"/>
      <c r="XF102" s="167"/>
      <c r="XG102" s="167"/>
      <c r="XH102" s="167"/>
      <c r="XI102" s="167"/>
      <c r="XJ102" s="167"/>
      <c r="XK102" s="167"/>
      <c r="XL102" s="167"/>
      <c r="XM102" s="167"/>
      <c r="XN102" s="167"/>
      <c r="XO102" s="167"/>
      <c r="XP102" s="167"/>
      <c r="XQ102" s="167"/>
      <c r="XR102" s="167"/>
      <c r="XS102" s="167"/>
      <c r="XT102" s="167"/>
      <c r="XU102" s="167"/>
      <c r="XV102" s="167"/>
      <c r="XW102" s="167"/>
      <c r="XX102" s="167"/>
      <c r="XY102" s="167"/>
      <c r="XZ102" s="167"/>
      <c r="YA102" s="167"/>
      <c r="YB102" s="167"/>
      <c r="YC102" s="167"/>
      <c r="YD102" s="167"/>
      <c r="YE102" s="167"/>
      <c r="YF102" s="167"/>
      <c r="YG102" s="167"/>
      <c r="YH102" s="167"/>
      <c r="YI102" s="167"/>
      <c r="YJ102" s="167"/>
      <c r="YK102" s="167"/>
      <c r="YL102" s="167"/>
      <c r="YM102" s="167"/>
      <c r="YN102" s="167"/>
      <c r="YO102" s="167"/>
      <c r="YP102" s="167"/>
      <c r="YQ102" s="167"/>
      <c r="YR102" s="167"/>
      <c r="YS102" s="167"/>
      <c r="YT102" s="167"/>
      <c r="YU102" s="167"/>
      <c r="YV102" s="167"/>
      <c r="YW102" s="167"/>
      <c r="YX102" s="167"/>
      <c r="YY102" s="167"/>
      <c r="YZ102" s="167"/>
      <c r="ZA102" s="167"/>
      <c r="ZB102" s="167"/>
      <c r="ZC102" s="167"/>
      <c r="ZD102" s="167"/>
      <c r="ZE102" s="167"/>
      <c r="ZF102" s="167"/>
      <c r="ZG102" s="167"/>
      <c r="ZH102" s="167"/>
      <c r="ZI102" s="167"/>
      <c r="ZJ102" s="167"/>
      <c r="ZK102" s="167"/>
      <c r="ZL102" s="167"/>
      <c r="ZM102" s="167"/>
      <c r="ZN102" s="167"/>
      <c r="ZO102" s="167"/>
      <c r="ZP102" s="167"/>
      <c r="ZQ102" s="167"/>
      <c r="ZR102" s="167"/>
      <c r="ZS102" s="167"/>
      <c r="ZT102" s="167"/>
      <c r="ZU102" s="167"/>
      <c r="ZV102" s="167"/>
      <c r="ZW102" s="167"/>
      <c r="ZX102" s="167"/>
      <c r="ZY102" s="167"/>
      <c r="ZZ102" s="167"/>
      <c r="AAA102" s="167"/>
      <c r="AAB102" s="167"/>
      <c r="AAC102" s="167"/>
      <c r="AAD102" s="167"/>
      <c r="AAE102" s="167"/>
      <c r="AAF102" s="167"/>
      <c r="AAG102" s="167"/>
      <c r="AAH102" s="167"/>
      <c r="AAI102" s="167"/>
      <c r="AAJ102" s="167"/>
      <c r="AAK102" s="167"/>
      <c r="AAL102" s="167"/>
      <c r="AAM102" s="167"/>
      <c r="AAN102" s="167"/>
      <c r="AAO102" s="167"/>
      <c r="AAP102" s="167"/>
      <c r="AAQ102" s="167"/>
      <c r="AAR102" s="167"/>
      <c r="AAS102" s="167"/>
      <c r="AAT102" s="167"/>
      <c r="AAU102" s="167"/>
      <c r="AAV102" s="167"/>
      <c r="AAW102" s="167"/>
      <c r="AAX102" s="167"/>
      <c r="AAY102" s="167"/>
      <c r="AAZ102" s="167"/>
      <c r="ABA102" s="167"/>
      <c r="ABB102" s="167"/>
      <c r="ABC102" s="167"/>
      <c r="ABD102" s="167"/>
      <c r="ABE102" s="167"/>
      <c r="ABF102" s="167"/>
      <c r="ABG102" s="167"/>
      <c r="ABH102" s="167"/>
      <c r="ABI102" s="167"/>
      <c r="ABJ102" s="167"/>
      <c r="ABK102" s="167"/>
      <c r="ABL102" s="167"/>
      <c r="ABM102" s="167"/>
      <c r="ABN102" s="167"/>
      <c r="ABO102" s="167"/>
      <c r="ABP102" s="167"/>
      <c r="ABQ102" s="167"/>
      <c r="ABR102" s="167"/>
      <c r="ABS102" s="167"/>
      <c r="ABT102" s="167"/>
      <c r="ABU102" s="167"/>
      <c r="ABV102" s="167"/>
      <c r="ABW102" s="167"/>
      <c r="ABX102" s="167"/>
      <c r="ABY102" s="167"/>
      <c r="ABZ102" s="167"/>
      <c r="ACA102" s="167"/>
      <c r="ACB102" s="167"/>
      <c r="ACC102" s="167"/>
      <c r="ACD102" s="167"/>
      <c r="ACE102" s="167"/>
      <c r="ACF102" s="167"/>
      <c r="ACG102" s="167"/>
      <c r="ACH102" s="167"/>
      <c r="ACI102" s="167"/>
      <c r="ACJ102" s="167"/>
      <c r="ACK102" s="167"/>
      <c r="ACL102" s="167"/>
      <c r="ACM102" s="167"/>
      <c r="ACN102" s="167"/>
      <c r="ACO102" s="167"/>
      <c r="ACP102" s="167"/>
      <c r="ACQ102" s="167"/>
      <c r="ACR102" s="167"/>
      <c r="ACS102" s="167"/>
      <c r="ACT102" s="167"/>
      <c r="ACU102" s="167"/>
      <c r="ACV102" s="167"/>
      <c r="ACW102" s="167"/>
      <c r="ACX102" s="167"/>
      <c r="ACY102" s="167"/>
      <c r="ACZ102" s="167"/>
      <c r="ADA102" s="167"/>
      <c r="ADB102" s="167"/>
      <c r="ADC102" s="167"/>
      <c r="ADD102" s="167"/>
      <c r="ADE102" s="167"/>
      <c r="ADF102" s="167"/>
      <c r="ADG102" s="167"/>
      <c r="ADH102" s="167"/>
      <c r="ADI102" s="167"/>
      <c r="ADJ102" s="167"/>
      <c r="ADK102" s="167"/>
      <c r="ADL102" s="167"/>
      <c r="ADM102" s="167"/>
      <c r="ADN102" s="167"/>
      <c r="ADO102" s="167"/>
      <c r="ADP102" s="167"/>
      <c r="ADQ102" s="167"/>
      <c r="ADR102" s="167"/>
      <c r="ADS102" s="167"/>
      <c r="ADT102" s="167"/>
      <c r="ADU102" s="167"/>
      <c r="ADV102" s="167"/>
      <c r="ADW102" s="167"/>
      <c r="ADX102" s="167"/>
      <c r="ADY102" s="167"/>
      <c r="ADZ102" s="167"/>
      <c r="AEA102" s="167"/>
      <c r="AEB102" s="167"/>
      <c r="AEC102" s="167"/>
      <c r="AED102" s="167"/>
      <c r="AEE102" s="167"/>
      <c r="AEF102" s="167"/>
      <c r="AEG102" s="167"/>
      <c r="AEH102" s="167"/>
      <c r="AEI102" s="167"/>
      <c r="AEJ102" s="167"/>
      <c r="AEK102" s="167"/>
      <c r="AEL102" s="167"/>
      <c r="AEM102" s="167"/>
      <c r="AEN102" s="167"/>
      <c r="AEO102" s="167"/>
      <c r="AEP102" s="167"/>
      <c r="AEQ102" s="167"/>
      <c r="AER102" s="167"/>
      <c r="AES102" s="167"/>
      <c r="AET102" s="167"/>
      <c r="AEU102" s="167"/>
      <c r="AEV102" s="167"/>
      <c r="AEW102" s="167"/>
      <c r="AEX102" s="167"/>
      <c r="AEY102" s="167"/>
      <c r="AEZ102" s="167"/>
      <c r="AFA102" s="167"/>
      <c r="AFB102" s="167"/>
      <c r="AFC102" s="167"/>
      <c r="AFD102" s="167"/>
      <c r="AFE102" s="167"/>
      <c r="AFF102" s="167"/>
      <c r="AFG102" s="167"/>
      <c r="AFH102" s="167"/>
      <c r="AFI102" s="167"/>
      <c r="AFJ102" s="167"/>
      <c r="AFK102" s="167"/>
      <c r="AFL102" s="167"/>
      <c r="AFM102" s="167"/>
      <c r="AFN102" s="167"/>
      <c r="AFO102" s="167"/>
      <c r="AFP102" s="167"/>
      <c r="AFQ102" s="167"/>
      <c r="AFR102" s="167"/>
      <c r="AFS102" s="167"/>
      <c r="AFT102" s="167"/>
      <c r="AFU102" s="167"/>
      <c r="AFV102" s="167"/>
      <c r="AFW102" s="167"/>
      <c r="AFX102" s="167"/>
      <c r="AFY102" s="167"/>
      <c r="AFZ102" s="167"/>
      <c r="AGA102" s="167"/>
      <c r="AGB102" s="167"/>
      <c r="AGC102" s="167"/>
      <c r="AGD102" s="167"/>
      <c r="AGE102" s="167"/>
      <c r="AGF102" s="167"/>
      <c r="AGG102" s="167"/>
      <c r="AGH102" s="167"/>
      <c r="AGI102" s="167"/>
      <c r="AGJ102" s="167"/>
      <c r="AGK102" s="167"/>
      <c r="AGL102" s="167"/>
      <c r="AGM102" s="167"/>
      <c r="AGN102" s="167"/>
      <c r="AGO102" s="167"/>
      <c r="AGP102" s="167"/>
      <c r="AGQ102" s="167"/>
      <c r="AGR102" s="167"/>
      <c r="AGS102" s="167"/>
      <c r="AGT102" s="167"/>
      <c r="AGU102" s="167"/>
      <c r="AGV102" s="167"/>
      <c r="AGW102" s="167"/>
      <c r="AGX102" s="167"/>
      <c r="AGY102" s="167"/>
      <c r="AGZ102" s="167"/>
      <c r="AHA102" s="167"/>
      <c r="AHB102" s="167"/>
      <c r="AHC102" s="167"/>
      <c r="AHD102" s="167"/>
      <c r="AHE102" s="167"/>
      <c r="AHF102" s="167"/>
      <c r="AHG102" s="167"/>
      <c r="AHH102" s="167"/>
      <c r="AHI102" s="167"/>
      <c r="AHJ102" s="167"/>
      <c r="AHK102" s="167"/>
      <c r="AHL102" s="167"/>
      <c r="AHM102" s="167"/>
      <c r="AHN102" s="167"/>
      <c r="AHO102" s="167"/>
      <c r="AHP102" s="167"/>
      <c r="AHQ102" s="167"/>
      <c r="AHR102" s="167"/>
      <c r="AHS102" s="167"/>
      <c r="AHT102" s="167"/>
      <c r="AHU102" s="167"/>
      <c r="AHV102" s="167"/>
      <c r="AHW102" s="167"/>
      <c r="AHX102" s="167"/>
      <c r="AHY102" s="167"/>
      <c r="AHZ102" s="167"/>
      <c r="AIA102" s="167"/>
      <c r="AIB102" s="167"/>
      <c r="AIC102" s="167"/>
      <c r="AID102" s="167"/>
      <c r="AIE102" s="167"/>
      <c r="AIF102" s="167"/>
      <c r="AIG102" s="167"/>
      <c r="AIH102" s="167"/>
      <c r="AII102" s="167"/>
      <c r="AIJ102" s="167"/>
      <c r="AIK102" s="167"/>
      <c r="AIL102" s="167"/>
      <c r="AIM102" s="167"/>
      <c r="AIN102" s="167"/>
      <c r="AIO102" s="167"/>
      <c r="AIP102" s="167"/>
      <c r="AIQ102" s="167"/>
      <c r="AIR102" s="167"/>
      <c r="AIS102" s="167"/>
      <c r="AIT102" s="167"/>
      <c r="AIU102" s="167"/>
      <c r="AIV102" s="167"/>
      <c r="AIW102" s="167"/>
      <c r="AIX102" s="167"/>
      <c r="AIY102" s="167"/>
      <c r="AIZ102" s="167"/>
      <c r="AJA102" s="167"/>
      <c r="AJB102" s="167"/>
      <c r="AJC102" s="167"/>
      <c r="AJD102" s="167"/>
      <c r="AJE102" s="167"/>
      <c r="AJF102" s="167"/>
      <c r="AJG102" s="167"/>
      <c r="AJH102" s="167"/>
      <c r="AJI102" s="167"/>
      <c r="AJJ102" s="167"/>
      <c r="AJK102" s="167"/>
      <c r="AJL102" s="167"/>
      <c r="AJM102" s="167"/>
      <c r="AJN102" s="167"/>
      <c r="AJO102" s="167"/>
      <c r="AJP102" s="167"/>
      <c r="AJQ102" s="167"/>
      <c r="AJR102" s="167"/>
      <c r="AJS102" s="167"/>
      <c r="AJT102" s="167"/>
      <c r="AJU102" s="167"/>
      <c r="AJV102" s="167"/>
      <c r="AJW102" s="167"/>
      <c r="AJX102" s="167"/>
      <c r="AJY102" s="167"/>
      <c r="AJZ102" s="167"/>
      <c r="AKA102" s="167"/>
      <c r="AKB102" s="167"/>
      <c r="AKC102" s="167"/>
      <c r="AKD102" s="167"/>
      <c r="AKE102" s="167"/>
      <c r="AKF102" s="167"/>
      <c r="AKG102" s="167"/>
      <c r="AKH102" s="167"/>
      <c r="AKI102" s="167"/>
      <c r="AKJ102" s="167"/>
      <c r="AKK102" s="167"/>
      <c r="AKL102" s="167"/>
      <c r="AKM102" s="167"/>
      <c r="AKN102" s="167"/>
      <c r="AKO102" s="167"/>
      <c r="AKP102" s="167"/>
      <c r="AKQ102" s="167"/>
      <c r="AKR102" s="167"/>
      <c r="AKS102" s="167"/>
      <c r="AKT102" s="167"/>
      <c r="AKU102" s="167"/>
      <c r="AKV102" s="167"/>
      <c r="AKW102" s="167"/>
      <c r="AKX102" s="167"/>
      <c r="AKY102" s="167"/>
      <c r="AKZ102" s="167"/>
      <c r="ALA102" s="167"/>
      <c r="ALB102" s="167"/>
      <c r="ALC102" s="167"/>
      <c r="ALD102" s="167"/>
      <c r="ALE102" s="167"/>
      <c r="ALF102" s="167"/>
      <c r="ALG102" s="167"/>
      <c r="ALH102" s="167"/>
      <c r="ALI102" s="167"/>
      <c r="ALJ102" s="167"/>
      <c r="ALK102" s="167"/>
      <c r="ALL102" s="167"/>
      <c r="ALM102" s="167"/>
      <c r="ALN102" s="167"/>
      <c r="ALO102" s="167"/>
      <c r="ALP102" s="167"/>
      <c r="ALQ102" s="167"/>
      <c r="ALR102" s="167"/>
      <c r="ALS102" s="167"/>
      <c r="ALT102" s="167"/>
      <c r="ALU102" s="167"/>
      <c r="ALV102" s="167"/>
      <c r="ALW102" s="167"/>
      <c r="ALX102" s="167"/>
      <c r="ALY102" s="167"/>
      <c r="ALZ102" s="167"/>
      <c r="AMA102" s="167"/>
      <c r="AMB102" s="167"/>
      <c r="AMC102" s="167"/>
      <c r="AMD102" s="167"/>
      <c r="AME102" s="167"/>
      <c r="AMF102" s="167"/>
      <c r="AMG102" s="167"/>
      <c r="AMH102" s="167"/>
      <c r="AMI102" s="167"/>
      <c r="AMJ102" s="167"/>
      <c r="AMK102" s="167"/>
      <c r="AML102" s="167"/>
      <c r="AMM102" s="167"/>
      <c r="AMN102" s="167"/>
      <c r="AMO102" s="167"/>
      <c r="AMP102" s="167"/>
      <c r="AMQ102" s="167"/>
      <c r="AMR102" s="167"/>
      <c r="AMS102" s="167"/>
      <c r="AMT102" s="167"/>
      <c r="AMU102" s="167"/>
      <c r="AMV102" s="167"/>
      <c r="AMW102" s="167"/>
      <c r="AMX102" s="167"/>
      <c r="AMY102" s="167"/>
      <c r="AMZ102" s="167"/>
      <c r="ANA102" s="167"/>
      <c r="ANB102" s="167"/>
      <c r="ANC102" s="167"/>
      <c r="AND102" s="167"/>
      <c r="ANE102" s="167"/>
      <c r="ANF102" s="167"/>
      <c r="ANG102" s="167"/>
      <c r="ANH102" s="167"/>
      <c r="ANI102" s="167"/>
      <c r="ANJ102" s="167"/>
      <c r="ANK102" s="167"/>
      <c r="ANL102" s="167"/>
      <c r="ANM102" s="167"/>
      <c r="ANN102" s="167"/>
      <c r="ANO102" s="167"/>
      <c r="ANP102" s="167"/>
      <c r="ANQ102" s="167"/>
      <c r="ANR102" s="167"/>
      <c r="ANS102" s="167"/>
      <c r="ANT102" s="167"/>
      <c r="ANU102" s="167"/>
      <c r="ANV102" s="167"/>
      <c r="ANW102" s="167"/>
      <c r="ANX102" s="167"/>
      <c r="ANY102" s="167"/>
      <c r="ANZ102" s="167"/>
      <c r="AOA102" s="167"/>
      <c r="AOB102" s="167"/>
      <c r="AOC102" s="167"/>
      <c r="AOD102" s="167"/>
      <c r="AOE102" s="167"/>
      <c r="AOF102" s="167"/>
      <c r="AOG102" s="167"/>
      <c r="AOH102" s="167"/>
      <c r="AOI102" s="167"/>
      <c r="AOJ102" s="167"/>
      <c r="AOK102" s="167"/>
      <c r="AOL102" s="167"/>
      <c r="AOM102" s="167"/>
      <c r="AON102" s="167"/>
      <c r="AOO102" s="167"/>
      <c r="AOP102" s="167"/>
      <c r="AOQ102" s="167"/>
      <c r="AOR102" s="167"/>
      <c r="AOS102" s="167"/>
      <c r="AOT102" s="167"/>
      <c r="AOU102" s="167"/>
      <c r="AOV102" s="167"/>
      <c r="AOW102" s="167"/>
      <c r="AOX102" s="167"/>
      <c r="AOY102" s="167"/>
      <c r="AOZ102" s="167"/>
      <c r="APA102" s="167"/>
      <c r="APB102" s="167"/>
      <c r="APC102" s="167"/>
      <c r="APD102" s="167"/>
      <c r="APE102" s="167"/>
      <c r="APF102" s="167"/>
      <c r="APG102" s="167"/>
      <c r="APH102" s="167"/>
      <c r="API102" s="167"/>
      <c r="APJ102" s="167"/>
      <c r="APK102" s="167"/>
      <c r="APL102" s="167"/>
      <c r="APM102" s="167"/>
      <c r="APN102" s="167"/>
      <c r="APO102" s="167"/>
      <c r="APP102" s="167"/>
      <c r="APQ102" s="167"/>
      <c r="APR102" s="167"/>
      <c r="APS102" s="167"/>
      <c r="APT102" s="167"/>
      <c r="APU102" s="167"/>
      <c r="APV102" s="167"/>
      <c r="APW102" s="167"/>
      <c r="APX102" s="167"/>
      <c r="APY102" s="167"/>
      <c r="APZ102" s="167"/>
      <c r="AQA102" s="167"/>
      <c r="AQB102" s="167"/>
      <c r="AQC102" s="167"/>
      <c r="AQD102" s="167"/>
      <c r="AQE102" s="167"/>
      <c r="AQF102" s="167"/>
      <c r="AQG102" s="167"/>
      <c r="AQH102" s="167"/>
      <c r="AQI102" s="167"/>
      <c r="AQJ102" s="167"/>
      <c r="AQK102" s="167"/>
      <c r="AQL102" s="167"/>
      <c r="AQM102" s="167"/>
      <c r="AQN102" s="167"/>
      <c r="AQO102" s="167"/>
      <c r="AQP102" s="167"/>
      <c r="AQQ102" s="167"/>
      <c r="AQR102" s="167"/>
      <c r="AQS102" s="167"/>
      <c r="AQT102" s="167"/>
      <c r="AQU102" s="167"/>
      <c r="AQV102" s="167"/>
      <c r="AQW102" s="167"/>
      <c r="AQX102" s="167"/>
      <c r="AQY102" s="167"/>
      <c r="AQZ102" s="167"/>
      <c r="ARA102" s="167"/>
      <c r="ARB102" s="167"/>
      <c r="ARC102" s="167"/>
      <c r="ARD102" s="167"/>
      <c r="ARE102" s="167"/>
      <c r="ARF102" s="167"/>
      <c r="ARG102" s="167"/>
      <c r="ARH102" s="167"/>
      <c r="ARI102" s="167"/>
      <c r="ARJ102" s="167"/>
      <c r="ARK102" s="167"/>
      <c r="ARL102" s="167"/>
      <c r="ARM102" s="167"/>
      <c r="ARN102" s="167"/>
      <c r="ARO102" s="167"/>
      <c r="ARP102" s="167"/>
      <c r="ARQ102" s="167"/>
      <c r="ARR102" s="167"/>
      <c r="ARS102" s="167"/>
      <c r="ART102" s="167"/>
      <c r="ARU102" s="167"/>
      <c r="ARV102" s="167"/>
      <c r="ARW102" s="167"/>
      <c r="ARX102" s="167"/>
      <c r="ARY102" s="167"/>
      <c r="ARZ102" s="167"/>
      <c r="ASA102" s="167"/>
      <c r="ASB102" s="167"/>
      <c r="ASC102" s="167"/>
      <c r="ASD102" s="167"/>
      <c r="ASE102" s="167"/>
      <c r="ASF102" s="167"/>
      <c r="ASG102" s="167"/>
      <c r="ASH102" s="167"/>
      <c r="ASI102" s="167"/>
      <c r="ASJ102" s="167"/>
      <c r="ASK102" s="167"/>
      <c r="ASL102" s="167"/>
      <c r="ASM102" s="167"/>
      <c r="ASN102" s="167"/>
      <c r="ASO102" s="167"/>
      <c r="ASP102" s="167"/>
      <c r="ASQ102" s="167"/>
      <c r="ASR102" s="167"/>
      <c r="ASS102" s="167"/>
      <c r="AST102" s="167"/>
      <c r="ASU102" s="167"/>
      <c r="ASV102" s="167"/>
      <c r="ASW102" s="167"/>
      <c r="ASX102" s="167"/>
      <c r="ASY102" s="167"/>
      <c r="ASZ102" s="167"/>
      <c r="ATA102" s="167"/>
      <c r="ATB102" s="167"/>
      <c r="ATC102" s="167"/>
      <c r="ATD102" s="167"/>
      <c r="ATE102" s="167"/>
      <c r="ATF102" s="167"/>
      <c r="ATG102" s="167"/>
      <c r="ATH102" s="167"/>
      <c r="ATI102" s="167"/>
      <c r="ATJ102" s="167"/>
      <c r="ATK102" s="167"/>
      <c r="ATL102" s="167"/>
      <c r="ATM102" s="167"/>
      <c r="ATN102" s="167"/>
      <c r="ATO102" s="167"/>
      <c r="ATP102" s="167"/>
      <c r="ATQ102" s="167"/>
      <c r="ATR102" s="167"/>
      <c r="ATS102" s="167"/>
      <c r="ATT102" s="167"/>
      <c r="ATU102" s="167"/>
      <c r="ATV102" s="167"/>
      <c r="ATW102" s="167"/>
      <c r="ATX102" s="167"/>
      <c r="ATY102" s="167"/>
      <c r="ATZ102" s="167"/>
      <c r="AUA102" s="167"/>
      <c r="AUB102" s="167"/>
      <c r="AUC102" s="167"/>
      <c r="AUD102" s="167"/>
      <c r="AUE102" s="167"/>
      <c r="AUF102" s="167"/>
      <c r="AUG102" s="167"/>
      <c r="AUH102" s="167"/>
      <c r="AUI102" s="167"/>
      <c r="AUJ102" s="167"/>
      <c r="AUK102" s="167"/>
      <c r="AUL102" s="167"/>
      <c r="AUM102" s="167"/>
      <c r="AUN102" s="167"/>
      <c r="AUO102" s="167"/>
      <c r="AUP102" s="167"/>
      <c r="AUQ102" s="167"/>
      <c r="AUR102" s="167"/>
      <c r="AUS102" s="167"/>
      <c r="AUT102" s="167"/>
      <c r="AUU102" s="167"/>
      <c r="AUV102" s="167"/>
      <c r="AUW102" s="167"/>
      <c r="AUX102" s="167"/>
      <c r="AUY102" s="167"/>
      <c r="AUZ102" s="167"/>
      <c r="AVA102" s="167"/>
      <c r="AVB102" s="167"/>
      <c r="AVC102" s="167"/>
      <c r="AVD102" s="167"/>
      <c r="AVE102" s="167"/>
      <c r="AVF102" s="167"/>
      <c r="AVG102" s="167"/>
      <c r="AVH102" s="167"/>
      <c r="AVI102" s="167"/>
      <c r="AVJ102" s="167"/>
      <c r="AVK102" s="167"/>
      <c r="AVL102" s="167"/>
      <c r="AVM102" s="167"/>
      <c r="AVN102" s="167"/>
      <c r="AVO102" s="167"/>
      <c r="AVP102" s="167"/>
      <c r="AVQ102" s="167"/>
      <c r="AVR102" s="167"/>
      <c r="AVS102" s="167"/>
      <c r="AVT102" s="167"/>
      <c r="AVU102" s="167"/>
      <c r="AVV102" s="167"/>
      <c r="AVW102" s="167"/>
      <c r="AVX102" s="167"/>
      <c r="AVY102" s="167"/>
      <c r="AVZ102" s="167"/>
      <c r="AWA102" s="167"/>
      <c r="AWB102" s="167"/>
      <c r="AWC102" s="167"/>
      <c r="AWD102" s="167"/>
      <c r="AWE102" s="167"/>
      <c r="AWF102" s="167"/>
      <c r="AWG102" s="167"/>
      <c r="AWH102" s="167"/>
      <c r="AWI102" s="167"/>
      <c r="AWJ102" s="167"/>
      <c r="AWK102" s="167"/>
      <c r="AWL102" s="167"/>
      <c r="AWM102" s="167"/>
      <c r="AWN102" s="167"/>
      <c r="AWO102" s="167"/>
      <c r="AWP102" s="167"/>
      <c r="AWQ102" s="167"/>
      <c r="AWR102" s="167"/>
      <c r="AWS102" s="167"/>
      <c r="AWT102" s="167"/>
      <c r="AWU102" s="167"/>
      <c r="AWV102" s="167"/>
      <c r="AWW102" s="167"/>
      <c r="AWX102" s="167"/>
      <c r="AWY102" s="167"/>
      <c r="AWZ102" s="167"/>
      <c r="AXA102" s="167"/>
      <c r="AXB102" s="167"/>
      <c r="AXC102" s="167"/>
      <c r="AXD102" s="167"/>
      <c r="AXE102" s="167"/>
      <c r="AXF102" s="167"/>
      <c r="AXG102" s="167"/>
      <c r="AXH102" s="167"/>
      <c r="AXI102" s="167"/>
      <c r="AXJ102" s="167"/>
      <c r="AXK102" s="167"/>
      <c r="AXL102" s="167"/>
      <c r="AXM102" s="167"/>
      <c r="AXN102" s="167"/>
      <c r="AXO102" s="167"/>
      <c r="AXP102" s="167"/>
      <c r="AXQ102" s="167"/>
      <c r="AXR102" s="167"/>
      <c r="AXS102" s="167"/>
      <c r="AXT102" s="167"/>
      <c r="AXU102" s="167"/>
      <c r="AXV102" s="167"/>
      <c r="AXW102" s="167"/>
      <c r="AXX102" s="167"/>
      <c r="AXY102" s="167"/>
      <c r="AXZ102" s="167"/>
      <c r="AYA102" s="167"/>
      <c r="AYB102" s="167"/>
      <c r="AYC102" s="167"/>
      <c r="AYD102" s="167"/>
      <c r="AYE102" s="167"/>
      <c r="AYF102" s="167"/>
      <c r="AYG102" s="167"/>
      <c r="AYH102" s="167"/>
      <c r="AYI102" s="167"/>
      <c r="AYJ102" s="167"/>
      <c r="AYK102" s="167"/>
      <c r="AYL102" s="167"/>
      <c r="AYM102" s="167"/>
      <c r="AYN102" s="167"/>
      <c r="AYO102" s="167"/>
      <c r="AYP102" s="167"/>
      <c r="AYQ102" s="167"/>
      <c r="AYR102" s="167"/>
      <c r="AYS102" s="167"/>
      <c r="AYT102" s="167"/>
      <c r="AYU102" s="167"/>
      <c r="AYV102" s="167"/>
      <c r="AYW102" s="167"/>
      <c r="AYX102" s="167"/>
      <c r="AYY102" s="167"/>
      <c r="AYZ102" s="167"/>
      <c r="AZA102" s="167"/>
      <c r="AZB102" s="167"/>
      <c r="AZC102" s="167"/>
      <c r="AZD102" s="167"/>
      <c r="AZE102" s="167"/>
      <c r="AZF102" s="167"/>
      <c r="AZG102" s="167"/>
      <c r="AZH102" s="167"/>
      <c r="AZI102" s="167"/>
      <c r="AZJ102" s="167"/>
      <c r="AZK102" s="167"/>
      <c r="AZL102" s="167"/>
      <c r="AZM102" s="167"/>
      <c r="AZN102" s="167"/>
      <c r="AZO102" s="167"/>
      <c r="AZP102" s="167"/>
      <c r="AZQ102" s="167"/>
      <c r="AZR102" s="167"/>
      <c r="AZS102" s="167"/>
      <c r="AZT102" s="167"/>
      <c r="AZU102" s="167"/>
      <c r="AZV102" s="167"/>
      <c r="AZW102" s="167"/>
      <c r="AZX102" s="167"/>
      <c r="AZY102" s="167"/>
      <c r="AZZ102" s="167"/>
      <c r="BAA102" s="167"/>
      <c r="BAB102" s="167"/>
      <c r="BAC102" s="167"/>
      <c r="BAD102" s="167"/>
      <c r="BAE102" s="167"/>
      <c r="BAF102" s="167"/>
      <c r="BAG102" s="167"/>
      <c r="BAH102" s="167"/>
      <c r="BAI102" s="167"/>
      <c r="BAJ102" s="167"/>
      <c r="BAK102" s="167"/>
      <c r="BAL102" s="167"/>
      <c r="BAM102" s="167"/>
      <c r="BAN102" s="167"/>
      <c r="BAO102" s="167"/>
      <c r="BAP102" s="167"/>
      <c r="BAQ102" s="167"/>
      <c r="BAR102" s="167"/>
      <c r="BAS102" s="167"/>
      <c r="BAT102" s="167"/>
      <c r="BAU102" s="167"/>
      <c r="BAV102" s="167"/>
      <c r="BAW102" s="167"/>
      <c r="BAX102" s="167"/>
      <c r="BAY102" s="167"/>
      <c r="BAZ102" s="167"/>
      <c r="BBA102" s="167"/>
      <c r="BBB102" s="167"/>
      <c r="BBC102" s="167"/>
      <c r="BBD102" s="167"/>
      <c r="BBE102" s="167"/>
      <c r="BBF102" s="167"/>
      <c r="BBG102" s="167"/>
      <c r="BBH102" s="167"/>
      <c r="BBI102" s="167"/>
      <c r="BBJ102" s="167"/>
      <c r="BBK102" s="167"/>
      <c r="BBL102" s="167"/>
      <c r="BBM102" s="167"/>
      <c r="BBN102" s="167"/>
      <c r="BBO102" s="167"/>
      <c r="BBP102" s="167"/>
      <c r="BBQ102" s="167"/>
      <c r="BBR102" s="167"/>
      <c r="BBS102" s="167"/>
      <c r="BBT102" s="167"/>
      <c r="BBU102" s="167"/>
      <c r="BBV102" s="167"/>
      <c r="BBW102" s="167"/>
      <c r="BBX102" s="167"/>
      <c r="BBY102" s="167"/>
      <c r="BBZ102" s="167"/>
      <c r="BCA102" s="167"/>
      <c r="BCB102" s="167"/>
      <c r="BCC102" s="167"/>
      <c r="BCD102" s="167"/>
      <c r="BCE102" s="167"/>
      <c r="BCF102" s="167"/>
      <c r="BCG102" s="167"/>
      <c r="BCH102" s="167"/>
      <c r="BCI102" s="167"/>
      <c r="BCJ102" s="167"/>
      <c r="BCK102" s="167"/>
      <c r="BCL102" s="167"/>
      <c r="BCM102" s="167"/>
      <c r="BCN102" s="167"/>
      <c r="BCO102" s="167"/>
      <c r="BCP102" s="167"/>
      <c r="BCQ102" s="167"/>
      <c r="BCR102" s="167"/>
      <c r="BCS102" s="167"/>
      <c r="BCT102" s="167"/>
      <c r="BCU102" s="167"/>
      <c r="BCV102" s="167"/>
      <c r="BCW102" s="167"/>
      <c r="BCX102" s="167"/>
      <c r="BCY102" s="167"/>
      <c r="BCZ102" s="167"/>
      <c r="BDA102" s="167"/>
      <c r="BDB102" s="167"/>
      <c r="BDC102" s="167"/>
      <c r="BDD102" s="167"/>
      <c r="BDE102" s="167"/>
      <c r="BDF102" s="167"/>
      <c r="BDG102" s="167"/>
      <c r="BDH102" s="167"/>
      <c r="BDI102" s="167"/>
      <c r="BDJ102" s="167"/>
      <c r="BDK102" s="167"/>
      <c r="BDL102" s="167"/>
      <c r="BDM102" s="167"/>
      <c r="BDN102" s="167"/>
      <c r="BDO102" s="167"/>
      <c r="BDP102" s="167"/>
      <c r="BDQ102" s="167"/>
      <c r="BDR102" s="167"/>
      <c r="BDS102" s="167"/>
      <c r="BDT102" s="167"/>
      <c r="BDU102" s="167"/>
      <c r="BDV102" s="167"/>
      <c r="BDW102" s="167"/>
      <c r="BDX102" s="167"/>
      <c r="BDY102" s="167"/>
      <c r="BDZ102" s="167"/>
      <c r="BEA102" s="167"/>
      <c r="BEB102" s="167"/>
      <c r="BEC102" s="167"/>
      <c r="BED102" s="167"/>
      <c r="BEE102" s="167"/>
      <c r="BEF102" s="167"/>
      <c r="BEG102" s="167"/>
      <c r="BEH102" s="167"/>
      <c r="BEI102" s="167"/>
      <c r="BEJ102" s="167"/>
      <c r="BEK102" s="167"/>
      <c r="BEL102" s="167"/>
      <c r="BEM102" s="167"/>
      <c r="BEN102" s="167"/>
      <c r="BEO102" s="167"/>
      <c r="BEP102" s="167"/>
      <c r="BEQ102" s="167"/>
      <c r="BER102" s="167"/>
      <c r="BES102" s="167"/>
      <c r="BET102" s="167"/>
      <c r="BEU102" s="167"/>
      <c r="BEV102" s="167"/>
      <c r="BEW102" s="167"/>
      <c r="BEX102" s="167"/>
      <c r="BEY102" s="167"/>
      <c r="BEZ102" s="167"/>
      <c r="BFA102" s="167"/>
      <c r="BFB102" s="167"/>
      <c r="BFC102" s="167"/>
      <c r="BFD102" s="167"/>
      <c r="BFE102" s="167"/>
      <c r="BFF102" s="167"/>
      <c r="BFG102" s="167"/>
      <c r="BFH102" s="167"/>
      <c r="BFI102" s="167"/>
      <c r="BFJ102" s="167"/>
      <c r="BFK102" s="167"/>
      <c r="BFL102" s="167"/>
      <c r="BFM102" s="167"/>
      <c r="BFN102" s="167"/>
      <c r="BFO102" s="167"/>
      <c r="BFP102" s="167"/>
      <c r="BFQ102" s="167"/>
      <c r="BFR102" s="167"/>
      <c r="BFS102" s="167"/>
      <c r="BFT102" s="167"/>
      <c r="BFU102" s="167"/>
      <c r="BFV102" s="167"/>
      <c r="BFW102" s="167"/>
      <c r="BFX102" s="167"/>
      <c r="BFY102" s="167"/>
      <c r="BFZ102" s="167"/>
      <c r="BGA102" s="167"/>
      <c r="BGB102" s="167"/>
      <c r="BGC102" s="167"/>
      <c r="BGD102" s="167"/>
      <c r="BGE102" s="167"/>
      <c r="BGF102" s="167"/>
      <c r="BGG102" s="167"/>
      <c r="BGH102" s="167"/>
      <c r="BGI102" s="167"/>
      <c r="BGJ102" s="167"/>
      <c r="BGK102" s="167"/>
      <c r="BGL102" s="167"/>
      <c r="BGM102" s="167"/>
      <c r="BGN102" s="167"/>
      <c r="BGO102" s="167"/>
      <c r="BGP102" s="167"/>
      <c r="BGQ102" s="167"/>
      <c r="BGR102" s="167"/>
      <c r="BGS102" s="167"/>
      <c r="BGT102" s="167"/>
      <c r="BGU102" s="167"/>
      <c r="BGV102" s="167"/>
      <c r="BGW102" s="167"/>
      <c r="BGX102" s="167"/>
      <c r="BGY102" s="167"/>
      <c r="BGZ102" s="167"/>
      <c r="BHA102" s="167"/>
      <c r="BHB102" s="167"/>
      <c r="BHC102" s="167"/>
      <c r="BHD102" s="167"/>
      <c r="BHE102" s="167"/>
      <c r="BHF102" s="167"/>
      <c r="BHG102" s="167"/>
      <c r="BHH102" s="167"/>
      <c r="BHI102" s="167"/>
      <c r="BHJ102" s="167"/>
      <c r="BHK102" s="167"/>
      <c r="BHL102" s="167"/>
      <c r="BHM102" s="167"/>
      <c r="BHN102" s="167"/>
      <c r="BHO102" s="167"/>
      <c r="BHP102" s="167"/>
      <c r="BHQ102" s="167"/>
      <c r="BHR102" s="167"/>
      <c r="BHS102" s="167"/>
      <c r="BHT102" s="167"/>
      <c r="BHU102" s="167"/>
      <c r="BHV102" s="167"/>
      <c r="BHW102" s="167"/>
      <c r="BHX102" s="167"/>
      <c r="BHY102" s="167"/>
      <c r="BHZ102" s="167"/>
      <c r="BIA102" s="167"/>
      <c r="BIB102" s="167"/>
      <c r="BIC102" s="167"/>
      <c r="BID102" s="167"/>
      <c r="BIE102" s="167"/>
      <c r="BIF102" s="167"/>
      <c r="BIG102" s="167"/>
      <c r="BIH102" s="167"/>
      <c r="BII102" s="167"/>
      <c r="BIJ102" s="167"/>
      <c r="BIK102" s="167"/>
      <c r="BIL102" s="167"/>
      <c r="BIM102" s="167"/>
      <c r="BIN102" s="167"/>
      <c r="BIO102" s="167"/>
      <c r="BIP102" s="167"/>
      <c r="BIQ102" s="167"/>
      <c r="BIR102" s="167"/>
      <c r="BIS102" s="167"/>
      <c r="BIT102" s="167"/>
      <c r="BIU102" s="167"/>
      <c r="BIV102" s="167"/>
      <c r="BIW102" s="167"/>
      <c r="BIX102" s="167"/>
      <c r="BIY102" s="167"/>
      <c r="BIZ102" s="167"/>
      <c r="BJA102" s="167"/>
      <c r="BJB102" s="167"/>
      <c r="BJC102" s="167"/>
      <c r="BJD102" s="167"/>
      <c r="BJE102" s="167"/>
      <c r="BJF102" s="167"/>
      <c r="BJG102" s="167"/>
      <c r="BJH102" s="167"/>
      <c r="BJI102" s="167"/>
      <c r="BJJ102" s="167"/>
      <c r="BJK102" s="167"/>
      <c r="BJL102" s="167"/>
      <c r="BJM102" s="167"/>
      <c r="BJN102" s="167"/>
      <c r="BJO102" s="167"/>
      <c r="BJP102" s="167"/>
      <c r="BJQ102" s="167"/>
      <c r="BJR102" s="167"/>
      <c r="BJS102" s="167"/>
      <c r="BJT102" s="167"/>
      <c r="BJU102" s="167"/>
      <c r="BJV102" s="167"/>
      <c r="BJW102" s="167"/>
      <c r="BJX102" s="167"/>
      <c r="BJY102" s="167"/>
      <c r="BJZ102" s="167"/>
      <c r="BKA102" s="167"/>
      <c r="BKB102" s="167"/>
      <c r="BKC102" s="167"/>
      <c r="BKD102" s="167"/>
      <c r="BKE102" s="167"/>
      <c r="BKF102" s="167"/>
      <c r="BKG102" s="167"/>
      <c r="BKH102" s="167"/>
      <c r="BKI102" s="167"/>
      <c r="BKJ102" s="167"/>
      <c r="BKK102" s="167"/>
      <c r="BKL102" s="167"/>
      <c r="BKM102" s="167"/>
      <c r="BKN102" s="167"/>
      <c r="BKO102" s="167"/>
      <c r="BKP102" s="167"/>
      <c r="BKQ102" s="167"/>
      <c r="BKR102" s="167"/>
      <c r="BKS102" s="167"/>
      <c r="BKT102" s="167"/>
      <c r="BKU102" s="167"/>
      <c r="BKV102" s="167"/>
      <c r="BKW102" s="167"/>
      <c r="BKX102" s="167"/>
      <c r="BKY102" s="167"/>
      <c r="BKZ102" s="167"/>
      <c r="BLA102" s="167"/>
      <c r="BLB102" s="167"/>
      <c r="BLC102" s="167"/>
      <c r="BLD102" s="167"/>
      <c r="BLE102" s="167"/>
      <c r="BLF102" s="167"/>
      <c r="BLG102" s="167"/>
      <c r="BLH102" s="167"/>
      <c r="BLI102" s="167"/>
      <c r="BLJ102" s="167"/>
      <c r="BLK102" s="167"/>
      <c r="BLL102" s="167"/>
      <c r="BLM102" s="167"/>
      <c r="BLN102" s="167"/>
      <c r="BLO102" s="167"/>
      <c r="BLP102" s="167"/>
      <c r="BLQ102" s="167"/>
      <c r="BLR102" s="167"/>
      <c r="BLS102" s="167"/>
      <c r="BLT102" s="167"/>
      <c r="BLU102" s="167"/>
      <c r="BLV102" s="167"/>
      <c r="BLW102" s="167"/>
      <c r="BLX102" s="167"/>
      <c r="BLY102" s="167"/>
      <c r="BLZ102" s="167"/>
      <c r="BMA102" s="167"/>
      <c r="BMB102" s="167"/>
      <c r="BMC102" s="167"/>
      <c r="BMD102" s="167"/>
      <c r="BME102" s="167"/>
      <c r="BMF102" s="167"/>
      <c r="BMG102" s="167"/>
      <c r="BMH102" s="167"/>
      <c r="BMI102" s="167"/>
      <c r="BMJ102" s="167"/>
      <c r="BMK102" s="167"/>
      <c r="BML102" s="167"/>
      <c r="BMM102" s="167"/>
      <c r="BMN102" s="167"/>
      <c r="BMO102" s="167"/>
      <c r="BMP102" s="167"/>
      <c r="BMQ102" s="167"/>
      <c r="BMR102" s="167"/>
      <c r="BMS102" s="167"/>
      <c r="BMT102" s="167"/>
      <c r="BMU102" s="167"/>
      <c r="BMV102" s="167"/>
      <c r="BMW102" s="167"/>
      <c r="BMX102" s="167"/>
      <c r="BMY102" s="167"/>
      <c r="BMZ102" s="167"/>
      <c r="BNA102" s="167"/>
      <c r="BNB102" s="167"/>
      <c r="BNC102" s="167"/>
      <c r="BND102" s="167"/>
      <c r="BNE102" s="167"/>
      <c r="BNF102" s="167"/>
      <c r="BNG102" s="167"/>
      <c r="BNH102" s="167"/>
      <c r="BNI102" s="167"/>
      <c r="BNJ102" s="167"/>
      <c r="BNK102" s="167"/>
      <c r="BNL102" s="167"/>
      <c r="BNM102" s="167"/>
      <c r="BNN102" s="167"/>
      <c r="BNO102" s="167"/>
      <c r="BNP102" s="167"/>
      <c r="BNQ102" s="167"/>
      <c r="BNR102" s="167"/>
      <c r="BNS102" s="167"/>
      <c r="BNT102" s="167"/>
      <c r="BNU102" s="167"/>
      <c r="BNV102" s="167"/>
      <c r="BNW102" s="167"/>
      <c r="BNX102" s="167"/>
      <c r="BNY102" s="167"/>
      <c r="BNZ102" s="167"/>
      <c r="BOA102" s="167"/>
      <c r="BOB102" s="167"/>
      <c r="BOC102" s="167"/>
      <c r="BOD102" s="167"/>
      <c r="BOE102" s="167"/>
      <c r="BOF102" s="167"/>
      <c r="BOG102" s="167"/>
      <c r="BOH102" s="167"/>
      <c r="BOI102" s="167"/>
      <c r="BOJ102" s="167"/>
      <c r="BOK102" s="167"/>
      <c r="BOL102" s="167"/>
      <c r="BOM102" s="167"/>
      <c r="BON102" s="167"/>
      <c r="BOO102" s="167"/>
      <c r="BOP102" s="167"/>
      <c r="BOQ102" s="167"/>
      <c r="BOR102" s="167"/>
      <c r="BOS102" s="167"/>
      <c r="BOT102" s="167"/>
      <c r="BOU102" s="167"/>
      <c r="BOV102" s="167"/>
      <c r="BOW102" s="167"/>
      <c r="BOX102" s="167"/>
      <c r="BOY102" s="167"/>
      <c r="BOZ102" s="167"/>
      <c r="BPA102" s="167"/>
      <c r="BPB102" s="167"/>
      <c r="BPC102" s="167"/>
      <c r="BPD102" s="167"/>
      <c r="BPE102" s="167"/>
      <c r="BPF102" s="167"/>
      <c r="BPG102" s="167"/>
      <c r="BPH102" s="167"/>
      <c r="BPI102" s="167"/>
      <c r="BPJ102" s="167"/>
      <c r="BPK102" s="167"/>
      <c r="BPL102" s="167"/>
      <c r="BPM102" s="167"/>
      <c r="BPN102" s="167"/>
      <c r="BPO102" s="167"/>
      <c r="BPP102" s="167"/>
      <c r="BPQ102" s="167"/>
      <c r="BPR102" s="167"/>
      <c r="BPS102" s="167"/>
      <c r="BPT102" s="167"/>
      <c r="BPU102" s="167"/>
      <c r="BPV102" s="167"/>
      <c r="BPW102" s="167"/>
      <c r="BPX102" s="167"/>
      <c r="BPY102" s="167"/>
      <c r="BPZ102" s="167"/>
      <c r="BQA102" s="167"/>
      <c r="BQB102" s="167"/>
      <c r="BQC102" s="167"/>
      <c r="BQD102" s="167"/>
      <c r="BQE102" s="167"/>
      <c r="BQF102" s="167"/>
      <c r="BQG102" s="167"/>
      <c r="BQH102" s="167"/>
      <c r="BQI102" s="167"/>
      <c r="BQJ102" s="167"/>
      <c r="BQK102" s="167"/>
      <c r="BQL102" s="167"/>
      <c r="BQM102" s="167"/>
      <c r="BQN102" s="167"/>
      <c r="BQO102" s="167"/>
      <c r="BQP102" s="167"/>
      <c r="BQQ102" s="167"/>
      <c r="BQR102" s="167"/>
      <c r="BQS102" s="167"/>
      <c r="BQT102" s="167"/>
      <c r="BQU102" s="167"/>
      <c r="BQV102" s="167"/>
      <c r="BQW102" s="167"/>
      <c r="BQX102" s="167"/>
      <c r="BQY102" s="167"/>
      <c r="BQZ102" s="167"/>
      <c r="BRA102" s="167"/>
      <c r="BRB102" s="167"/>
      <c r="BRC102" s="167"/>
      <c r="BRD102" s="167"/>
      <c r="BRE102" s="167"/>
      <c r="BRF102" s="167"/>
      <c r="BRG102" s="167"/>
      <c r="BRH102" s="167"/>
      <c r="BRI102" s="167"/>
      <c r="BRJ102" s="167"/>
      <c r="BRK102" s="167"/>
      <c r="BRL102" s="167"/>
      <c r="BRM102" s="167"/>
      <c r="BRN102" s="167"/>
      <c r="BRO102" s="167"/>
      <c r="BRP102" s="167"/>
      <c r="BRQ102" s="167"/>
      <c r="BRR102" s="167"/>
      <c r="BRS102" s="167"/>
      <c r="BRT102" s="167"/>
      <c r="BRU102" s="167"/>
      <c r="BRV102" s="167"/>
      <c r="BRW102" s="167"/>
      <c r="BRX102" s="167"/>
      <c r="BRY102" s="167"/>
      <c r="BRZ102" s="167"/>
      <c r="BSA102" s="167"/>
      <c r="BSB102" s="167"/>
      <c r="BSC102" s="167"/>
      <c r="BSD102" s="167"/>
      <c r="BSE102" s="167"/>
      <c r="BSF102" s="167"/>
      <c r="BSG102" s="167"/>
      <c r="BSH102" s="167"/>
      <c r="BSI102" s="167"/>
      <c r="BSJ102" s="167"/>
      <c r="BSK102" s="167"/>
      <c r="BSL102" s="167"/>
      <c r="BSM102" s="167"/>
      <c r="BSN102" s="167"/>
      <c r="BSO102" s="167"/>
      <c r="BSP102" s="167"/>
      <c r="BSQ102" s="167"/>
      <c r="BSR102" s="167"/>
      <c r="BSS102" s="167"/>
      <c r="BST102" s="167"/>
      <c r="BSU102" s="167"/>
      <c r="BSV102" s="167"/>
      <c r="BSW102" s="167"/>
      <c r="BSX102" s="167"/>
      <c r="BSY102" s="167"/>
      <c r="BSZ102" s="167"/>
      <c r="BTA102" s="167"/>
      <c r="BTB102" s="167"/>
      <c r="BTC102" s="167"/>
      <c r="BTD102" s="167"/>
      <c r="BTE102" s="167"/>
      <c r="BTF102" s="167"/>
      <c r="BTG102" s="167"/>
      <c r="BTH102" s="167"/>
      <c r="BTI102" s="167"/>
      <c r="BTJ102" s="167"/>
      <c r="BTK102" s="167"/>
      <c r="BTL102" s="167"/>
      <c r="BTM102" s="167"/>
      <c r="BTN102" s="167"/>
      <c r="BTO102" s="167"/>
      <c r="BTP102" s="167"/>
      <c r="BTQ102" s="167"/>
      <c r="BTR102" s="167"/>
      <c r="BTS102" s="167"/>
      <c r="BTT102" s="167"/>
      <c r="BTU102" s="167"/>
      <c r="BTV102" s="167"/>
      <c r="BTW102" s="167"/>
      <c r="BTX102" s="167"/>
      <c r="BTY102" s="167"/>
      <c r="BTZ102" s="167"/>
      <c r="BUA102" s="167"/>
      <c r="BUB102" s="167"/>
      <c r="BUC102" s="167"/>
      <c r="BUD102" s="167"/>
      <c r="BUE102" s="167"/>
      <c r="BUF102" s="167"/>
      <c r="BUG102" s="167"/>
      <c r="BUH102" s="167"/>
      <c r="BUI102" s="167"/>
      <c r="BUJ102" s="167"/>
      <c r="BUK102" s="167"/>
      <c r="BUL102" s="167"/>
      <c r="BUM102" s="167"/>
      <c r="BUN102" s="167"/>
      <c r="BUO102" s="167"/>
      <c r="BUP102" s="167"/>
      <c r="BUQ102" s="167"/>
      <c r="BUR102" s="167"/>
      <c r="BUS102" s="167"/>
      <c r="BUT102" s="167"/>
      <c r="BUU102" s="167"/>
      <c r="BUV102" s="167"/>
      <c r="BUW102" s="167"/>
      <c r="BUX102" s="167"/>
      <c r="BUY102" s="167"/>
      <c r="BUZ102" s="167"/>
      <c r="BVA102" s="167"/>
      <c r="BVB102" s="167"/>
      <c r="BVC102" s="167"/>
      <c r="BVD102" s="167"/>
      <c r="BVE102" s="167"/>
      <c r="BVF102" s="167"/>
      <c r="BVG102" s="167"/>
      <c r="BVH102" s="167"/>
      <c r="BVI102" s="167"/>
      <c r="BVJ102" s="167"/>
      <c r="BVK102" s="167"/>
      <c r="BVL102" s="167"/>
      <c r="BVM102" s="167"/>
      <c r="BVN102" s="167"/>
      <c r="BVO102" s="167"/>
      <c r="BVP102" s="167"/>
      <c r="BVQ102" s="167"/>
      <c r="BVR102" s="167"/>
      <c r="BVS102" s="167"/>
      <c r="BVT102" s="167"/>
      <c r="BVU102" s="167"/>
      <c r="BVV102" s="167"/>
      <c r="BVW102" s="167"/>
      <c r="BVX102" s="167"/>
      <c r="BVY102" s="167"/>
      <c r="BVZ102" s="167"/>
      <c r="BWA102" s="167"/>
      <c r="BWB102" s="167"/>
      <c r="BWC102" s="167"/>
      <c r="BWD102" s="167"/>
      <c r="BWE102" s="167"/>
      <c r="BWF102" s="167"/>
      <c r="BWG102" s="167"/>
      <c r="BWH102" s="167"/>
      <c r="BWI102" s="167"/>
      <c r="BWJ102" s="167"/>
      <c r="BWK102" s="167"/>
      <c r="BWL102" s="167"/>
      <c r="BWM102" s="167"/>
      <c r="BWN102" s="167"/>
      <c r="BWO102" s="167"/>
      <c r="BWP102" s="167"/>
      <c r="BWQ102" s="167"/>
      <c r="BWR102" s="167"/>
      <c r="BWS102" s="167"/>
      <c r="BWT102" s="167"/>
      <c r="BWU102" s="167"/>
      <c r="BWV102" s="167"/>
      <c r="BWW102" s="167"/>
      <c r="BWX102" s="167"/>
      <c r="BWY102" s="167"/>
      <c r="BWZ102" s="167"/>
      <c r="BXA102" s="167"/>
      <c r="BXB102" s="167"/>
      <c r="BXC102" s="167"/>
      <c r="BXD102" s="167"/>
      <c r="BXE102" s="167"/>
      <c r="BXF102" s="167"/>
      <c r="BXG102" s="167"/>
      <c r="BXH102" s="167"/>
      <c r="BXI102" s="167"/>
      <c r="BXJ102" s="167"/>
      <c r="BXK102" s="167"/>
      <c r="BXL102" s="167"/>
      <c r="BXM102" s="167"/>
      <c r="BXN102" s="167"/>
      <c r="BXO102" s="167"/>
      <c r="BXP102" s="167"/>
      <c r="BXQ102" s="167"/>
      <c r="BXR102" s="167"/>
      <c r="BXS102" s="167"/>
      <c r="BXT102" s="167"/>
      <c r="BXU102" s="167"/>
      <c r="BXV102" s="167"/>
      <c r="BXW102" s="167"/>
      <c r="BXX102" s="167"/>
      <c r="BXY102" s="167"/>
      <c r="BXZ102" s="167"/>
      <c r="BYA102" s="167"/>
      <c r="BYB102" s="167"/>
      <c r="BYC102" s="167"/>
      <c r="BYD102" s="167"/>
      <c r="BYE102" s="167"/>
      <c r="BYF102" s="167"/>
      <c r="BYG102" s="167"/>
      <c r="BYH102" s="167"/>
      <c r="BYI102" s="167"/>
      <c r="BYJ102" s="167"/>
      <c r="BYK102" s="167"/>
      <c r="BYL102" s="167"/>
      <c r="BYM102" s="167"/>
      <c r="BYN102" s="167"/>
      <c r="BYO102" s="167"/>
      <c r="BYP102" s="167"/>
      <c r="BYQ102" s="167"/>
      <c r="BYR102" s="167"/>
      <c r="BYS102" s="167"/>
      <c r="BYT102" s="167"/>
      <c r="BYU102" s="167"/>
      <c r="BYV102" s="167"/>
      <c r="BYW102" s="167"/>
      <c r="BYX102" s="167"/>
      <c r="BYY102" s="167"/>
      <c r="BYZ102" s="167"/>
      <c r="BZA102" s="167"/>
      <c r="BZB102" s="167"/>
      <c r="BZC102" s="167"/>
      <c r="BZD102" s="167"/>
      <c r="BZE102" s="167"/>
      <c r="BZF102" s="167"/>
      <c r="BZG102" s="167"/>
      <c r="BZH102" s="167"/>
      <c r="BZI102" s="167"/>
      <c r="BZJ102" s="167"/>
      <c r="BZK102" s="167"/>
      <c r="BZL102" s="167"/>
      <c r="BZM102" s="167"/>
      <c r="BZN102" s="167"/>
      <c r="BZO102" s="167"/>
      <c r="BZP102" s="167"/>
      <c r="BZQ102" s="167"/>
      <c r="BZR102" s="167"/>
      <c r="BZS102" s="167"/>
      <c r="BZT102" s="167"/>
      <c r="BZU102" s="167"/>
      <c r="BZV102" s="167"/>
      <c r="BZW102" s="167"/>
      <c r="BZX102" s="167"/>
      <c r="BZY102" s="167"/>
      <c r="BZZ102" s="167"/>
      <c r="CAA102" s="167"/>
      <c r="CAB102" s="167"/>
      <c r="CAC102" s="167"/>
      <c r="CAD102" s="167"/>
      <c r="CAE102" s="167"/>
      <c r="CAF102" s="167"/>
      <c r="CAG102" s="167"/>
      <c r="CAH102" s="167"/>
      <c r="CAI102" s="167"/>
      <c r="CAJ102" s="167"/>
      <c r="CAK102" s="167"/>
      <c r="CAL102" s="167"/>
      <c r="CAM102" s="167"/>
      <c r="CAN102" s="167"/>
      <c r="CAO102" s="167"/>
      <c r="CAP102" s="167"/>
      <c r="CAQ102" s="167"/>
      <c r="CAR102" s="167"/>
      <c r="CAS102" s="167"/>
      <c r="CAT102" s="167"/>
      <c r="CAU102" s="167"/>
      <c r="CAV102" s="167"/>
      <c r="CAW102" s="167"/>
      <c r="CAX102" s="167"/>
      <c r="CAY102" s="167"/>
      <c r="CAZ102" s="167"/>
      <c r="CBA102" s="167"/>
      <c r="CBB102" s="167"/>
      <c r="CBC102" s="167"/>
      <c r="CBD102" s="167"/>
      <c r="CBE102" s="167"/>
      <c r="CBF102" s="167"/>
      <c r="CBG102" s="167"/>
      <c r="CBH102" s="167"/>
      <c r="CBI102" s="167"/>
      <c r="CBJ102" s="167"/>
      <c r="CBK102" s="167"/>
      <c r="CBL102" s="167"/>
      <c r="CBM102" s="167"/>
      <c r="CBN102" s="167"/>
      <c r="CBO102" s="167"/>
      <c r="CBP102" s="167"/>
      <c r="CBQ102" s="167"/>
      <c r="CBR102" s="167"/>
      <c r="CBS102" s="167"/>
      <c r="CBT102" s="167"/>
      <c r="CBU102" s="167"/>
      <c r="CBV102" s="167"/>
      <c r="CBW102" s="167"/>
      <c r="CBX102" s="167"/>
      <c r="CBY102" s="167"/>
      <c r="CBZ102" s="167"/>
      <c r="CCA102" s="167"/>
      <c r="CCB102" s="167"/>
      <c r="CCC102" s="167"/>
      <c r="CCD102" s="167"/>
      <c r="CCE102" s="167"/>
      <c r="CCF102" s="167"/>
      <c r="CCG102" s="167"/>
      <c r="CCH102" s="167"/>
      <c r="CCI102" s="167"/>
      <c r="CCJ102" s="167"/>
      <c r="CCK102" s="167"/>
      <c r="CCL102" s="167"/>
      <c r="CCM102" s="167"/>
      <c r="CCN102" s="167"/>
      <c r="CCO102" s="167"/>
      <c r="CCP102" s="167"/>
      <c r="CCQ102" s="167"/>
      <c r="CCR102" s="167"/>
      <c r="CCS102" s="167"/>
      <c r="CCT102" s="167"/>
      <c r="CCU102" s="167"/>
      <c r="CCV102" s="167"/>
      <c r="CCW102" s="167"/>
      <c r="CCX102" s="167"/>
      <c r="CCY102" s="167"/>
      <c r="CCZ102" s="167"/>
      <c r="CDA102" s="167"/>
      <c r="CDB102" s="167"/>
      <c r="CDC102" s="167"/>
      <c r="CDD102" s="167"/>
      <c r="CDE102" s="167"/>
      <c r="CDF102" s="167"/>
      <c r="CDG102" s="167"/>
      <c r="CDH102" s="167"/>
      <c r="CDI102" s="167"/>
      <c r="CDJ102" s="167"/>
      <c r="CDK102" s="167"/>
      <c r="CDL102" s="167"/>
      <c r="CDM102" s="167"/>
      <c r="CDN102" s="167"/>
      <c r="CDO102" s="167"/>
      <c r="CDP102" s="167"/>
      <c r="CDQ102" s="167"/>
      <c r="CDR102" s="167"/>
      <c r="CDS102" s="167"/>
      <c r="CDT102" s="167"/>
      <c r="CDU102" s="167"/>
      <c r="CDV102" s="167"/>
      <c r="CDW102" s="167"/>
      <c r="CDX102" s="167"/>
      <c r="CDY102" s="167"/>
      <c r="CDZ102" s="167"/>
      <c r="CEA102" s="167"/>
      <c r="CEB102" s="167"/>
      <c r="CEC102" s="167"/>
      <c r="CED102" s="167"/>
      <c r="CEE102" s="167"/>
      <c r="CEF102" s="167"/>
      <c r="CEG102" s="167"/>
      <c r="CEH102" s="167"/>
      <c r="CEI102" s="167"/>
      <c r="CEJ102" s="167"/>
      <c r="CEK102" s="167"/>
      <c r="CEL102" s="167"/>
      <c r="CEM102" s="167"/>
      <c r="CEN102" s="167"/>
      <c r="CEO102" s="167"/>
      <c r="CEP102" s="167"/>
      <c r="CEQ102" s="167"/>
      <c r="CER102" s="167"/>
      <c r="CES102" s="167"/>
      <c r="CET102" s="167"/>
      <c r="CEU102" s="167"/>
      <c r="CEV102" s="167"/>
      <c r="CEW102" s="167"/>
      <c r="CEX102" s="167"/>
      <c r="CEY102" s="167"/>
      <c r="CEZ102" s="167"/>
      <c r="CFA102" s="167"/>
      <c r="CFB102" s="167"/>
      <c r="CFC102" s="167"/>
      <c r="CFD102" s="167"/>
      <c r="CFE102" s="167"/>
      <c r="CFF102" s="167"/>
      <c r="CFG102" s="167"/>
      <c r="CFH102" s="167"/>
      <c r="CFI102" s="167"/>
      <c r="CFJ102" s="167"/>
      <c r="CFK102" s="167"/>
      <c r="CFL102" s="167"/>
      <c r="CFM102" s="167"/>
      <c r="CFN102" s="167"/>
      <c r="CFO102" s="167"/>
      <c r="CFP102" s="167"/>
      <c r="CFQ102" s="167"/>
      <c r="CFR102" s="167"/>
      <c r="CFS102" s="167"/>
      <c r="CFT102" s="167"/>
      <c r="CFU102" s="167"/>
      <c r="CFV102" s="167"/>
      <c r="CFW102" s="167"/>
      <c r="CFX102" s="167"/>
      <c r="CFY102" s="167"/>
      <c r="CFZ102" s="167"/>
      <c r="CGA102" s="167"/>
      <c r="CGB102" s="167"/>
      <c r="CGC102" s="167"/>
      <c r="CGD102" s="167"/>
      <c r="CGE102" s="167"/>
      <c r="CGF102" s="167"/>
      <c r="CGG102" s="167"/>
      <c r="CGH102" s="167"/>
      <c r="CGI102" s="167"/>
      <c r="CGJ102" s="167"/>
      <c r="CGK102" s="167"/>
      <c r="CGL102" s="167"/>
      <c r="CGM102" s="167"/>
      <c r="CGN102" s="167"/>
      <c r="CGO102" s="167"/>
      <c r="CGP102" s="167"/>
      <c r="CGQ102" s="167"/>
      <c r="CGR102" s="167"/>
      <c r="CGS102" s="167"/>
      <c r="CGT102" s="167"/>
      <c r="CGU102" s="167"/>
      <c r="CGV102" s="167"/>
      <c r="CGW102" s="167"/>
      <c r="CGX102" s="167"/>
      <c r="CGY102" s="167"/>
      <c r="CGZ102" s="167"/>
      <c r="CHA102" s="167"/>
      <c r="CHB102" s="167"/>
      <c r="CHC102" s="167"/>
      <c r="CHD102" s="167"/>
      <c r="CHE102" s="167"/>
      <c r="CHF102" s="167"/>
      <c r="CHG102" s="167"/>
      <c r="CHH102" s="167"/>
      <c r="CHI102" s="167"/>
      <c r="CHJ102" s="167"/>
      <c r="CHK102" s="167"/>
      <c r="CHL102" s="167"/>
      <c r="CHM102" s="167"/>
      <c r="CHN102" s="167"/>
      <c r="CHO102" s="167"/>
      <c r="CHP102" s="167"/>
      <c r="CHQ102" s="167"/>
      <c r="CHR102" s="167"/>
      <c r="CHS102" s="167"/>
      <c r="CHT102" s="167"/>
      <c r="CHU102" s="167"/>
      <c r="CHV102" s="167"/>
      <c r="CHW102" s="167"/>
      <c r="CHX102" s="167"/>
      <c r="CHY102" s="167"/>
      <c r="CHZ102" s="167"/>
      <c r="CIA102" s="167"/>
      <c r="CIB102" s="167"/>
      <c r="CIC102" s="167"/>
      <c r="CID102" s="167"/>
      <c r="CIE102" s="167"/>
      <c r="CIF102" s="167"/>
      <c r="CIG102" s="167"/>
      <c r="CIH102" s="167"/>
      <c r="CII102" s="167"/>
      <c r="CIJ102" s="167"/>
      <c r="CIK102" s="167"/>
      <c r="CIL102" s="167"/>
      <c r="CIM102" s="167"/>
      <c r="CIN102" s="167"/>
      <c r="CIO102" s="167"/>
      <c r="CIP102" s="167"/>
      <c r="CIQ102" s="167"/>
      <c r="CIR102" s="167"/>
      <c r="CIS102" s="167"/>
      <c r="CIT102" s="167"/>
      <c r="CIU102" s="167"/>
      <c r="CIV102" s="167"/>
      <c r="CIW102" s="167"/>
      <c r="CIX102" s="167"/>
      <c r="CIY102" s="167"/>
      <c r="CIZ102" s="167"/>
      <c r="CJA102" s="167"/>
      <c r="CJB102" s="167"/>
      <c r="CJC102" s="167"/>
      <c r="CJD102" s="167"/>
      <c r="CJE102" s="167"/>
      <c r="CJF102" s="167"/>
      <c r="CJG102" s="167"/>
      <c r="CJH102" s="167"/>
      <c r="CJI102" s="167"/>
      <c r="CJJ102" s="167"/>
      <c r="CJK102" s="167"/>
      <c r="CJL102" s="167"/>
      <c r="CJM102" s="167"/>
      <c r="CJN102" s="167"/>
      <c r="CJO102" s="167"/>
      <c r="CJP102" s="167"/>
      <c r="CJQ102" s="167"/>
      <c r="CJR102" s="167"/>
      <c r="CJS102" s="167"/>
      <c r="CJT102" s="167"/>
      <c r="CJU102" s="167"/>
      <c r="CJV102" s="167"/>
      <c r="CJW102" s="167"/>
      <c r="CJX102" s="167"/>
      <c r="CJY102" s="167"/>
      <c r="CJZ102" s="167"/>
      <c r="CKA102" s="167"/>
      <c r="CKB102" s="167"/>
      <c r="CKC102" s="167"/>
      <c r="CKD102" s="167"/>
      <c r="CKE102" s="167"/>
      <c r="CKF102" s="167"/>
      <c r="CKG102" s="167"/>
      <c r="CKH102" s="167"/>
      <c r="CKI102" s="167"/>
      <c r="CKJ102" s="167"/>
      <c r="CKK102" s="167"/>
      <c r="CKL102" s="167"/>
      <c r="CKM102" s="167"/>
      <c r="CKN102" s="167"/>
      <c r="CKO102" s="167"/>
      <c r="CKP102" s="167"/>
      <c r="CKQ102" s="167"/>
      <c r="CKR102" s="167"/>
      <c r="CKS102" s="167"/>
      <c r="CKT102" s="167"/>
      <c r="CKU102" s="167"/>
      <c r="CKV102" s="167"/>
      <c r="CKW102" s="167"/>
      <c r="CKX102" s="167"/>
      <c r="CKY102" s="167"/>
      <c r="CKZ102" s="167"/>
      <c r="CLA102" s="167"/>
      <c r="CLB102" s="167"/>
      <c r="CLC102" s="167"/>
      <c r="CLD102" s="167"/>
      <c r="CLE102" s="167"/>
      <c r="CLF102" s="167"/>
      <c r="CLG102" s="167"/>
      <c r="CLH102" s="167"/>
      <c r="CLI102" s="167"/>
      <c r="CLJ102" s="167"/>
      <c r="CLK102" s="167"/>
      <c r="CLL102" s="167"/>
      <c r="CLM102" s="167"/>
      <c r="CLN102" s="167"/>
      <c r="CLO102" s="167"/>
      <c r="CLP102" s="167"/>
      <c r="CLQ102" s="167"/>
      <c r="CLR102" s="167"/>
      <c r="CLS102" s="167"/>
      <c r="CLT102" s="167"/>
      <c r="CLU102" s="167"/>
      <c r="CLV102" s="167"/>
      <c r="CLW102" s="167"/>
      <c r="CLX102" s="167"/>
      <c r="CLY102" s="167"/>
      <c r="CLZ102" s="167"/>
      <c r="CMA102" s="167"/>
      <c r="CMB102" s="167"/>
      <c r="CMC102" s="167"/>
      <c r="CMD102" s="167"/>
      <c r="CME102" s="167"/>
      <c r="CMF102" s="167"/>
      <c r="CMG102" s="167"/>
      <c r="CMH102" s="167"/>
      <c r="CMI102" s="167"/>
      <c r="CMJ102" s="167"/>
      <c r="CMK102" s="167"/>
      <c r="CML102" s="167"/>
      <c r="CMM102" s="167"/>
      <c r="CMN102" s="167"/>
      <c r="CMO102" s="167"/>
      <c r="CMP102" s="167"/>
      <c r="CMQ102" s="167"/>
      <c r="CMR102" s="167"/>
      <c r="CMS102" s="167"/>
      <c r="CMT102" s="167"/>
      <c r="CMU102" s="167"/>
      <c r="CMV102" s="167"/>
      <c r="CMW102" s="167"/>
      <c r="CMX102" s="167"/>
      <c r="CMY102" s="167"/>
      <c r="CMZ102" s="167"/>
      <c r="CNA102" s="167"/>
      <c r="CNB102" s="167"/>
      <c r="CNC102" s="167"/>
      <c r="CND102" s="167"/>
      <c r="CNE102" s="167"/>
      <c r="CNF102" s="167"/>
      <c r="CNG102" s="167"/>
      <c r="CNH102" s="167"/>
      <c r="CNI102" s="167"/>
      <c r="CNJ102" s="167"/>
      <c r="CNK102" s="167"/>
      <c r="CNL102" s="167"/>
      <c r="CNM102" s="167"/>
      <c r="CNN102" s="167"/>
      <c r="CNO102" s="167"/>
      <c r="CNP102" s="167"/>
      <c r="CNQ102" s="167"/>
      <c r="CNR102" s="167"/>
      <c r="CNS102" s="167"/>
      <c r="CNT102" s="167"/>
      <c r="CNU102" s="167"/>
      <c r="CNV102" s="167"/>
      <c r="CNW102" s="167"/>
      <c r="CNX102" s="167"/>
      <c r="CNY102" s="167"/>
      <c r="CNZ102" s="167"/>
      <c r="COA102" s="167"/>
      <c r="COB102" s="167"/>
      <c r="COC102" s="167"/>
      <c r="COD102" s="167"/>
      <c r="COE102" s="167"/>
      <c r="COF102" s="167"/>
      <c r="COG102" s="167"/>
      <c r="COH102" s="167"/>
      <c r="COI102" s="167"/>
      <c r="COJ102" s="167"/>
      <c r="COK102" s="167"/>
      <c r="COL102" s="167"/>
      <c r="COM102" s="167"/>
      <c r="CON102" s="167"/>
      <c r="COO102" s="167"/>
      <c r="COP102" s="167"/>
      <c r="COQ102" s="167"/>
      <c r="COR102" s="167"/>
      <c r="COS102" s="167"/>
      <c r="COT102" s="167"/>
      <c r="COU102" s="167"/>
      <c r="COV102" s="167"/>
      <c r="COW102" s="167"/>
      <c r="COX102" s="167"/>
      <c r="COY102" s="167"/>
      <c r="COZ102" s="167"/>
      <c r="CPA102" s="167"/>
      <c r="CPB102" s="167"/>
      <c r="CPC102" s="167"/>
      <c r="CPD102" s="167"/>
      <c r="CPE102" s="167"/>
      <c r="CPF102" s="167"/>
      <c r="CPG102" s="167"/>
      <c r="CPH102" s="167"/>
      <c r="CPI102" s="167"/>
      <c r="CPJ102" s="167"/>
      <c r="CPK102" s="167"/>
      <c r="CPL102" s="167"/>
      <c r="CPM102" s="167"/>
      <c r="CPN102" s="167"/>
      <c r="CPO102" s="167"/>
      <c r="CPP102" s="167"/>
      <c r="CPQ102" s="167"/>
      <c r="CPR102" s="167"/>
      <c r="CPS102" s="167"/>
      <c r="CPT102" s="167"/>
      <c r="CPU102" s="167"/>
      <c r="CPV102" s="167"/>
      <c r="CPW102" s="167"/>
      <c r="CPX102" s="167"/>
      <c r="CPY102" s="167"/>
      <c r="CPZ102" s="167"/>
      <c r="CQA102" s="167"/>
      <c r="CQB102" s="167"/>
      <c r="CQC102" s="167"/>
      <c r="CQD102" s="167"/>
      <c r="CQE102" s="167"/>
      <c r="CQF102" s="167"/>
      <c r="CQG102" s="167"/>
      <c r="CQH102" s="167"/>
      <c r="CQI102" s="167"/>
      <c r="CQJ102" s="167"/>
      <c r="CQK102" s="167"/>
      <c r="CQL102" s="167"/>
      <c r="CQM102" s="167"/>
      <c r="CQN102" s="167"/>
      <c r="CQO102" s="167"/>
      <c r="CQP102" s="167"/>
      <c r="CQQ102" s="167"/>
      <c r="CQR102" s="167"/>
      <c r="CQS102" s="167"/>
      <c r="CQT102" s="167"/>
      <c r="CQU102" s="167"/>
      <c r="CQV102" s="167"/>
      <c r="CQW102" s="167"/>
      <c r="CQX102" s="167"/>
      <c r="CQY102" s="167"/>
      <c r="CQZ102" s="167"/>
      <c r="CRA102" s="167"/>
      <c r="CRB102" s="167"/>
      <c r="CRC102" s="167"/>
      <c r="CRD102" s="167"/>
      <c r="CRE102" s="167"/>
      <c r="CRF102" s="167"/>
      <c r="CRG102" s="167"/>
      <c r="CRH102" s="167"/>
      <c r="CRI102" s="167"/>
      <c r="CRJ102" s="167"/>
      <c r="CRK102" s="167"/>
      <c r="CRL102" s="167"/>
      <c r="CRM102" s="167"/>
      <c r="CRN102" s="167"/>
      <c r="CRO102" s="167"/>
      <c r="CRP102" s="167"/>
      <c r="CRQ102" s="167"/>
      <c r="CRR102" s="167"/>
      <c r="CRS102" s="167"/>
      <c r="CRT102" s="167"/>
      <c r="CRU102" s="167"/>
      <c r="CRV102" s="167"/>
      <c r="CRW102" s="167"/>
      <c r="CRX102" s="167"/>
      <c r="CRY102" s="167"/>
      <c r="CRZ102" s="167"/>
      <c r="CSA102" s="167"/>
      <c r="CSB102" s="167"/>
      <c r="CSC102" s="167"/>
      <c r="CSD102" s="167"/>
      <c r="CSE102" s="167"/>
      <c r="CSF102" s="167"/>
      <c r="CSG102" s="167"/>
      <c r="CSH102" s="167"/>
      <c r="CSI102" s="167"/>
      <c r="CSJ102" s="167"/>
      <c r="CSK102" s="167"/>
      <c r="CSL102" s="167"/>
      <c r="CSM102" s="167"/>
      <c r="CSN102" s="167"/>
      <c r="CSO102" s="167"/>
      <c r="CSP102" s="167"/>
      <c r="CSQ102" s="167"/>
      <c r="CSR102" s="167"/>
      <c r="CSS102" s="167"/>
      <c r="CST102" s="167"/>
      <c r="CSU102" s="167"/>
      <c r="CSV102" s="167"/>
      <c r="CSW102" s="167"/>
      <c r="CSX102" s="167"/>
      <c r="CSY102" s="167"/>
      <c r="CSZ102" s="167"/>
      <c r="CTA102" s="167"/>
      <c r="CTB102" s="167"/>
      <c r="CTC102" s="167"/>
      <c r="CTD102" s="167"/>
      <c r="CTE102" s="167"/>
      <c r="CTF102" s="167"/>
      <c r="CTG102" s="167"/>
      <c r="CTH102" s="167"/>
      <c r="CTI102" s="167"/>
      <c r="CTJ102" s="167"/>
      <c r="CTK102" s="167"/>
      <c r="CTL102" s="167"/>
      <c r="CTM102" s="167"/>
      <c r="CTN102" s="167"/>
      <c r="CTO102" s="167"/>
      <c r="CTP102" s="167"/>
      <c r="CTQ102" s="167"/>
      <c r="CTR102" s="167"/>
      <c r="CTS102" s="167"/>
      <c r="CTT102" s="167"/>
      <c r="CTU102" s="167"/>
      <c r="CTV102" s="167"/>
      <c r="CTW102" s="167"/>
      <c r="CTX102" s="167"/>
      <c r="CTY102" s="167"/>
      <c r="CTZ102" s="167"/>
      <c r="CUA102" s="167"/>
      <c r="CUB102" s="167"/>
      <c r="CUC102" s="167"/>
      <c r="CUD102" s="167"/>
      <c r="CUE102" s="167"/>
      <c r="CUF102" s="167"/>
      <c r="CUG102" s="167"/>
      <c r="CUH102" s="167"/>
      <c r="CUI102" s="167"/>
      <c r="CUJ102" s="167"/>
      <c r="CUK102" s="167"/>
      <c r="CUL102" s="167"/>
      <c r="CUM102" s="167"/>
      <c r="CUN102" s="167"/>
      <c r="CUO102" s="167"/>
      <c r="CUP102" s="167"/>
      <c r="CUQ102" s="167"/>
      <c r="CUR102" s="167"/>
      <c r="CUS102" s="167"/>
      <c r="CUT102" s="167"/>
      <c r="CUU102" s="167"/>
      <c r="CUV102" s="167"/>
      <c r="CUW102" s="167"/>
      <c r="CUX102" s="167"/>
      <c r="CUY102" s="167"/>
      <c r="CUZ102" s="167"/>
      <c r="CVA102" s="167"/>
      <c r="CVB102" s="167"/>
      <c r="CVC102" s="167"/>
      <c r="CVD102" s="167"/>
      <c r="CVE102" s="167"/>
      <c r="CVF102" s="167"/>
      <c r="CVG102" s="167"/>
      <c r="CVH102" s="167"/>
      <c r="CVI102" s="167"/>
      <c r="CVJ102" s="167"/>
      <c r="CVK102" s="167"/>
      <c r="CVL102" s="167"/>
      <c r="CVM102" s="167"/>
      <c r="CVN102" s="167"/>
      <c r="CVO102" s="167"/>
      <c r="CVP102" s="167"/>
      <c r="CVQ102" s="167"/>
      <c r="CVR102" s="167"/>
      <c r="CVS102" s="167"/>
      <c r="CVT102" s="167"/>
      <c r="CVU102" s="167"/>
      <c r="CVV102" s="167"/>
      <c r="CVW102" s="167"/>
      <c r="CVX102" s="167"/>
      <c r="CVY102" s="167"/>
      <c r="CVZ102" s="167"/>
      <c r="CWA102" s="167"/>
      <c r="CWB102" s="167"/>
      <c r="CWC102" s="167"/>
      <c r="CWD102" s="167"/>
      <c r="CWE102" s="167"/>
      <c r="CWF102" s="167"/>
      <c r="CWG102" s="167"/>
      <c r="CWH102" s="167"/>
      <c r="CWI102" s="167"/>
      <c r="CWJ102" s="167"/>
      <c r="CWK102" s="167"/>
      <c r="CWL102" s="167"/>
      <c r="CWM102" s="167"/>
      <c r="CWN102" s="167"/>
      <c r="CWO102" s="167"/>
      <c r="CWP102" s="167"/>
      <c r="CWQ102" s="167"/>
      <c r="CWR102" s="167"/>
      <c r="CWS102" s="167"/>
      <c r="CWT102" s="167"/>
      <c r="CWU102" s="167"/>
      <c r="CWV102" s="167"/>
      <c r="CWW102" s="167"/>
      <c r="CWX102" s="167"/>
      <c r="CWY102" s="167"/>
      <c r="CWZ102" s="167"/>
      <c r="CXA102" s="167"/>
      <c r="CXB102" s="167"/>
      <c r="CXC102" s="167"/>
      <c r="CXD102" s="167"/>
      <c r="CXE102" s="167"/>
      <c r="CXF102" s="167"/>
      <c r="CXG102" s="167"/>
      <c r="CXH102" s="167"/>
      <c r="CXI102" s="167"/>
      <c r="CXJ102" s="167"/>
      <c r="CXK102" s="167"/>
      <c r="CXL102" s="167"/>
      <c r="CXM102" s="167"/>
      <c r="CXN102" s="167"/>
      <c r="CXO102" s="167"/>
      <c r="CXP102" s="167"/>
      <c r="CXQ102" s="167"/>
      <c r="CXR102" s="167"/>
      <c r="CXS102" s="167"/>
      <c r="CXT102" s="167"/>
      <c r="CXU102" s="167"/>
      <c r="CXV102" s="167"/>
      <c r="CXW102" s="167"/>
      <c r="CXX102" s="167"/>
      <c r="CXY102" s="167"/>
      <c r="CXZ102" s="167"/>
      <c r="CYA102" s="167"/>
      <c r="CYB102" s="167"/>
      <c r="CYC102" s="167"/>
      <c r="CYD102" s="167"/>
      <c r="CYE102" s="167"/>
      <c r="CYF102" s="167"/>
      <c r="CYG102" s="167"/>
      <c r="CYH102" s="167"/>
      <c r="CYI102" s="167"/>
      <c r="CYJ102" s="167"/>
      <c r="CYK102" s="167"/>
      <c r="CYL102" s="167"/>
      <c r="CYM102" s="167"/>
      <c r="CYN102" s="167"/>
      <c r="CYO102" s="167"/>
      <c r="CYP102" s="167"/>
      <c r="CYQ102" s="167"/>
      <c r="CYR102" s="167"/>
      <c r="CYS102" s="167"/>
      <c r="CYT102" s="167"/>
      <c r="CYU102" s="167"/>
      <c r="CYV102" s="167"/>
      <c r="CYW102" s="167"/>
      <c r="CYX102" s="167"/>
      <c r="CYY102" s="167"/>
      <c r="CYZ102" s="167"/>
      <c r="CZA102" s="167"/>
      <c r="CZB102" s="167"/>
      <c r="CZC102" s="167"/>
      <c r="CZD102" s="167"/>
      <c r="CZE102" s="167"/>
      <c r="CZF102" s="167"/>
      <c r="CZG102" s="167"/>
      <c r="CZH102" s="167"/>
      <c r="CZI102" s="167"/>
      <c r="CZJ102" s="167"/>
      <c r="CZK102" s="167"/>
      <c r="CZL102" s="167"/>
      <c r="CZM102" s="167"/>
      <c r="CZN102" s="167"/>
      <c r="CZO102" s="167"/>
      <c r="CZP102" s="167"/>
      <c r="CZQ102" s="167"/>
      <c r="CZR102" s="167"/>
      <c r="CZS102" s="167"/>
      <c r="CZT102" s="167"/>
      <c r="CZU102" s="167"/>
      <c r="CZV102" s="167"/>
      <c r="CZW102" s="167"/>
      <c r="CZX102" s="167"/>
      <c r="CZY102" s="167"/>
      <c r="CZZ102" s="167"/>
      <c r="DAA102" s="167"/>
      <c r="DAB102" s="167"/>
      <c r="DAC102" s="167"/>
      <c r="DAD102" s="167"/>
      <c r="DAE102" s="167"/>
      <c r="DAF102" s="167"/>
      <c r="DAG102" s="167"/>
      <c r="DAH102" s="167"/>
      <c r="DAI102" s="167"/>
      <c r="DAJ102" s="167"/>
      <c r="DAK102" s="167"/>
      <c r="DAL102" s="167"/>
      <c r="DAM102" s="167"/>
      <c r="DAN102" s="167"/>
      <c r="DAO102" s="167"/>
      <c r="DAP102" s="167"/>
      <c r="DAQ102" s="167"/>
      <c r="DAR102" s="167"/>
      <c r="DAS102" s="167"/>
      <c r="DAT102" s="167"/>
      <c r="DAU102" s="167"/>
      <c r="DAV102" s="167"/>
      <c r="DAW102" s="167"/>
      <c r="DAX102" s="167"/>
      <c r="DAY102" s="167"/>
      <c r="DAZ102" s="167"/>
      <c r="DBA102" s="167"/>
      <c r="DBB102" s="167"/>
      <c r="DBC102" s="167"/>
      <c r="DBD102" s="167"/>
      <c r="DBE102" s="167"/>
      <c r="DBF102" s="167"/>
      <c r="DBG102" s="167"/>
      <c r="DBH102" s="167"/>
      <c r="DBI102" s="167"/>
      <c r="DBJ102" s="167"/>
      <c r="DBK102" s="167"/>
      <c r="DBL102" s="167"/>
      <c r="DBM102" s="167"/>
      <c r="DBN102" s="167"/>
      <c r="DBO102" s="167"/>
      <c r="DBP102" s="167"/>
      <c r="DBQ102" s="167"/>
      <c r="DBR102" s="167"/>
      <c r="DBS102" s="167"/>
      <c r="DBT102" s="167"/>
      <c r="DBU102" s="167"/>
      <c r="DBV102" s="167"/>
      <c r="DBW102" s="167"/>
      <c r="DBX102" s="167"/>
      <c r="DBY102" s="167"/>
      <c r="DBZ102" s="167"/>
      <c r="DCA102" s="167"/>
      <c r="DCB102" s="167"/>
      <c r="DCC102" s="167"/>
      <c r="DCD102" s="167"/>
      <c r="DCE102" s="167"/>
      <c r="DCF102" s="167"/>
      <c r="DCG102" s="167"/>
      <c r="DCH102" s="167"/>
      <c r="DCI102" s="167"/>
      <c r="DCJ102" s="167"/>
      <c r="DCK102" s="167"/>
      <c r="DCL102" s="167"/>
      <c r="DCM102" s="167"/>
      <c r="DCN102" s="167"/>
      <c r="DCO102" s="167"/>
      <c r="DCP102" s="167"/>
      <c r="DCQ102" s="167"/>
      <c r="DCR102" s="167"/>
      <c r="DCS102" s="167"/>
      <c r="DCT102" s="167"/>
      <c r="DCU102" s="167"/>
      <c r="DCV102" s="167"/>
      <c r="DCW102" s="167"/>
      <c r="DCX102" s="167"/>
      <c r="DCY102" s="167"/>
      <c r="DCZ102" s="167"/>
      <c r="DDA102" s="167"/>
      <c r="DDB102" s="167"/>
      <c r="DDC102" s="167"/>
      <c r="DDD102" s="167"/>
      <c r="DDE102" s="167"/>
      <c r="DDF102" s="167"/>
      <c r="DDG102" s="167"/>
      <c r="DDH102" s="167"/>
      <c r="DDI102" s="167"/>
      <c r="DDJ102" s="167"/>
      <c r="DDK102" s="167"/>
      <c r="DDL102" s="167"/>
      <c r="DDM102" s="167"/>
      <c r="DDN102" s="167"/>
      <c r="DDO102" s="167"/>
      <c r="DDP102" s="167"/>
      <c r="DDQ102" s="167"/>
      <c r="DDR102" s="167"/>
      <c r="DDS102" s="167"/>
      <c r="DDT102" s="167"/>
      <c r="DDU102" s="167"/>
      <c r="DDV102" s="167"/>
      <c r="DDW102" s="167"/>
      <c r="DDX102" s="167"/>
      <c r="DDY102" s="167"/>
      <c r="DDZ102" s="167"/>
      <c r="DEA102" s="167"/>
      <c r="DEB102" s="167"/>
      <c r="DEC102" s="167"/>
      <c r="DED102" s="167"/>
      <c r="DEE102" s="167"/>
      <c r="DEF102" s="167"/>
      <c r="DEG102" s="167"/>
      <c r="DEH102" s="167"/>
      <c r="DEI102" s="167"/>
      <c r="DEJ102" s="167"/>
      <c r="DEK102" s="167"/>
      <c r="DEL102" s="167"/>
      <c r="DEM102" s="167"/>
      <c r="DEN102" s="167"/>
      <c r="DEO102" s="167"/>
      <c r="DEP102" s="167"/>
      <c r="DEQ102" s="167"/>
      <c r="DER102" s="167"/>
      <c r="DES102" s="167"/>
      <c r="DET102" s="167"/>
      <c r="DEU102" s="167"/>
      <c r="DEV102" s="167"/>
      <c r="DEW102" s="167"/>
      <c r="DEX102" s="167"/>
      <c r="DEY102" s="167"/>
      <c r="DEZ102" s="167"/>
      <c r="DFA102" s="167"/>
      <c r="DFB102" s="167"/>
      <c r="DFC102" s="167"/>
      <c r="DFD102" s="167"/>
      <c r="DFE102" s="167"/>
      <c r="DFF102" s="167"/>
      <c r="DFG102" s="167"/>
      <c r="DFH102" s="167"/>
      <c r="DFI102" s="167"/>
      <c r="DFJ102" s="167"/>
      <c r="DFK102" s="167"/>
      <c r="DFL102" s="167"/>
      <c r="DFM102" s="167"/>
      <c r="DFN102" s="167"/>
      <c r="DFO102" s="167"/>
      <c r="DFP102" s="167"/>
      <c r="DFQ102" s="167"/>
      <c r="DFR102" s="167"/>
      <c r="DFS102" s="167"/>
      <c r="DFT102" s="167"/>
      <c r="DFU102" s="167"/>
      <c r="DFV102" s="167"/>
      <c r="DFW102" s="167"/>
      <c r="DFX102" s="167"/>
      <c r="DFY102" s="167"/>
      <c r="DFZ102" s="167"/>
      <c r="DGA102" s="167"/>
      <c r="DGB102" s="167"/>
      <c r="DGC102" s="167"/>
      <c r="DGD102" s="167"/>
      <c r="DGE102" s="167"/>
      <c r="DGF102" s="167"/>
      <c r="DGG102" s="167"/>
      <c r="DGH102" s="167"/>
      <c r="DGI102" s="167"/>
      <c r="DGJ102" s="167"/>
      <c r="DGK102" s="167"/>
      <c r="DGL102" s="167"/>
      <c r="DGM102" s="167"/>
      <c r="DGN102" s="167"/>
      <c r="DGO102" s="167"/>
      <c r="DGP102" s="167"/>
      <c r="DGQ102" s="167"/>
      <c r="DGR102" s="167"/>
      <c r="DGS102" s="167"/>
      <c r="DGT102" s="167"/>
      <c r="DGU102" s="167"/>
      <c r="DGV102" s="167"/>
      <c r="DGW102" s="167"/>
      <c r="DGX102" s="167"/>
      <c r="DGY102" s="167"/>
      <c r="DGZ102" s="167"/>
      <c r="DHA102" s="167"/>
      <c r="DHB102" s="167"/>
      <c r="DHC102" s="167"/>
      <c r="DHD102" s="167"/>
      <c r="DHE102" s="167"/>
      <c r="DHF102" s="167"/>
      <c r="DHG102" s="167"/>
      <c r="DHH102" s="167"/>
      <c r="DHI102" s="167"/>
      <c r="DHJ102" s="167"/>
      <c r="DHK102" s="167"/>
      <c r="DHL102" s="167"/>
      <c r="DHM102" s="167"/>
      <c r="DHN102" s="167"/>
      <c r="DHO102" s="167"/>
      <c r="DHP102" s="167"/>
      <c r="DHQ102" s="167"/>
      <c r="DHR102" s="167"/>
      <c r="DHS102" s="167"/>
      <c r="DHT102" s="167"/>
      <c r="DHU102" s="167"/>
      <c r="DHV102" s="167"/>
      <c r="DHW102" s="167"/>
      <c r="DHX102" s="167"/>
      <c r="DHY102" s="167"/>
      <c r="DHZ102" s="167"/>
      <c r="DIA102" s="167"/>
      <c r="DIB102" s="167"/>
      <c r="DIC102" s="167"/>
      <c r="DID102" s="167"/>
      <c r="DIE102" s="167"/>
      <c r="DIF102" s="167"/>
      <c r="DIG102" s="167"/>
      <c r="DIH102" s="167"/>
      <c r="DII102" s="167"/>
      <c r="DIJ102" s="167"/>
      <c r="DIK102" s="167"/>
      <c r="DIL102" s="167"/>
      <c r="DIM102" s="167"/>
      <c r="DIN102" s="167"/>
      <c r="DIO102" s="167"/>
      <c r="DIP102" s="167"/>
      <c r="DIQ102" s="167"/>
      <c r="DIR102" s="167"/>
      <c r="DIS102" s="167"/>
      <c r="DIT102" s="167"/>
      <c r="DIU102" s="167"/>
      <c r="DIV102" s="167"/>
      <c r="DIW102" s="167"/>
      <c r="DIX102" s="167"/>
      <c r="DIY102" s="167"/>
      <c r="DIZ102" s="167"/>
      <c r="DJA102" s="167"/>
      <c r="DJB102" s="167"/>
      <c r="DJC102" s="167"/>
      <c r="DJD102" s="167"/>
      <c r="DJE102" s="167"/>
      <c r="DJF102" s="167"/>
      <c r="DJG102" s="167"/>
      <c r="DJH102" s="167"/>
      <c r="DJI102" s="167"/>
      <c r="DJJ102" s="167"/>
      <c r="DJK102" s="167"/>
      <c r="DJL102" s="167"/>
      <c r="DJM102" s="167"/>
      <c r="DJN102" s="167"/>
      <c r="DJO102" s="167"/>
      <c r="DJP102" s="167"/>
      <c r="DJQ102" s="167"/>
      <c r="DJR102" s="167"/>
      <c r="DJS102" s="167"/>
      <c r="DJT102" s="167"/>
      <c r="DJU102" s="167"/>
      <c r="DJV102" s="167"/>
      <c r="DJW102" s="167"/>
      <c r="DJX102" s="167"/>
      <c r="DJY102" s="167"/>
      <c r="DJZ102" s="167"/>
      <c r="DKA102" s="167"/>
      <c r="DKB102" s="167"/>
      <c r="DKC102" s="167"/>
      <c r="DKD102" s="167"/>
      <c r="DKE102" s="167"/>
      <c r="DKF102" s="167"/>
      <c r="DKG102" s="167"/>
      <c r="DKH102" s="167"/>
      <c r="DKI102" s="167"/>
      <c r="DKJ102" s="167"/>
      <c r="DKK102" s="167"/>
      <c r="DKL102" s="167"/>
      <c r="DKM102" s="167"/>
      <c r="DKN102" s="167"/>
      <c r="DKO102" s="167"/>
      <c r="DKP102" s="167"/>
      <c r="DKQ102" s="167"/>
      <c r="DKR102" s="167"/>
      <c r="DKS102" s="167"/>
      <c r="DKT102" s="167"/>
      <c r="DKU102" s="167"/>
      <c r="DKV102" s="167"/>
      <c r="DKW102" s="167"/>
      <c r="DKX102" s="167"/>
      <c r="DKY102" s="167"/>
      <c r="DKZ102" s="167"/>
      <c r="DLA102" s="167"/>
      <c r="DLB102" s="167"/>
      <c r="DLC102" s="167"/>
      <c r="DLD102" s="167"/>
      <c r="DLE102" s="167"/>
      <c r="DLF102" s="167"/>
      <c r="DLG102" s="167"/>
      <c r="DLH102" s="167"/>
      <c r="DLI102" s="167"/>
      <c r="DLJ102" s="167"/>
      <c r="DLK102" s="167"/>
      <c r="DLL102" s="167"/>
      <c r="DLM102" s="167"/>
      <c r="DLN102" s="167"/>
      <c r="DLO102" s="167"/>
      <c r="DLP102" s="167"/>
      <c r="DLQ102" s="167"/>
      <c r="DLR102" s="167"/>
      <c r="DLS102" s="167"/>
      <c r="DLT102" s="167"/>
      <c r="DLU102" s="167"/>
      <c r="DLV102" s="167"/>
      <c r="DLW102" s="167"/>
      <c r="DLX102" s="167"/>
      <c r="DLY102" s="167"/>
      <c r="DLZ102" s="167"/>
      <c r="DMA102" s="167"/>
      <c r="DMB102" s="167"/>
      <c r="DMC102" s="167"/>
      <c r="DMD102" s="167"/>
      <c r="DME102" s="167"/>
      <c r="DMF102" s="167"/>
      <c r="DMG102" s="167"/>
      <c r="DMH102" s="167"/>
      <c r="DMI102" s="167"/>
      <c r="DMJ102" s="167"/>
      <c r="DMK102" s="167"/>
      <c r="DML102" s="167"/>
      <c r="DMM102" s="167"/>
      <c r="DMN102" s="167"/>
      <c r="DMO102" s="167"/>
      <c r="DMP102" s="167"/>
      <c r="DMQ102" s="167"/>
      <c r="DMR102" s="167"/>
      <c r="DMS102" s="167"/>
      <c r="DMT102" s="167"/>
      <c r="DMU102" s="167"/>
      <c r="DMV102" s="167"/>
      <c r="DMW102" s="167"/>
      <c r="DMX102" s="167"/>
      <c r="DMY102" s="167"/>
      <c r="DMZ102" s="167"/>
      <c r="DNA102" s="167"/>
      <c r="DNB102" s="167"/>
      <c r="DNC102" s="167"/>
      <c r="DND102" s="167"/>
      <c r="DNE102" s="167"/>
      <c r="DNF102" s="167"/>
      <c r="DNG102" s="167"/>
      <c r="DNH102" s="167"/>
      <c r="DNI102" s="167"/>
      <c r="DNJ102" s="167"/>
      <c r="DNK102" s="167"/>
      <c r="DNL102" s="167"/>
      <c r="DNM102" s="167"/>
      <c r="DNN102" s="167"/>
      <c r="DNO102" s="167"/>
      <c r="DNP102" s="167"/>
      <c r="DNQ102" s="167"/>
      <c r="DNR102" s="167"/>
      <c r="DNS102" s="167"/>
      <c r="DNT102" s="167"/>
      <c r="DNU102" s="167"/>
      <c r="DNV102" s="167"/>
      <c r="DNW102" s="167"/>
      <c r="DNX102" s="167"/>
      <c r="DNY102" s="167"/>
      <c r="DNZ102" s="167"/>
      <c r="DOA102" s="167"/>
      <c r="DOB102" s="167"/>
      <c r="DOC102" s="167"/>
      <c r="DOD102" s="167"/>
      <c r="DOE102" s="167"/>
      <c r="DOF102" s="167"/>
      <c r="DOG102" s="167"/>
      <c r="DOH102" s="167"/>
      <c r="DOI102" s="167"/>
      <c r="DOJ102" s="167"/>
      <c r="DOK102" s="167"/>
      <c r="DOL102" s="167"/>
      <c r="DOM102" s="167"/>
      <c r="DON102" s="167"/>
      <c r="DOO102" s="167"/>
      <c r="DOP102" s="167"/>
      <c r="DOQ102" s="167"/>
      <c r="DOR102" s="167"/>
      <c r="DOS102" s="167"/>
      <c r="DOT102" s="167"/>
      <c r="DOU102" s="167"/>
      <c r="DOV102" s="167"/>
      <c r="DOW102" s="167"/>
      <c r="DOX102" s="167"/>
      <c r="DOY102" s="167"/>
      <c r="DOZ102" s="167"/>
      <c r="DPA102" s="167"/>
      <c r="DPB102" s="167"/>
      <c r="DPC102" s="167"/>
      <c r="DPD102" s="167"/>
      <c r="DPE102" s="167"/>
      <c r="DPF102" s="167"/>
      <c r="DPG102" s="167"/>
      <c r="DPH102" s="167"/>
      <c r="DPI102" s="167"/>
      <c r="DPJ102" s="167"/>
      <c r="DPK102" s="167"/>
      <c r="DPL102" s="167"/>
      <c r="DPM102" s="167"/>
      <c r="DPN102" s="167"/>
      <c r="DPO102" s="167"/>
      <c r="DPP102" s="167"/>
      <c r="DPQ102" s="167"/>
      <c r="DPR102" s="167"/>
      <c r="DPS102" s="167"/>
      <c r="DPT102" s="167"/>
      <c r="DPU102" s="167"/>
      <c r="DPV102" s="167"/>
      <c r="DPW102" s="167"/>
      <c r="DPX102" s="167"/>
      <c r="DPY102" s="167"/>
      <c r="DPZ102" s="167"/>
      <c r="DQA102" s="167"/>
      <c r="DQB102" s="167"/>
      <c r="DQC102" s="167"/>
      <c r="DQD102" s="167"/>
      <c r="DQE102" s="167"/>
      <c r="DQF102" s="167"/>
      <c r="DQG102" s="167"/>
      <c r="DQH102" s="167"/>
      <c r="DQI102" s="167"/>
      <c r="DQJ102" s="167"/>
      <c r="DQK102" s="167"/>
      <c r="DQL102" s="167"/>
      <c r="DQM102" s="167"/>
      <c r="DQN102" s="167"/>
      <c r="DQO102" s="167"/>
      <c r="DQP102" s="167"/>
      <c r="DQQ102" s="167"/>
      <c r="DQR102" s="167"/>
      <c r="DQS102" s="167"/>
      <c r="DQT102" s="167"/>
      <c r="DQU102" s="167"/>
      <c r="DQV102" s="167"/>
      <c r="DQW102" s="167"/>
      <c r="DQX102" s="167"/>
      <c r="DQY102" s="167"/>
      <c r="DQZ102" s="167"/>
      <c r="DRA102" s="167"/>
      <c r="DRB102" s="167"/>
      <c r="DRC102" s="167"/>
      <c r="DRD102" s="167"/>
      <c r="DRE102" s="167"/>
      <c r="DRF102" s="167"/>
      <c r="DRG102" s="167"/>
      <c r="DRH102" s="167"/>
      <c r="DRI102" s="167"/>
      <c r="DRJ102" s="167"/>
      <c r="DRK102" s="167"/>
      <c r="DRL102" s="167"/>
      <c r="DRM102" s="167"/>
      <c r="DRN102" s="167"/>
      <c r="DRO102" s="167"/>
      <c r="DRP102" s="167"/>
      <c r="DRQ102" s="167"/>
      <c r="DRR102" s="167"/>
      <c r="DRS102" s="167"/>
      <c r="DRT102" s="167"/>
      <c r="DRU102" s="167"/>
      <c r="DRV102" s="167"/>
      <c r="DRW102" s="167"/>
      <c r="DRX102" s="167"/>
      <c r="DRY102" s="167"/>
      <c r="DRZ102" s="167"/>
      <c r="DSA102" s="167"/>
      <c r="DSB102" s="167"/>
      <c r="DSC102" s="167"/>
      <c r="DSD102" s="167"/>
      <c r="DSE102" s="167"/>
      <c r="DSF102" s="167"/>
      <c r="DSG102" s="167"/>
      <c r="DSH102" s="167"/>
      <c r="DSI102" s="167"/>
      <c r="DSJ102" s="167"/>
      <c r="DSK102" s="167"/>
      <c r="DSL102" s="167"/>
      <c r="DSM102" s="167"/>
      <c r="DSN102" s="167"/>
      <c r="DSO102" s="167"/>
      <c r="DSP102" s="167"/>
      <c r="DSQ102" s="167"/>
      <c r="DSR102" s="167"/>
      <c r="DSS102" s="167"/>
      <c r="DST102" s="167"/>
      <c r="DSU102" s="167"/>
      <c r="DSV102" s="167"/>
      <c r="DSW102" s="167"/>
      <c r="DSX102" s="167"/>
      <c r="DSY102" s="167"/>
      <c r="DSZ102" s="167"/>
      <c r="DTA102" s="167"/>
      <c r="DTB102" s="167"/>
      <c r="DTC102" s="167"/>
      <c r="DTD102" s="167"/>
      <c r="DTE102" s="167"/>
      <c r="DTF102" s="167"/>
      <c r="DTG102" s="167"/>
      <c r="DTH102" s="167"/>
      <c r="DTI102" s="167"/>
      <c r="DTJ102" s="167"/>
      <c r="DTK102" s="167"/>
      <c r="DTL102" s="167"/>
      <c r="DTM102" s="167"/>
      <c r="DTN102" s="167"/>
      <c r="DTO102" s="167"/>
      <c r="DTP102" s="167"/>
      <c r="DTQ102" s="167"/>
      <c r="DTR102" s="167"/>
      <c r="DTS102" s="167"/>
      <c r="DTT102" s="167"/>
      <c r="DTU102" s="167"/>
      <c r="DTV102" s="167"/>
      <c r="DTW102" s="167"/>
      <c r="DTX102" s="167"/>
      <c r="DTY102" s="167"/>
      <c r="DTZ102" s="167"/>
      <c r="DUA102" s="167"/>
      <c r="DUB102" s="167"/>
      <c r="DUC102" s="167"/>
      <c r="DUD102" s="167"/>
      <c r="DUE102" s="167"/>
      <c r="DUF102" s="167"/>
      <c r="DUG102" s="167"/>
      <c r="DUH102" s="167"/>
      <c r="DUI102" s="167"/>
      <c r="DUJ102" s="167"/>
      <c r="DUK102" s="167"/>
      <c r="DUL102" s="167"/>
      <c r="DUM102" s="167"/>
      <c r="DUN102" s="167"/>
      <c r="DUO102" s="167"/>
      <c r="DUP102" s="167"/>
      <c r="DUQ102" s="167"/>
      <c r="DUR102" s="167"/>
      <c r="DUS102" s="167"/>
      <c r="DUT102" s="167"/>
      <c r="DUU102" s="167"/>
      <c r="DUV102" s="167"/>
      <c r="DUW102" s="167"/>
      <c r="DUX102" s="167"/>
      <c r="DUY102" s="167"/>
      <c r="DUZ102" s="167"/>
      <c r="DVA102" s="167"/>
      <c r="DVB102" s="167"/>
      <c r="DVC102" s="167"/>
      <c r="DVD102" s="167"/>
      <c r="DVE102" s="167"/>
      <c r="DVF102" s="167"/>
      <c r="DVG102" s="167"/>
      <c r="DVH102" s="167"/>
      <c r="DVI102" s="167"/>
      <c r="DVJ102" s="167"/>
      <c r="DVK102" s="167"/>
      <c r="DVL102" s="167"/>
      <c r="DVM102" s="167"/>
      <c r="DVN102" s="167"/>
      <c r="DVO102" s="167"/>
      <c r="DVP102" s="167"/>
      <c r="DVQ102" s="167"/>
      <c r="DVR102" s="167"/>
      <c r="DVS102" s="167"/>
      <c r="DVT102" s="167"/>
      <c r="DVU102" s="167"/>
      <c r="DVV102" s="167"/>
      <c r="DVW102" s="167"/>
      <c r="DVX102" s="167"/>
      <c r="DVY102" s="167"/>
      <c r="DVZ102" s="167"/>
      <c r="DWA102" s="167"/>
      <c r="DWB102" s="167"/>
      <c r="DWC102" s="167"/>
      <c r="DWD102" s="167"/>
      <c r="DWE102" s="167"/>
      <c r="DWF102" s="167"/>
      <c r="DWG102" s="167"/>
      <c r="DWH102" s="167"/>
      <c r="DWI102" s="167"/>
      <c r="DWJ102" s="167"/>
      <c r="DWK102" s="167"/>
      <c r="DWL102" s="167"/>
      <c r="DWM102" s="167"/>
      <c r="DWN102" s="167"/>
      <c r="DWO102" s="167"/>
      <c r="DWP102" s="167"/>
      <c r="DWQ102" s="167"/>
      <c r="DWR102" s="167"/>
      <c r="DWS102" s="167"/>
      <c r="DWT102" s="167"/>
      <c r="DWU102" s="167"/>
      <c r="DWV102" s="167"/>
      <c r="DWW102" s="167"/>
      <c r="DWX102" s="167"/>
      <c r="DWY102" s="167"/>
      <c r="DWZ102" s="167"/>
      <c r="DXA102" s="167"/>
      <c r="DXB102" s="167"/>
      <c r="DXC102" s="167"/>
      <c r="DXD102" s="167"/>
      <c r="DXE102" s="167"/>
      <c r="DXF102" s="167"/>
      <c r="DXG102" s="167"/>
      <c r="DXH102" s="167"/>
      <c r="DXI102" s="167"/>
      <c r="DXJ102" s="167"/>
      <c r="DXK102" s="167"/>
      <c r="DXL102" s="167"/>
      <c r="DXM102" s="167"/>
      <c r="DXN102" s="167"/>
      <c r="DXO102" s="167"/>
      <c r="DXP102" s="167"/>
      <c r="DXQ102" s="167"/>
      <c r="DXR102" s="167"/>
      <c r="DXS102" s="167"/>
      <c r="DXT102" s="167"/>
      <c r="DXU102" s="167"/>
      <c r="DXV102" s="167"/>
      <c r="DXW102" s="167"/>
      <c r="DXX102" s="167"/>
      <c r="DXY102" s="167"/>
      <c r="DXZ102" s="167"/>
      <c r="DYA102" s="167"/>
      <c r="DYB102" s="167"/>
      <c r="DYC102" s="167"/>
      <c r="DYD102" s="167"/>
      <c r="DYE102" s="167"/>
      <c r="DYF102" s="167"/>
      <c r="DYG102" s="167"/>
      <c r="DYH102" s="167"/>
      <c r="DYI102" s="167"/>
      <c r="DYJ102" s="167"/>
      <c r="DYK102" s="167"/>
      <c r="DYL102" s="167"/>
      <c r="DYM102" s="167"/>
      <c r="DYN102" s="167"/>
      <c r="DYO102" s="167"/>
      <c r="DYP102" s="167"/>
      <c r="DYQ102" s="167"/>
      <c r="DYR102" s="167"/>
      <c r="DYS102" s="167"/>
      <c r="DYT102" s="167"/>
      <c r="DYU102" s="167"/>
      <c r="DYV102" s="167"/>
      <c r="DYW102" s="167"/>
      <c r="DYX102" s="167"/>
      <c r="DYY102" s="167"/>
      <c r="DYZ102" s="167"/>
      <c r="DZA102" s="167"/>
      <c r="DZB102" s="167"/>
      <c r="DZC102" s="167"/>
      <c r="DZD102" s="167"/>
      <c r="DZE102" s="167"/>
      <c r="DZF102" s="167"/>
      <c r="DZG102" s="167"/>
      <c r="DZH102" s="167"/>
      <c r="DZI102" s="167"/>
      <c r="DZJ102" s="167"/>
      <c r="DZK102" s="167"/>
      <c r="DZL102" s="167"/>
      <c r="DZM102" s="167"/>
      <c r="DZN102" s="167"/>
      <c r="DZO102" s="167"/>
      <c r="DZP102" s="167"/>
      <c r="DZQ102" s="167"/>
      <c r="DZR102" s="167"/>
      <c r="DZS102" s="167"/>
      <c r="DZT102" s="167"/>
      <c r="DZU102" s="167"/>
      <c r="DZV102" s="167"/>
      <c r="DZW102" s="167"/>
      <c r="DZX102" s="167"/>
      <c r="DZY102" s="167"/>
      <c r="DZZ102" s="167"/>
      <c r="EAA102" s="167"/>
      <c r="EAB102" s="167"/>
      <c r="EAC102" s="167"/>
      <c r="EAD102" s="167"/>
      <c r="EAE102" s="167"/>
      <c r="EAF102" s="167"/>
      <c r="EAG102" s="167"/>
      <c r="EAH102" s="167"/>
      <c r="EAI102" s="167"/>
      <c r="EAJ102" s="167"/>
      <c r="EAK102" s="167"/>
      <c r="EAL102" s="167"/>
      <c r="EAM102" s="167"/>
      <c r="EAN102" s="167"/>
      <c r="EAO102" s="167"/>
      <c r="EAP102" s="167"/>
      <c r="EAQ102" s="167"/>
      <c r="EAR102" s="167"/>
      <c r="EAS102" s="167"/>
      <c r="EAT102" s="167"/>
      <c r="EAU102" s="167"/>
      <c r="EAV102" s="167"/>
      <c r="EAW102" s="167"/>
      <c r="EAX102" s="167"/>
      <c r="EAY102" s="167"/>
      <c r="EAZ102" s="167"/>
      <c r="EBA102" s="167"/>
      <c r="EBB102" s="167"/>
      <c r="EBC102" s="167"/>
      <c r="EBD102" s="167"/>
      <c r="EBE102" s="167"/>
      <c r="EBF102" s="167"/>
      <c r="EBG102" s="167"/>
      <c r="EBH102" s="167"/>
      <c r="EBI102" s="167"/>
      <c r="EBJ102" s="167"/>
      <c r="EBK102" s="167"/>
      <c r="EBL102" s="167"/>
      <c r="EBM102" s="167"/>
      <c r="EBN102" s="167"/>
      <c r="EBO102" s="167"/>
      <c r="EBP102" s="167"/>
      <c r="EBQ102" s="167"/>
      <c r="EBR102" s="167"/>
      <c r="EBS102" s="167"/>
      <c r="EBT102" s="167"/>
      <c r="EBU102" s="167"/>
      <c r="EBV102" s="167"/>
      <c r="EBW102" s="167"/>
      <c r="EBX102" s="167"/>
      <c r="EBY102" s="167"/>
      <c r="EBZ102" s="167"/>
      <c r="ECA102" s="167"/>
      <c r="ECB102" s="167"/>
      <c r="ECC102" s="167"/>
      <c r="ECD102" s="167"/>
      <c r="ECE102" s="167"/>
      <c r="ECF102" s="167"/>
      <c r="ECG102" s="167"/>
      <c r="ECH102" s="167"/>
      <c r="ECI102" s="167"/>
      <c r="ECJ102" s="167"/>
      <c r="ECK102" s="167"/>
      <c r="ECL102" s="167"/>
      <c r="ECM102" s="167"/>
      <c r="ECN102" s="167"/>
      <c r="ECO102" s="167"/>
      <c r="ECP102" s="167"/>
      <c r="ECQ102" s="167"/>
      <c r="ECR102" s="167"/>
      <c r="ECS102" s="167"/>
      <c r="ECT102" s="167"/>
      <c r="ECU102" s="167"/>
      <c r="ECV102" s="167"/>
      <c r="ECW102" s="167"/>
      <c r="ECX102" s="167"/>
      <c r="ECY102" s="167"/>
      <c r="ECZ102" s="167"/>
      <c r="EDA102" s="167"/>
      <c r="EDB102" s="167"/>
      <c r="EDC102" s="167"/>
      <c r="EDD102" s="167"/>
      <c r="EDE102" s="167"/>
      <c r="EDF102" s="167"/>
      <c r="EDG102" s="167"/>
      <c r="EDH102" s="167"/>
      <c r="EDI102" s="167"/>
      <c r="EDJ102" s="167"/>
      <c r="EDK102" s="167"/>
      <c r="EDL102" s="167"/>
      <c r="EDM102" s="167"/>
      <c r="EDN102" s="167"/>
      <c r="EDO102" s="167"/>
      <c r="EDP102" s="167"/>
      <c r="EDQ102" s="167"/>
      <c r="EDR102" s="167"/>
      <c r="EDS102" s="167"/>
      <c r="EDT102" s="167"/>
      <c r="EDU102" s="167"/>
      <c r="EDV102" s="167"/>
      <c r="EDW102" s="167"/>
      <c r="EDX102" s="167"/>
      <c r="EDY102" s="167"/>
      <c r="EDZ102" s="167"/>
      <c r="EEA102" s="167"/>
      <c r="EEB102" s="167"/>
      <c r="EEC102" s="167"/>
      <c r="EED102" s="167"/>
      <c r="EEE102" s="167"/>
      <c r="EEF102" s="167"/>
      <c r="EEG102" s="167"/>
      <c r="EEH102" s="167"/>
      <c r="EEI102" s="167"/>
      <c r="EEJ102" s="167"/>
      <c r="EEK102" s="167"/>
      <c r="EEL102" s="167"/>
      <c r="EEM102" s="167"/>
      <c r="EEN102" s="167"/>
      <c r="EEO102" s="167"/>
      <c r="EEP102" s="167"/>
      <c r="EEQ102" s="167"/>
      <c r="EER102" s="167"/>
      <c r="EES102" s="167"/>
      <c r="EET102" s="167"/>
      <c r="EEU102" s="167"/>
      <c r="EEV102" s="167"/>
      <c r="EEW102" s="167"/>
      <c r="EEX102" s="167"/>
      <c r="EEY102" s="167"/>
      <c r="EEZ102" s="167"/>
      <c r="EFA102" s="167"/>
      <c r="EFB102" s="167"/>
      <c r="EFC102" s="167"/>
      <c r="EFD102" s="167"/>
      <c r="EFE102" s="167"/>
      <c r="EFF102" s="167"/>
      <c r="EFG102" s="167"/>
      <c r="EFH102" s="167"/>
      <c r="EFI102" s="167"/>
      <c r="EFJ102" s="167"/>
      <c r="EFK102" s="167"/>
      <c r="EFL102" s="167"/>
      <c r="EFM102" s="167"/>
      <c r="EFN102" s="167"/>
      <c r="EFO102" s="167"/>
      <c r="EFP102" s="167"/>
      <c r="EFQ102" s="167"/>
      <c r="EFR102" s="167"/>
      <c r="EFS102" s="167"/>
      <c r="EFT102" s="167"/>
      <c r="EFU102" s="167"/>
      <c r="EFV102" s="167"/>
      <c r="EFW102" s="167"/>
      <c r="EFX102" s="167"/>
      <c r="EFY102" s="167"/>
      <c r="EFZ102" s="167"/>
      <c r="EGA102" s="167"/>
      <c r="EGB102" s="167"/>
      <c r="EGC102" s="167"/>
      <c r="EGD102" s="167"/>
      <c r="EGE102" s="167"/>
      <c r="EGF102" s="167"/>
      <c r="EGG102" s="167"/>
      <c r="EGH102" s="167"/>
      <c r="EGI102" s="167"/>
      <c r="EGJ102" s="167"/>
      <c r="EGK102" s="167"/>
      <c r="EGL102" s="167"/>
      <c r="EGM102" s="167"/>
      <c r="EGN102" s="167"/>
      <c r="EGO102" s="167"/>
      <c r="EGP102" s="167"/>
      <c r="EGQ102" s="167"/>
      <c r="EGR102" s="167"/>
      <c r="EGS102" s="167"/>
      <c r="EGT102" s="167"/>
      <c r="EGU102" s="167"/>
      <c r="EGV102" s="167"/>
      <c r="EGW102" s="167"/>
      <c r="EGX102" s="167"/>
      <c r="EGY102" s="167"/>
      <c r="EGZ102" s="167"/>
      <c r="EHA102" s="167"/>
      <c r="EHB102" s="167"/>
      <c r="EHC102" s="167"/>
      <c r="EHD102" s="167"/>
      <c r="EHE102" s="167"/>
      <c r="EHF102" s="167"/>
      <c r="EHG102" s="167"/>
      <c r="EHH102" s="167"/>
      <c r="EHI102" s="167"/>
      <c r="EHJ102" s="167"/>
      <c r="EHK102" s="167"/>
      <c r="EHL102" s="167"/>
      <c r="EHM102" s="167"/>
      <c r="EHN102" s="167"/>
      <c r="EHO102" s="167"/>
      <c r="EHP102" s="167"/>
      <c r="EHQ102" s="167"/>
      <c r="EHR102" s="167"/>
      <c r="EHS102" s="167"/>
      <c r="EHT102" s="167"/>
      <c r="EHU102" s="167"/>
      <c r="EHV102" s="167"/>
      <c r="EHW102" s="167"/>
      <c r="EHX102" s="167"/>
      <c r="EHY102" s="167"/>
      <c r="EHZ102" s="167"/>
      <c r="EIA102" s="167"/>
      <c r="EIB102" s="167"/>
      <c r="EIC102" s="167"/>
      <c r="EID102" s="167"/>
      <c r="EIE102" s="167"/>
      <c r="EIF102" s="167"/>
      <c r="EIG102" s="167"/>
      <c r="EIH102" s="167"/>
      <c r="EII102" s="167"/>
      <c r="EIJ102" s="167"/>
      <c r="EIK102" s="167"/>
      <c r="EIL102" s="167"/>
      <c r="EIM102" s="167"/>
      <c r="EIN102" s="167"/>
      <c r="EIO102" s="167"/>
      <c r="EIP102" s="167"/>
      <c r="EIQ102" s="167"/>
      <c r="EIR102" s="167"/>
      <c r="EIS102" s="167"/>
      <c r="EIT102" s="167"/>
      <c r="EIU102" s="167"/>
      <c r="EIV102" s="167"/>
      <c r="EIW102" s="167"/>
      <c r="EIX102" s="167"/>
      <c r="EIY102" s="167"/>
      <c r="EIZ102" s="167"/>
      <c r="EJA102" s="167"/>
      <c r="EJB102" s="167"/>
      <c r="EJC102" s="167"/>
      <c r="EJD102" s="167"/>
      <c r="EJE102" s="167"/>
      <c r="EJF102" s="167"/>
      <c r="EJG102" s="167"/>
      <c r="EJH102" s="167"/>
      <c r="EJI102" s="167"/>
      <c r="EJJ102" s="167"/>
      <c r="EJK102" s="167"/>
      <c r="EJL102" s="167"/>
      <c r="EJM102" s="167"/>
      <c r="EJN102" s="167"/>
      <c r="EJO102" s="167"/>
      <c r="EJP102" s="167"/>
      <c r="EJQ102" s="167"/>
      <c r="EJR102" s="167"/>
      <c r="EJS102" s="167"/>
      <c r="EJT102" s="167"/>
      <c r="EJU102" s="167"/>
      <c r="EJV102" s="167"/>
      <c r="EJW102" s="167"/>
      <c r="EJX102" s="167"/>
      <c r="EJY102" s="167"/>
      <c r="EJZ102" s="167"/>
      <c r="EKA102" s="167"/>
      <c r="EKB102" s="167"/>
      <c r="EKC102" s="167"/>
      <c r="EKD102" s="167"/>
      <c r="EKE102" s="167"/>
      <c r="EKF102" s="167"/>
      <c r="EKG102" s="167"/>
      <c r="EKH102" s="167"/>
      <c r="EKI102" s="167"/>
      <c r="EKJ102" s="167"/>
      <c r="EKK102" s="167"/>
      <c r="EKL102" s="167"/>
      <c r="EKM102" s="167"/>
      <c r="EKN102" s="167"/>
      <c r="EKO102" s="167"/>
      <c r="EKP102" s="167"/>
      <c r="EKQ102" s="167"/>
      <c r="EKR102" s="167"/>
      <c r="EKS102" s="167"/>
      <c r="EKT102" s="167"/>
      <c r="EKU102" s="167"/>
      <c r="EKV102" s="167"/>
      <c r="EKW102" s="167"/>
      <c r="EKX102" s="167"/>
      <c r="EKY102" s="167"/>
      <c r="EKZ102" s="167"/>
      <c r="ELA102" s="167"/>
      <c r="ELB102" s="167"/>
      <c r="ELC102" s="167"/>
      <c r="ELD102" s="167"/>
      <c r="ELE102" s="167"/>
      <c r="ELF102" s="167"/>
      <c r="ELG102" s="167"/>
      <c r="ELH102" s="167"/>
      <c r="ELI102" s="167"/>
      <c r="ELJ102" s="167"/>
      <c r="ELK102" s="167"/>
      <c r="ELL102" s="167"/>
      <c r="ELM102" s="167"/>
      <c r="ELN102" s="167"/>
      <c r="ELO102" s="167"/>
      <c r="ELP102" s="167"/>
      <c r="ELQ102" s="167"/>
      <c r="ELR102" s="167"/>
      <c r="ELS102" s="167"/>
      <c r="ELT102" s="167"/>
      <c r="ELU102" s="167"/>
      <c r="ELV102" s="167"/>
      <c r="ELW102" s="167"/>
      <c r="ELX102" s="167"/>
      <c r="ELY102" s="167"/>
      <c r="ELZ102" s="167"/>
      <c r="EMA102" s="167"/>
      <c r="EMB102" s="167"/>
      <c r="EMC102" s="167"/>
      <c r="EMD102" s="167"/>
      <c r="EME102" s="167"/>
      <c r="EMF102" s="167"/>
      <c r="EMG102" s="167"/>
      <c r="EMH102" s="167"/>
      <c r="EMI102" s="167"/>
      <c r="EMJ102" s="167"/>
      <c r="EMK102" s="167"/>
      <c r="EML102" s="167"/>
      <c r="EMM102" s="167"/>
      <c r="EMN102" s="167"/>
      <c r="EMO102" s="167"/>
      <c r="EMP102" s="167"/>
      <c r="EMQ102" s="167"/>
      <c r="EMR102" s="167"/>
      <c r="EMS102" s="167"/>
      <c r="EMT102" s="167"/>
      <c r="EMU102" s="167"/>
      <c r="EMV102" s="167"/>
      <c r="EMW102" s="167"/>
      <c r="EMX102" s="167"/>
      <c r="EMY102" s="167"/>
      <c r="EMZ102" s="167"/>
      <c r="ENA102" s="167"/>
      <c r="ENB102" s="167"/>
      <c r="ENC102" s="167"/>
      <c r="END102" s="167"/>
      <c r="ENE102" s="167"/>
      <c r="ENF102" s="167"/>
      <c r="ENG102" s="167"/>
      <c r="ENH102" s="167"/>
      <c r="ENI102" s="167"/>
      <c r="ENJ102" s="167"/>
      <c r="ENK102" s="167"/>
      <c r="ENL102" s="167"/>
      <c r="ENM102" s="167"/>
      <c r="ENN102" s="167"/>
      <c r="ENO102" s="167"/>
      <c r="ENP102" s="167"/>
      <c r="ENQ102" s="167"/>
      <c r="ENR102" s="167"/>
      <c r="ENS102" s="167"/>
      <c r="ENT102" s="167"/>
      <c r="ENU102" s="167"/>
      <c r="ENV102" s="167"/>
      <c r="ENW102" s="167"/>
      <c r="ENX102" s="167"/>
      <c r="ENY102" s="167"/>
      <c r="ENZ102" s="167"/>
      <c r="EOA102" s="167"/>
      <c r="EOB102" s="167"/>
      <c r="EOC102" s="167"/>
      <c r="EOD102" s="167"/>
      <c r="EOE102" s="167"/>
      <c r="EOF102" s="167"/>
      <c r="EOG102" s="167"/>
      <c r="EOH102" s="167"/>
      <c r="EOI102" s="167"/>
      <c r="EOJ102" s="167"/>
      <c r="EOK102" s="167"/>
      <c r="EOL102" s="167"/>
      <c r="EOM102" s="167"/>
      <c r="EON102" s="167"/>
      <c r="EOO102" s="167"/>
      <c r="EOP102" s="167"/>
      <c r="EOQ102" s="167"/>
      <c r="EOR102" s="167"/>
      <c r="EOS102" s="167"/>
      <c r="EOT102" s="167"/>
      <c r="EOU102" s="167"/>
      <c r="EOV102" s="167"/>
      <c r="EOW102" s="167"/>
      <c r="EOX102" s="167"/>
      <c r="EOY102" s="167"/>
      <c r="EOZ102" s="167"/>
      <c r="EPA102" s="167"/>
      <c r="EPB102" s="167"/>
      <c r="EPC102" s="167"/>
      <c r="EPD102" s="167"/>
      <c r="EPE102" s="167"/>
      <c r="EPF102" s="167"/>
      <c r="EPG102" s="167"/>
      <c r="EPH102" s="167"/>
      <c r="EPI102" s="167"/>
      <c r="EPJ102" s="167"/>
      <c r="EPK102" s="167"/>
      <c r="EPL102" s="167"/>
      <c r="EPM102" s="167"/>
      <c r="EPN102" s="167"/>
      <c r="EPO102" s="167"/>
      <c r="EPP102" s="167"/>
      <c r="EPQ102" s="167"/>
      <c r="EPR102" s="167"/>
      <c r="EPS102" s="167"/>
      <c r="EPT102" s="167"/>
      <c r="EPU102" s="167"/>
      <c r="EPV102" s="167"/>
      <c r="EPW102" s="167"/>
      <c r="EPX102" s="167"/>
      <c r="EPY102" s="167"/>
      <c r="EPZ102" s="167"/>
      <c r="EQA102" s="167"/>
      <c r="EQB102" s="167"/>
      <c r="EQC102" s="167"/>
      <c r="EQD102" s="167"/>
      <c r="EQE102" s="167"/>
      <c r="EQF102" s="167"/>
      <c r="EQG102" s="167"/>
      <c r="EQH102" s="167"/>
      <c r="EQI102" s="167"/>
      <c r="EQJ102" s="167"/>
      <c r="EQK102" s="167"/>
      <c r="EQL102" s="167"/>
      <c r="EQM102" s="167"/>
      <c r="EQN102" s="167"/>
      <c r="EQO102" s="167"/>
      <c r="EQP102" s="167"/>
      <c r="EQQ102" s="167"/>
      <c r="EQR102" s="167"/>
      <c r="EQS102" s="167"/>
      <c r="EQT102" s="167"/>
      <c r="EQU102" s="167"/>
      <c r="EQV102" s="167"/>
      <c r="EQW102" s="167"/>
      <c r="EQX102" s="167"/>
      <c r="EQY102" s="167"/>
      <c r="EQZ102" s="167"/>
      <c r="ERA102" s="167"/>
      <c r="ERB102" s="167"/>
      <c r="ERC102" s="167"/>
      <c r="ERD102" s="167"/>
      <c r="ERE102" s="167"/>
      <c r="ERF102" s="167"/>
      <c r="ERG102" s="167"/>
      <c r="ERH102" s="167"/>
      <c r="ERI102" s="167"/>
      <c r="ERJ102" s="167"/>
      <c r="ERK102" s="167"/>
      <c r="ERL102" s="167"/>
      <c r="ERM102" s="167"/>
      <c r="ERN102" s="167"/>
      <c r="ERO102" s="167"/>
      <c r="ERP102" s="167"/>
      <c r="ERQ102" s="167"/>
      <c r="ERR102" s="167"/>
      <c r="ERS102" s="167"/>
      <c r="ERT102" s="167"/>
      <c r="ERU102" s="167"/>
      <c r="ERV102" s="167"/>
      <c r="ERW102" s="167"/>
      <c r="ERX102" s="167"/>
      <c r="ERY102" s="167"/>
      <c r="ERZ102" s="167"/>
      <c r="ESA102" s="167"/>
      <c r="ESB102" s="167"/>
      <c r="ESC102" s="167"/>
      <c r="ESD102" s="167"/>
      <c r="ESE102" s="167"/>
      <c r="ESF102" s="167"/>
      <c r="ESG102" s="167"/>
      <c r="ESH102" s="167"/>
      <c r="ESI102" s="167"/>
      <c r="ESJ102" s="167"/>
      <c r="ESK102" s="167"/>
      <c r="ESL102" s="167"/>
      <c r="ESM102" s="167"/>
      <c r="ESN102" s="167"/>
      <c r="ESO102" s="167"/>
      <c r="ESP102" s="167"/>
      <c r="ESQ102" s="167"/>
      <c r="ESR102" s="167"/>
      <c r="ESS102" s="167"/>
      <c r="EST102" s="167"/>
      <c r="ESU102" s="167"/>
      <c r="ESV102" s="167"/>
      <c r="ESW102" s="167"/>
      <c r="ESX102" s="167"/>
      <c r="ESY102" s="167"/>
      <c r="ESZ102" s="167"/>
      <c r="ETA102" s="167"/>
      <c r="ETB102" s="167"/>
      <c r="ETC102" s="167"/>
      <c r="ETD102" s="167"/>
      <c r="ETE102" s="167"/>
      <c r="ETF102" s="167"/>
      <c r="ETG102" s="167"/>
      <c r="ETH102" s="167"/>
      <c r="ETI102" s="167"/>
      <c r="ETJ102" s="167"/>
      <c r="ETK102" s="167"/>
      <c r="ETL102" s="167"/>
      <c r="ETM102" s="167"/>
      <c r="ETN102" s="167"/>
      <c r="ETO102" s="167"/>
      <c r="ETP102" s="167"/>
      <c r="ETQ102" s="167"/>
      <c r="ETR102" s="167"/>
      <c r="ETS102" s="167"/>
      <c r="ETT102" s="167"/>
      <c r="ETU102" s="167"/>
      <c r="ETV102" s="167"/>
      <c r="ETW102" s="167"/>
      <c r="ETX102" s="167"/>
      <c r="ETY102" s="167"/>
      <c r="ETZ102" s="167"/>
      <c r="EUA102" s="167"/>
      <c r="EUB102" s="167"/>
      <c r="EUC102" s="167"/>
      <c r="EUD102" s="167"/>
      <c r="EUE102" s="167"/>
      <c r="EUF102" s="167"/>
      <c r="EUG102" s="167"/>
      <c r="EUH102" s="167"/>
      <c r="EUI102" s="167"/>
      <c r="EUJ102" s="167"/>
      <c r="EUK102" s="167"/>
      <c r="EUL102" s="167"/>
      <c r="EUM102" s="167"/>
      <c r="EUN102" s="167"/>
      <c r="EUO102" s="167"/>
      <c r="EUP102" s="167"/>
      <c r="EUQ102" s="167"/>
      <c r="EUR102" s="167"/>
      <c r="EUS102" s="167"/>
      <c r="EUT102" s="167"/>
      <c r="EUU102" s="167"/>
      <c r="EUV102" s="167"/>
      <c r="EUW102" s="167"/>
      <c r="EUX102" s="167"/>
      <c r="EUY102" s="167"/>
      <c r="EUZ102" s="167"/>
      <c r="EVA102" s="167"/>
      <c r="EVB102" s="167"/>
      <c r="EVC102" s="167"/>
      <c r="EVD102" s="167"/>
      <c r="EVE102" s="167"/>
      <c r="EVF102" s="167"/>
      <c r="EVG102" s="167"/>
      <c r="EVH102" s="167"/>
      <c r="EVI102" s="167"/>
      <c r="EVJ102" s="167"/>
      <c r="EVK102" s="167"/>
      <c r="EVL102" s="167"/>
      <c r="EVM102" s="167"/>
      <c r="EVN102" s="167"/>
      <c r="EVO102" s="167"/>
      <c r="EVP102" s="167"/>
      <c r="EVQ102" s="167"/>
      <c r="EVR102" s="167"/>
      <c r="EVS102" s="167"/>
      <c r="EVT102" s="167"/>
      <c r="EVU102" s="167"/>
      <c r="EVV102" s="167"/>
      <c r="EVW102" s="167"/>
      <c r="EVX102" s="167"/>
      <c r="EVY102" s="167"/>
      <c r="EVZ102" s="167"/>
      <c r="EWA102" s="167"/>
      <c r="EWB102" s="167"/>
      <c r="EWC102" s="167"/>
      <c r="EWD102" s="167"/>
      <c r="EWE102" s="167"/>
      <c r="EWF102" s="167"/>
      <c r="EWG102" s="167"/>
      <c r="EWH102" s="167"/>
      <c r="EWI102" s="167"/>
      <c r="EWJ102" s="167"/>
      <c r="EWK102" s="167"/>
      <c r="EWL102" s="167"/>
      <c r="EWM102" s="167"/>
      <c r="EWN102" s="167"/>
      <c r="EWO102" s="167"/>
      <c r="EWP102" s="167"/>
      <c r="EWQ102" s="167"/>
      <c r="EWR102" s="167"/>
      <c r="EWS102" s="167"/>
      <c r="EWT102" s="167"/>
      <c r="EWU102" s="167"/>
      <c r="EWV102" s="167"/>
      <c r="EWW102" s="167"/>
      <c r="EWX102" s="167"/>
      <c r="EWY102" s="167"/>
      <c r="EWZ102" s="167"/>
      <c r="EXA102" s="167"/>
      <c r="EXB102" s="167"/>
      <c r="EXC102" s="167"/>
      <c r="EXD102" s="167"/>
      <c r="EXE102" s="167"/>
      <c r="EXF102" s="167"/>
      <c r="EXG102" s="167"/>
      <c r="EXH102" s="167"/>
      <c r="EXI102" s="167"/>
      <c r="EXJ102" s="167"/>
      <c r="EXK102" s="167"/>
      <c r="EXL102" s="167"/>
      <c r="EXM102" s="167"/>
      <c r="EXN102" s="167"/>
      <c r="EXO102" s="167"/>
      <c r="EXP102" s="167"/>
      <c r="EXQ102" s="167"/>
      <c r="EXR102" s="167"/>
      <c r="EXS102" s="167"/>
      <c r="EXT102" s="167"/>
      <c r="EXU102" s="167"/>
      <c r="EXV102" s="167"/>
      <c r="EXW102" s="167"/>
      <c r="EXX102" s="167"/>
      <c r="EXY102" s="167"/>
      <c r="EXZ102" s="167"/>
      <c r="EYA102" s="167"/>
      <c r="EYB102" s="167"/>
      <c r="EYC102" s="167"/>
      <c r="EYD102" s="167"/>
      <c r="EYE102" s="167"/>
      <c r="EYF102" s="167"/>
      <c r="EYG102" s="167"/>
      <c r="EYH102" s="167"/>
      <c r="EYI102" s="167"/>
      <c r="EYJ102" s="167"/>
      <c r="EYK102" s="167"/>
      <c r="EYL102" s="167"/>
      <c r="EYM102" s="167"/>
      <c r="EYN102" s="167"/>
      <c r="EYO102" s="167"/>
      <c r="EYP102" s="167"/>
      <c r="EYQ102" s="167"/>
      <c r="EYR102" s="167"/>
      <c r="EYS102" s="167"/>
      <c r="EYT102" s="167"/>
      <c r="EYU102" s="167"/>
      <c r="EYV102" s="167"/>
      <c r="EYW102" s="167"/>
      <c r="EYX102" s="167"/>
      <c r="EYY102" s="167"/>
      <c r="EYZ102" s="167"/>
      <c r="EZA102" s="167"/>
      <c r="EZB102" s="167"/>
      <c r="EZC102" s="167"/>
      <c r="EZD102" s="167"/>
      <c r="EZE102" s="167"/>
      <c r="EZF102" s="167"/>
      <c r="EZG102" s="167"/>
      <c r="EZH102" s="167"/>
      <c r="EZI102" s="167"/>
      <c r="EZJ102" s="167"/>
      <c r="EZK102" s="167"/>
      <c r="EZL102" s="167"/>
      <c r="EZM102" s="167"/>
      <c r="EZN102" s="167"/>
      <c r="EZO102" s="167"/>
      <c r="EZP102" s="167"/>
      <c r="EZQ102" s="167"/>
      <c r="EZR102" s="167"/>
      <c r="EZS102" s="167"/>
      <c r="EZT102" s="167"/>
      <c r="EZU102" s="167"/>
      <c r="EZV102" s="167"/>
      <c r="EZW102" s="167"/>
      <c r="EZX102" s="167"/>
      <c r="EZY102" s="167"/>
      <c r="EZZ102" s="167"/>
      <c r="FAA102" s="167"/>
      <c r="FAB102" s="167"/>
      <c r="FAC102" s="167"/>
      <c r="FAD102" s="167"/>
      <c r="FAE102" s="167"/>
      <c r="FAF102" s="167"/>
      <c r="FAG102" s="167"/>
      <c r="FAH102" s="167"/>
      <c r="FAI102" s="167"/>
      <c r="FAJ102" s="167"/>
      <c r="FAK102" s="167"/>
      <c r="FAL102" s="167"/>
      <c r="FAM102" s="167"/>
      <c r="FAN102" s="167"/>
      <c r="FAO102" s="167"/>
      <c r="FAP102" s="167"/>
      <c r="FAQ102" s="167"/>
      <c r="FAR102" s="167"/>
      <c r="FAS102" s="167"/>
      <c r="FAT102" s="167"/>
      <c r="FAU102" s="167"/>
      <c r="FAV102" s="167"/>
      <c r="FAW102" s="167"/>
      <c r="FAX102" s="167"/>
      <c r="FAY102" s="167"/>
      <c r="FAZ102" s="167"/>
      <c r="FBA102" s="167"/>
      <c r="FBB102" s="167"/>
      <c r="FBC102" s="167"/>
      <c r="FBD102" s="167"/>
      <c r="FBE102" s="167"/>
      <c r="FBF102" s="167"/>
      <c r="FBG102" s="167"/>
      <c r="FBH102" s="167"/>
      <c r="FBI102" s="167"/>
      <c r="FBJ102" s="167"/>
      <c r="FBK102" s="167"/>
      <c r="FBL102" s="167"/>
      <c r="FBM102" s="167"/>
      <c r="FBN102" s="167"/>
      <c r="FBO102" s="167"/>
      <c r="FBP102" s="167"/>
      <c r="FBQ102" s="167"/>
      <c r="FBR102" s="167"/>
      <c r="FBS102" s="167"/>
      <c r="FBT102" s="167"/>
      <c r="FBU102" s="167"/>
      <c r="FBV102" s="167"/>
      <c r="FBW102" s="167"/>
      <c r="FBX102" s="167"/>
      <c r="FBY102" s="167"/>
      <c r="FBZ102" s="167"/>
      <c r="FCA102" s="167"/>
      <c r="FCB102" s="167"/>
      <c r="FCC102" s="167"/>
      <c r="FCD102" s="167"/>
      <c r="FCE102" s="167"/>
      <c r="FCF102" s="167"/>
      <c r="FCG102" s="167"/>
      <c r="FCH102" s="167"/>
      <c r="FCI102" s="167"/>
      <c r="FCJ102" s="167"/>
      <c r="FCK102" s="167"/>
      <c r="FCL102" s="167"/>
      <c r="FCM102" s="167"/>
      <c r="FCN102" s="167"/>
      <c r="FCO102" s="167"/>
      <c r="FCP102" s="167"/>
      <c r="FCQ102" s="167"/>
      <c r="FCR102" s="167"/>
      <c r="FCS102" s="167"/>
      <c r="FCT102" s="167"/>
      <c r="FCU102" s="167"/>
      <c r="FCV102" s="167"/>
      <c r="FCW102" s="167"/>
      <c r="FCX102" s="167"/>
      <c r="FCY102" s="167"/>
      <c r="FCZ102" s="167"/>
      <c r="FDA102" s="167"/>
      <c r="FDB102" s="167"/>
      <c r="FDC102" s="167"/>
      <c r="FDD102" s="167"/>
      <c r="FDE102" s="167"/>
      <c r="FDF102" s="167"/>
      <c r="FDG102" s="167"/>
      <c r="FDH102" s="167"/>
      <c r="FDI102" s="167"/>
      <c r="FDJ102" s="167"/>
      <c r="FDK102" s="167"/>
      <c r="FDL102" s="167"/>
      <c r="FDM102" s="167"/>
      <c r="FDN102" s="167"/>
      <c r="FDO102" s="167"/>
      <c r="FDP102" s="167"/>
      <c r="FDQ102" s="167"/>
      <c r="FDR102" s="167"/>
      <c r="FDS102" s="167"/>
      <c r="FDT102" s="167"/>
      <c r="FDU102" s="167"/>
      <c r="FDV102" s="167"/>
      <c r="FDW102" s="167"/>
      <c r="FDX102" s="167"/>
      <c r="FDY102" s="167"/>
      <c r="FDZ102" s="167"/>
      <c r="FEA102" s="167"/>
      <c r="FEB102" s="167"/>
      <c r="FEC102" s="167"/>
      <c r="FED102" s="167"/>
      <c r="FEE102" s="167"/>
      <c r="FEF102" s="167"/>
      <c r="FEG102" s="167"/>
      <c r="FEH102" s="167"/>
      <c r="FEI102" s="167"/>
      <c r="FEJ102" s="167"/>
      <c r="FEK102" s="167"/>
      <c r="FEL102" s="167"/>
      <c r="FEM102" s="167"/>
      <c r="FEN102" s="167"/>
      <c r="FEO102" s="167"/>
      <c r="FEP102" s="167"/>
      <c r="FEQ102" s="167"/>
      <c r="FER102" s="167"/>
      <c r="FES102" s="167"/>
      <c r="FET102" s="167"/>
      <c r="FEU102" s="167"/>
      <c r="FEV102" s="167"/>
      <c r="FEW102" s="167"/>
      <c r="FEX102" s="167"/>
      <c r="FEY102" s="167"/>
      <c r="FEZ102" s="167"/>
      <c r="FFA102" s="167"/>
      <c r="FFB102" s="167"/>
      <c r="FFC102" s="167"/>
      <c r="FFD102" s="167"/>
      <c r="FFE102" s="167"/>
      <c r="FFF102" s="167"/>
      <c r="FFG102" s="167"/>
      <c r="FFH102" s="167"/>
      <c r="FFI102" s="167"/>
      <c r="FFJ102" s="167"/>
      <c r="FFK102" s="167"/>
      <c r="FFL102" s="167"/>
      <c r="FFM102" s="167"/>
      <c r="FFN102" s="167"/>
      <c r="FFO102" s="167"/>
      <c r="FFP102" s="167"/>
      <c r="FFQ102" s="167"/>
      <c r="FFR102" s="167"/>
      <c r="FFS102" s="167"/>
      <c r="FFT102" s="167"/>
      <c r="FFU102" s="167"/>
      <c r="FFV102" s="167"/>
      <c r="FFW102" s="167"/>
      <c r="FFX102" s="167"/>
      <c r="FFY102" s="167"/>
      <c r="FFZ102" s="167"/>
      <c r="FGA102" s="167"/>
      <c r="FGB102" s="167"/>
      <c r="FGC102" s="167"/>
      <c r="FGD102" s="167"/>
      <c r="FGE102" s="167"/>
      <c r="FGF102" s="167"/>
      <c r="FGG102" s="167"/>
      <c r="FGH102" s="167"/>
      <c r="FGI102" s="167"/>
      <c r="FGJ102" s="167"/>
      <c r="FGK102" s="167"/>
      <c r="FGL102" s="167"/>
      <c r="FGM102" s="167"/>
      <c r="FGN102" s="167"/>
      <c r="FGO102" s="167"/>
      <c r="FGP102" s="167"/>
      <c r="FGQ102" s="167"/>
      <c r="FGR102" s="167"/>
      <c r="FGS102" s="167"/>
      <c r="FGT102" s="167"/>
      <c r="FGU102" s="167"/>
      <c r="FGV102" s="167"/>
      <c r="FGW102" s="167"/>
      <c r="FGX102" s="167"/>
      <c r="FGY102" s="167"/>
      <c r="FGZ102" s="167"/>
      <c r="FHA102" s="167"/>
      <c r="FHB102" s="167"/>
      <c r="FHC102" s="167"/>
      <c r="FHD102" s="167"/>
      <c r="FHE102" s="167"/>
      <c r="FHF102" s="167"/>
      <c r="FHG102" s="167"/>
      <c r="FHH102" s="167"/>
      <c r="FHI102" s="167"/>
      <c r="FHJ102" s="167"/>
      <c r="FHK102" s="167"/>
      <c r="FHL102" s="167"/>
      <c r="FHM102" s="167"/>
      <c r="FHN102" s="167"/>
      <c r="FHO102" s="167"/>
      <c r="FHP102" s="167"/>
      <c r="FHQ102" s="167"/>
      <c r="FHR102" s="167"/>
      <c r="FHS102" s="167"/>
      <c r="FHT102" s="167"/>
      <c r="FHU102" s="167"/>
      <c r="FHV102" s="167"/>
      <c r="FHW102" s="167"/>
      <c r="FHX102" s="167"/>
      <c r="FHY102" s="167"/>
      <c r="FHZ102" s="167"/>
      <c r="FIA102" s="167"/>
      <c r="FIB102" s="167"/>
      <c r="FIC102" s="167"/>
      <c r="FID102" s="167"/>
      <c r="FIE102" s="167"/>
      <c r="FIF102" s="167"/>
      <c r="FIG102" s="167"/>
      <c r="FIH102" s="167"/>
      <c r="FII102" s="167"/>
      <c r="FIJ102" s="167"/>
      <c r="FIK102" s="167"/>
      <c r="FIL102" s="167"/>
      <c r="FIM102" s="167"/>
      <c r="FIN102" s="167"/>
      <c r="FIO102" s="167"/>
      <c r="FIP102" s="167"/>
      <c r="FIQ102" s="167"/>
      <c r="FIR102" s="167"/>
      <c r="FIS102" s="167"/>
      <c r="FIT102" s="167"/>
      <c r="FIU102" s="167"/>
      <c r="FIV102" s="167"/>
      <c r="FIW102" s="167"/>
      <c r="FIX102" s="167"/>
      <c r="FIY102" s="167"/>
      <c r="FIZ102" s="167"/>
      <c r="FJA102" s="167"/>
      <c r="FJB102" s="167"/>
      <c r="FJC102" s="167"/>
      <c r="FJD102" s="167"/>
      <c r="FJE102" s="167"/>
      <c r="FJF102" s="167"/>
      <c r="FJG102" s="167"/>
      <c r="FJH102" s="167"/>
      <c r="FJI102" s="167"/>
      <c r="FJJ102" s="167"/>
      <c r="FJK102" s="167"/>
      <c r="FJL102" s="167"/>
      <c r="FJM102" s="167"/>
      <c r="FJN102" s="167"/>
      <c r="FJO102" s="167"/>
      <c r="FJP102" s="167"/>
      <c r="FJQ102" s="167"/>
      <c r="FJR102" s="167"/>
      <c r="FJS102" s="167"/>
      <c r="FJT102" s="167"/>
      <c r="FJU102" s="167"/>
      <c r="FJV102" s="167"/>
      <c r="FJW102" s="167"/>
      <c r="FJX102" s="167"/>
      <c r="FJY102" s="167"/>
      <c r="FJZ102" s="167"/>
      <c r="FKA102" s="167"/>
      <c r="FKB102" s="167"/>
      <c r="FKC102" s="167"/>
      <c r="FKD102" s="167"/>
      <c r="FKE102" s="167"/>
      <c r="FKF102" s="167"/>
      <c r="FKG102" s="167"/>
      <c r="FKH102" s="167"/>
      <c r="FKI102" s="167"/>
      <c r="FKJ102" s="167"/>
      <c r="FKK102" s="167"/>
      <c r="FKL102" s="167"/>
      <c r="FKM102" s="167"/>
      <c r="FKN102" s="167"/>
      <c r="FKO102" s="167"/>
      <c r="FKP102" s="167"/>
      <c r="FKQ102" s="167"/>
      <c r="FKR102" s="167"/>
      <c r="FKS102" s="167"/>
      <c r="FKT102" s="167"/>
      <c r="FKU102" s="167"/>
      <c r="FKV102" s="167"/>
      <c r="FKW102" s="167"/>
      <c r="FKX102" s="167"/>
      <c r="FKY102" s="167"/>
      <c r="FKZ102" s="167"/>
      <c r="FLA102" s="167"/>
      <c r="FLB102" s="167"/>
      <c r="FLC102" s="167"/>
      <c r="FLD102" s="167"/>
      <c r="FLE102" s="167"/>
      <c r="FLF102" s="167"/>
      <c r="FLG102" s="167"/>
      <c r="FLH102" s="167"/>
      <c r="FLI102" s="167"/>
      <c r="FLJ102" s="167"/>
      <c r="FLK102" s="167"/>
      <c r="FLL102" s="167"/>
      <c r="FLM102" s="167"/>
      <c r="FLN102" s="167"/>
      <c r="FLO102" s="167"/>
      <c r="FLP102" s="167"/>
      <c r="FLQ102" s="167"/>
      <c r="FLR102" s="167"/>
      <c r="FLS102" s="167"/>
      <c r="FLT102" s="167"/>
      <c r="FLU102" s="167"/>
      <c r="FLV102" s="167"/>
      <c r="FLW102" s="167"/>
      <c r="FLX102" s="167"/>
      <c r="FLY102" s="167"/>
      <c r="FLZ102" s="167"/>
      <c r="FMA102" s="167"/>
      <c r="FMB102" s="167"/>
      <c r="FMC102" s="167"/>
      <c r="FMD102" s="167"/>
      <c r="FME102" s="167"/>
      <c r="FMF102" s="167"/>
      <c r="FMG102" s="167"/>
      <c r="FMH102" s="167"/>
      <c r="FMI102" s="167"/>
      <c r="FMJ102" s="167"/>
      <c r="FMK102" s="167"/>
      <c r="FML102" s="167"/>
      <c r="FMM102" s="167"/>
      <c r="FMN102" s="167"/>
      <c r="FMO102" s="167"/>
      <c r="FMP102" s="167"/>
      <c r="FMQ102" s="167"/>
      <c r="FMR102" s="167"/>
      <c r="FMS102" s="167"/>
      <c r="FMT102" s="167"/>
      <c r="FMU102" s="167"/>
      <c r="FMV102" s="167"/>
      <c r="FMW102" s="167"/>
      <c r="FMX102" s="167"/>
      <c r="FMY102" s="167"/>
      <c r="FMZ102" s="167"/>
      <c r="FNA102" s="167"/>
      <c r="FNB102" s="167"/>
      <c r="FNC102" s="167"/>
      <c r="FND102" s="167"/>
      <c r="FNE102" s="167"/>
      <c r="FNF102" s="167"/>
      <c r="FNG102" s="167"/>
      <c r="FNH102" s="167"/>
      <c r="FNI102" s="167"/>
      <c r="FNJ102" s="167"/>
      <c r="FNK102" s="167"/>
      <c r="FNL102" s="167"/>
      <c r="FNM102" s="167"/>
      <c r="FNN102" s="167"/>
      <c r="FNO102" s="167"/>
      <c r="FNP102" s="167"/>
      <c r="FNQ102" s="167"/>
      <c r="FNR102" s="167"/>
      <c r="FNS102" s="167"/>
      <c r="FNT102" s="167"/>
      <c r="FNU102" s="167"/>
      <c r="FNV102" s="167"/>
      <c r="FNW102" s="167"/>
      <c r="FNX102" s="167"/>
      <c r="FNY102" s="167"/>
      <c r="FNZ102" s="167"/>
      <c r="FOA102" s="167"/>
      <c r="FOB102" s="167"/>
      <c r="FOC102" s="167"/>
      <c r="FOD102" s="167"/>
      <c r="FOE102" s="167"/>
      <c r="FOF102" s="167"/>
      <c r="FOG102" s="167"/>
      <c r="FOH102" s="167"/>
      <c r="FOI102" s="167"/>
      <c r="FOJ102" s="167"/>
      <c r="FOK102" s="167"/>
      <c r="FOL102" s="167"/>
      <c r="FOM102" s="167"/>
      <c r="FON102" s="167"/>
      <c r="FOO102" s="167"/>
      <c r="FOP102" s="167"/>
      <c r="FOQ102" s="167"/>
      <c r="FOR102" s="167"/>
      <c r="FOS102" s="167"/>
      <c r="FOT102" s="167"/>
      <c r="FOU102" s="167"/>
      <c r="FOV102" s="167"/>
      <c r="FOW102" s="167"/>
      <c r="FOX102" s="167"/>
      <c r="FOY102" s="167"/>
      <c r="FOZ102" s="167"/>
      <c r="FPA102" s="167"/>
      <c r="FPB102" s="167"/>
      <c r="FPC102" s="167"/>
      <c r="FPD102" s="167"/>
      <c r="FPE102" s="167"/>
      <c r="FPF102" s="167"/>
      <c r="FPG102" s="167"/>
      <c r="FPH102" s="167"/>
      <c r="FPI102" s="167"/>
      <c r="FPJ102" s="167"/>
      <c r="FPK102" s="167"/>
      <c r="FPL102" s="167"/>
      <c r="FPM102" s="167"/>
      <c r="FPN102" s="167"/>
      <c r="FPO102" s="167"/>
      <c r="FPP102" s="167"/>
      <c r="FPQ102" s="167"/>
      <c r="FPR102" s="167"/>
      <c r="FPS102" s="167"/>
      <c r="FPT102" s="167"/>
      <c r="FPU102" s="167"/>
      <c r="FPV102" s="167"/>
      <c r="FPW102" s="167"/>
      <c r="FPX102" s="167"/>
      <c r="FPY102" s="167"/>
      <c r="FPZ102" s="167"/>
      <c r="FQA102" s="167"/>
      <c r="FQB102" s="167"/>
      <c r="FQC102" s="167"/>
      <c r="FQD102" s="167"/>
      <c r="FQE102" s="167"/>
      <c r="FQF102" s="167"/>
      <c r="FQG102" s="167"/>
      <c r="FQH102" s="167"/>
      <c r="FQI102" s="167"/>
      <c r="FQJ102" s="167"/>
      <c r="FQK102" s="167"/>
      <c r="FQL102" s="167"/>
      <c r="FQM102" s="167"/>
      <c r="FQN102" s="167"/>
      <c r="FQO102" s="167"/>
      <c r="FQP102" s="167"/>
      <c r="FQQ102" s="167"/>
      <c r="FQR102" s="167"/>
      <c r="FQS102" s="167"/>
      <c r="FQT102" s="167"/>
      <c r="FQU102" s="167"/>
      <c r="FQV102" s="167"/>
      <c r="FQW102" s="167"/>
      <c r="FQX102" s="167"/>
      <c r="FQY102" s="167"/>
      <c r="FQZ102" s="167"/>
      <c r="FRA102" s="167"/>
      <c r="FRB102" s="167"/>
      <c r="FRC102" s="167"/>
      <c r="FRD102" s="167"/>
      <c r="FRE102" s="167"/>
      <c r="FRF102" s="167"/>
      <c r="FRG102" s="167"/>
      <c r="FRH102" s="167"/>
      <c r="FRI102" s="167"/>
      <c r="FRJ102" s="167"/>
      <c r="FRK102" s="167"/>
      <c r="FRL102" s="167"/>
      <c r="FRM102" s="167"/>
      <c r="FRN102" s="167"/>
      <c r="FRO102" s="167"/>
      <c r="FRP102" s="167"/>
      <c r="FRQ102" s="167"/>
      <c r="FRR102" s="167"/>
      <c r="FRS102" s="167"/>
      <c r="FRT102" s="167"/>
      <c r="FRU102" s="167"/>
      <c r="FRV102" s="167"/>
      <c r="FRW102" s="167"/>
      <c r="FRX102" s="167"/>
      <c r="FRY102" s="167"/>
      <c r="FRZ102" s="167"/>
      <c r="FSA102" s="167"/>
      <c r="FSB102" s="167"/>
      <c r="FSC102" s="167"/>
      <c r="FSD102" s="167"/>
      <c r="FSE102" s="167"/>
      <c r="FSF102" s="167"/>
      <c r="FSG102" s="167"/>
      <c r="FSH102" s="167"/>
      <c r="FSI102" s="167"/>
      <c r="FSJ102" s="167"/>
      <c r="FSK102" s="167"/>
      <c r="FSL102" s="167"/>
      <c r="FSM102" s="167"/>
      <c r="FSN102" s="167"/>
      <c r="FSO102" s="167"/>
      <c r="FSP102" s="167"/>
      <c r="FSQ102" s="167"/>
      <c r="FSR102" s="167"/>
      <c r="FSS102" s="167"/>
      <c r="FST102" s="167"/>
      <c r="FSU102" s="167"/>
      <c r="FSV102" s="167"/>
      <c r="FSW102" s="167"/>
      <c r="FSX102" s="167"/>
      <c r="FSY102" s="167"/>
      <c r="FSZ102" s="167"/>
      <c r="FTA102" s="167"/>
      <c r="FTB102" s="167"/>
      <c r="FTC102" s="167"/>
      <c r="FTD102" s="167"/>
      <c r="FTE102" s="167"/>
      <c r="FTF102" s="167"/>
      <c r="FTG102" s="167"/>
      <c r="FTH102" s="167"/>
      <c r="FTI102" s="167"/>
      <c r="FTJ102" s="167"/>
      <c r="FTK102" s="167"/>
      <c r="FTL102" s="167"/>
      <c r="FTM102" s="167"/>
      <c r="FTN102" s="167"/>
      <c r="FTO102" s="167"/>
      <c r="FTP102" s="167"/>
      <c r="FTQ102" s="167"/>
      <c r="FTR102" s="167"/>
      <c r="FTS102" s="167"/>
      <c r="FTT102" s="167"/>
      <c r="FTU102" s="167"/>
      <c r="FTV102" s="167"/>
      <c r="FTW102" s="167"/>
      <c r="FTX102" s="167"/>
      <c r="FTY102" s="167"/>
      <c r="FTZ102" s="167"/>
      <c r="FUA102" s="167"/>
      <c r="FUB102" s="167"/>
      <c r="FUC102" s="167"/>
      <c r="FUD102" s="167"/>
      <c r="FUE102" s="167"/>
      <c r="FUF102" s="167"/>
      <c r="FUG102" s="167"/>
      <c r="FUH102" s="167"/>
      <c r="FUI102" s="167"/>
      <c r="FUJ102" s="167"/>
      <c r="FUK102" s="167"/>
      <c r="FUL102" s="167"/>
      <c r="FUM102" s="167"/>
      <c r="FUN102" s="167"/>
      <c r="FUO102" s="167"/>
      <c r="FUP102" s="167"/>
      <c r="FUQ102" s="167"/>
      <c r="FUR102" s="167"/>
      <c r="FUS102" s="167"/>
      <c r="FUT102" s="167"/>
      <c r="FUU102" s="167"/>
      <c r="FUV102" s="167"/>
      <c r="FUW102" s="167"/>
      <c r="FUX102" s="167"/>
      <c r="FUY102" s="167"/>
      <c r="FUZ102" s="167"/>
      <c r="FVA102" s="167"/>
      <c r="FVB102" s="167"/>
      <c r="FVC102" s="167"/>
      <c r="FVD102" s="167"/>
      <c r="FVE102" s="167"/>
      <c r="FVF102" s="167"/>
      <c r="FVG102" s="167"/>
      <c r="FVH102" s="167"/>
      <c r="FVI102" s="167"/>
      <c r="FVJ102" s="167"/>
      <c r="FVK102" s="167"/>
      <c r="FVL102" s="167"/>
      <c r="FVM102" s="167"/>
      <c r="FVN102" s="167"/>
      <c r="FVO102" s="167"/>
      <c r="FVP102" s="167"/>
      <c r="FVQ102" s="167"/>
      <c r="FVR102" s="167"/>
      <c r="FVS102" s="167"/>
      <c r="FVT102" s="167"/>
      <c r="FVU102" s="167"/>
      <c r="FVV102" s="167"/>
      <c r="FVW102" s="167"/>
      <c r="FVX102" s="167"/>
      <c r="FVY102" s="167"/>
      <c r="FVZ102" s="167"/>
      <c r="FWA102" s="167"/>
      <c r="FWB102" s="167"/>
      <c r="FWC102" s="167"/>
      <c r="FWD102" s="167"/>
      <c r="FWE102" s="167"/>
      <c r="FWF102" s="167"/>
      <c r="FWG102" s="167"/>
      <c r="FWH102" s="167"/>
      <c r="FWI102" s="167"/>
      <c r="FWJ102" s="167"/>
      <c r="FWK102" s="167"/>
      <c r="FWL102" s="167"/>
      <c r="FWM102" s="167"/>
      <c r="FWN102" s="167"/>
      <c r="FWO102" s="167"/>
      <c r="FWP102" s="167"/>
      <c r="FWQ102" s="167"/>
      <c r="FWR102" s="167"/>
      <c r="FWS102" s="167"/>
      <c r="FWT102" s="167"/>
      <c r="FWU102" s="167"/>
      <c r="FWV102" s="167"/>
      <c r="FWW102" s="167"/>
      <c r="FWX102" s="167"/>
      <c r="FWY102" s="167"/>
      <c r="FWZ102" s="167"/>
      <c r="FXA102" s="167"/>
      <c r="FXB102" s="167"/>
      <c r="FXC102" s="167"/>
      <c r="FXD102" s="167"/>
      <c r="FXE102" s="167"/>
      <c r="FXF102" s="167"/>
      <c r="FXG102" s="167"/>
      <c r="FXH102" s="167"/>
      <c r="FXI102" s="167"/>
      <c r="FXJ102" s="167"/>
      <c r="FXK102" s="167"/>
      <c r="FXL102" s="167"/>
      <c r="FXM102" s="167"/>
      <c r="FXN102" s="167"/>
      <c r="FXO102" s="167"/>
      <c r="FXP102" s="167"/>
      <c r="FXQ102" s="167"/>
      <c r="FXR102" s="167"/>
      <c r="FXS102" s="167"/>
      <c r="FXT102" s="167"/>
      <c r="FXU102" s="167"/>
      <c r="FXV102" s="167"/>
      <c r="FXW102" s="167"/>
      <c r="FXX102" s="167"/>
      <c r="FXY102" s="167"/>
      <c r="FXZ102" s="167"/>
      <c r="FYA102" s="167"/>
      <c r="FYB102" s="167"/>
      <c r="FYC102" s="167"/>
      <c r="FYD102" s="167"/>
      <c r="FYE102" s="167"/>
      <c r="FYF102" s="167"/>
      <c r="FYG102" s="167"/>
      <c r="FYH102" s="167"/>
      <c r="FYI102" s="167"/>
      <c r="FYJ102" s="167"/>
      <c r="FYK102" s="167"/>
      <c r="FYL102" s="167"/>
      <c r="FYM102" s="167"/>
      <c r="FYN102" s="167"/>
      <c r="FYO102" s="167"/>
      <c r="FYP102" s="167"/>
      <c r="FYQ102" s="167"/>
      <c r="FYR102" s="167"/>
      <c r="FYS102" s="167"/>
      <c r="FYT102" s="167"/>
      <c r="FYU102" s="167"/>
      <c r="FYV102" s="167"/>
      <c r="FYW102" s="167"/>
      <c r="FYX102" s="167"/>
      <c r="FYY102" s="167"/>
      <c r="FYZ102" s="167"/>
      <c r="FZA102" s="167"/>
      <c r="FZB102" s="167"/>
      <c r="FZC102" s="167"/>
      <c r="FZD102" s="167"/>
      <c r="FZE102" s="167"/>
      <c r="FZF102" s="167"/>
      <c r="FZG102" s="167"/>
      <c r="FZH102" s="167"/>
      <c r="FZI102" s="167"/>
      <c r="FZJ102" s="167"/>
      <c r="FZK102" s="167"/>
      <c r="FZL102" s="167"/>
      <c r="FZM102" s="167"/>
      <c r="FZN102" s="167"/>
      <c r="FZO102" s="167"/>
      <c r="FZP102" s="167"/>
      <c r="FZQ102" s="167"/>
      <c r="FZR102" s="167"/>
      <c r="FZS102" s="167"/>
      <c r="FZT102" s="167"/>
      <c r="FZU102" s="167"/>
      <c r="FZV102" s="167"/>
      <c r="FZW102" s="167"/>
      <c r="FZX102" s="167"/>
      <c r="FZY102" s="167"/>
      <c r="FZZ102" s="167"/>
      <c r="GAA102" s="167"/>
      <c r="GAB102" s="167"/>
      <c r="GAC102" s="167"/>
      <c r="GAD102" s="167"/>
      <c r="GAE102" s="167"/>
      <c r="GAF102" s="167"/>
      <c r="GAG102" s="167"/>
      <c r="GAH102" s="167"/>
      <c r="GAI102" s="167"/>
      <c r="GAJ102" s="167"/>
      <c r="GAK102" s="167"/>
      <c r="GAL102" s="167"/>
      <c r="GAM102" s="167"/>
      <c r="GAN102" s="167"/>
      <c r="GAO102" s="167"/>
      <c r="GAP102" s="167"/>
      <c r="GAQ102" s="167"/>
      <c r="GAR102" s="167"/>
      <c r="GAS102" s="167"/>
      <c r="GAT102" s="167"/>
      <c r="GAU102" s="167"/>
      <c r="GAV102" s="167"/>
      <c r="GAW102" s="167"/>
      <c r="GAX102" s="167"/>
      <c r="GAY102" s="167"/>
      <c r="GAZ102" s="167"/>
      <c r="GBA102" s="167"/>
      <c r="GBB102" s="167"/>
      <c r="GBC102" s="167"/>
      <c r="GBD102" s="167"/>
      <c r="GBE102" s="167"/>
      <c r="GBF102" s="167"/>
      <c r="GBG102" s="167"/>
      <c r="GBH102" s="167"/>
      <c r="GBI102" s="167"/>
      <c r="GBJ102" s="167"/>
      <c r="GBK102" s="167"/>
      <c r="GBL102" s="167"/>
      <c r="GBM102" s="167"/>
      <c r="GBN102" s="167"/>
      <c r="GBO102" s="167"/>
      <c r="GBP102" s="167"/>
      <c r="GBQ102" s="167"/>
      <c r="GBR102" s="167"/>
      <c r="GBS102" s="167"/>
      <c r="GBT102" s="167"/>
      <c r="GBU102" s="167"/>
      <c r="GBV102" s="167"/>
      <c r="GBW102" s="167"/>
      <c r="GBX102" s="167"/>
      <c r="GBY102" s="167"/>
      <c r="GBZ102" s="167"/>
      <c r="GCA102" s="167"/>
      <c r="GCB102" s="167"/>
      <c r="GCC102" s="167"/>
      <c r="GCD102" s="167"/>
      <c r="GCE102" s="167"/>
      <c r="GCF102" s="167"/>
      <c r="GCG102" s="167"/>
      <c r="GCH102" s="167"/>
      <c r="GCI102" s="167"/>
      <c r="GCJ102" s="167"/>
      <c r="GCK102" s="167"/>
      <c r="GCL102" s="167"/>
      <c r="GCM102" s="167"/>
      <c r="GCN102" s="167"/>
      <c r="GCO102" s="167"/>
      <c r="GCP102" s="167"/>
      <c r="GCQ102" s="167"/>
      <c r="GCR102" s="167"/>
      <c r="GCS102" s="167"/>
      <c r="GCT102" s="167"/>
      <c r="GCU102" s="167"/>
      <c r="GCV102" s="167"/>
      <c r="GCW102" s="167"/>
      <c r="GCX102" s="167"/>
      <c r="GCY102" s="167"/>
      <c r="GCZ102" s="167"/>
      <c r="GDA102" s="167"/>
      <c r="GDB102" s="167"/>
      <c r="GDC102" s="167"/>
      <c r="GDD102" s="167"/>
      <c r="GDE102" s="167"/>
      <c r="GDF102" s="167"/>
      <c r="GDG102" s="167"/>
      <c r="GDH102" s="167"/>
      <c r="GDI102" s="167"/>
      <c r="GDJ102" s="167"/>
      <c r="GDK102" s="167"/>
      <c r="GDL102" s="167"/>
      <c r="GDM102" s="167"/>
      <c r="GDN102" s="167"/>
      <c r="GDO102" s="167"/>
      <c r="GDP102" s="167"/>
      <c r="GDQ102" s="167"/>
      <c r="GDR102" s="167"/>
      <c r="GDS102" s="167"/>
      <c r="GDT102" s="167"/>
      <c r="GDU102" s="167"/>
      <c r="GDV102" s="167"/>
      <c r="GDW102" s="167"/>
      <c r="GDX102" s="167"/>
      <c r="GDY102" s="167"/>
      <c r="GDZ102" s="167"/>
      <c r="GEA102" s="167"/>
      <c r="GEB102" s="167"/>
      <c r="GEC102" s="167"/>
      <c r="GED102" s="167"/>
      <c r="GEE102" s="167"/>
      <c r="GEF102" s="167"/>
      <c r="GEG102" s="167"/>
      <c r="GEH102" s="167"/>
      <c r="GEI102" s="167"/>
      <c r="GEJ102" s="167"/>
      <c r="GEK102" s="167"/>
      <c r="GEL102" s="167"/>
      <c r="GEM102" s="167"/>
      <c r="GEN102" s="167"/>
      <c r="GEO102" s="167"/>
      <c r="GEP102" s="167"/>
      <c r="GEQ102" s="167"/>
      <c r="GER102" s="167"/>
      <c r="GES102" s="167"/>
      <c r="GET102" s="167"/>
      <c r="GEU102" s="167"/>
      <c r="GEV102" s="167"/>
      <c r="GEW102" s="167"/>
      <c r="GEX102" s="167"/>
      <c r="GEY102" s="167"/>
      <c r="GEZ102" s="167"/>
      <c r="GFA102" s="167"/>
      <c r="GFB102" s="167"/>
      <c r="GFC102" s="167"/>
      <c r="GFD102" s="167"/>
      <c r="GFE102" s="167"/>
      <c r="GFF102" s="167"/>
      <c r="GFG102" s="167"/>
      <c r="GFH102" s="167"/>
      <c r="GFI102" s="167"/>
      <c r="GFJ102" s="167"/>
      <c r="GFK102" s="167"/>
      <c r="GFL102" s="167"/>
      <c r="GFM102" s="167"/>
      <c r="GFN102" s="167"/>
      <c r="GFO102" s="167"/>
      <c r="GFP102" s="167"/>
      <c r="GFQ102" s="167"/>
      <c r="GFR102" s="167"/>
      <c r="GFS102" s="167"/>
      <c r="GFT102" s="167"/>
      <c r="GFU102" s="167"/>
      <c r="GFV102" s="167"/>
      <c r="GFW102" s="167"/>
      <c r="GFX102" s="167"/>
      <c r="GFY102" s="167"/>
      <c r="GFZ102" s="167"/>
      <c r="GGA102" s="167"/>
      <c r="GGB102" s="167"/>
      <c r="GGC102" s="167"/>
      <c r="GGD102" s="167"/>
      <c r="GGE102" s="167"/>
      <c r="GGF102" s="167"/>
      <c r="GGG102" s="167"/>
      <c r="GGH102" s="167"/>
      <c r="GGI102" s="167"/>
      <c r="GGJ102" s="167"/>
      <c r="GGK102" s="167"/>
      <c r="GGL102" s="167"/>
      <c r="GGM102" s="167"/>
      <c r="GGN102" s="167"/>
      <c r="GGO102" s="167"/>
      <c r="GGP102" s="167"/>
      <c r="GGQ102" s="167"/>
      <c r="GGR102" s="167"/>
      <c r="GGS102" s="167"/>
      <c r="GGT102" s="167"/>
      <c r="GGU102" s="167"/>
      <c r="GGV102" s="167"/>
      <c r="GGW102" s="167"/>
      <c r="GGX102" s="167"/>
      <c r="GGY102" s="167"/>
      <c r="GGZ102" s="167"/>
      <c r="GHA102" s="167"/>
      <c r="GHB102" s="167"/>
      <c r="GHC102" s="167"/>
      <c r="GHD102" s="167"/>
      <c r="GHE102" s="167"/>
      <c r="GHF102" s="167"/>
      <c r="GHG102" s="167"/>
      <c r="GHH102" s="167"/>
      <c r="GHI102" s="167"/>
      <c r="GHJ102" s="167"/>
      <c r="GHK102" s="167"/>
      <c r="GHL102" s="167"/>
      <c r="GHM102" s="167"/>
      <c r="GHN102" s="167"/>
      <c r="GHO102" s="167"/>
      <c r="GHP102" s="167"/>
      <c r="GHQ102" s="167"/>
      <c r="GHR102" s="167"/>
      <c r="GHS102" s="167"/>
      <c r="GHT102" s="167"/>
      <c r="GHU102" s="167"/>
      <c r="GHV102" s="167"/>
      <c r="GHW102" s="167"/>
      <c r="GHX102" s="167"/>
      <c r="GHY102" s="167"/>
      <c r="GHZ102" s="167"/>
      <c r="GIA102" s="167"/>
      <c r="GIB102" s="167"/>
      <c r="GIC102" s="167"/>
      <c r="GID102" s="167"/>
      <c r="GIE102" s="167"/>
      <c r="GIF102" s="167"/>
      <c r="GIG102" s="167"/>
      <c r="GIH102" s="167"/>
      <c r="GII102" s="167"/>
      <c r="GIJ102" s="167"/>
      <c r="GIK102" s="167"/>
      <c r="GIL102" s="167"/>
      <c r="GIM102" s="167"/>
      <c r="GIN102" s="167"/>
      <c r="GIO102" s="167"/>
      <c r="GIP102" s="167"/>
      <c r="GIQ102" s="167"/>
      <c r="GIR102" s="167"/>
      <c r="GIS102" s="167"/>
      <c r="GIT102" s="167"/>
      <c r="GIU102" s="167"/>
      <c r="GIV102" s="167"/>
      <c r="GIW102" s="167"/>
      <c r="GIX102" s="167"/>
      <c r="GIY102" s="167"/>
      <c r="GIZ102" s="167"/>
      <c r="GJA102" s="167"/>
      <c r="GJB102" s="167"/>
      <c r="GJC102" s="167"/>
      <c r="GJD102" s="167"/>
      <c r="GJE102" s="167"/>
      <c r="GJF102" s="167"/>
      <c r="GJG102" s="167"/>
      <c r="GJH102" s="167"/>
      <c r="GJI102" s="167"/>
      <c r="GJJ102" s="167"/>
      <c r="GJK102" s="167"/>
      <c r="GJL102" s="167"/>
      <c r="GJM102" s="167"/>
      <c r="GJN102" s="167"/>
      <c r="GJO102" s="167"/>
      <c r="GJP102" s="167"/>
      <c r="GJQ102" s="167"/>
      <c r="GJR102" s="167"/>
      <c r="GJS102" s="167"/>
      <c r="GJT102" s="167"/>
      <c r="GJU102" s="167"/>
      <c r="GJV102" s="167"/>
      <c r="GJW102" s="167"/>
      <c r="GJX102" s="167"/>
      <c r="GJY102" s="167"/>
      <c r="GJZ102" s="167"/>
      <c r="GKA102" s="167"/>
      <c r="GKB102" s="167"/>
      <c r="GKC102" s="167"/>
      <c r="GKD102" s="167"/>
      <c r="GKE102" s="167"/>
      <c r="GKF102" s="167"/>
      <c r="GKG102" s="167"/>
      <c r="GKH102" s="167"/>
      <c r="GKI102" s="167"/>
      <c r="GKJ102" s="167"/>
      <c r="GKK102" s="167"/>
      <c r="GKL102" s="167"/>
      <c r="GKM102" s="167"/>
      <c r="GKN102" s="167"/>
      <c r="GKO102" s="167"/>
      <c r="GKP102" s="167"/>
      <c r="GKQ102" s="167"/>
      <c r="GKR102" s="167"/>
      <c r="GKS102" s="167"/>
      <c r="GKT102" s="167"/>
      <c r="GKU102" s="167"/>
      <c r="GKV102" s="167"/>
      <c r="GKW102" s="167"/>
      <c r="GKX102" s="167"/>
      <c r="GKY102" s="167"/>
      <c r="GKZ102" s="167"/>
      <c r="GLA102" s="167"/>
      <c r="GLB102" s="167"/>
      <c r="GLC102" s="167"/>
      <c r="GLD102" s="167"/>
      <c r="GLE102" s="167"/>
      <c r="GLF102" s="167"/>
      <c r="GLG102" s="167"/>
      <c r="GLH102" s="167"/>
      <c r="GLI102" s="167"/>
      <c r="GLJ102" s="167"/>
      <c r="GLK102" s="167"/>
      <c r="GLL102" s="167"/>
      <c r="GLM102" s="167"/>
      <c r="GLN102" s="167"/>
      <c r="GLO102" s="167"/>
      <c r="GLP102" s="167"/>
      <c r="GLQ102" s="167"/>
      <c r="GLR102" s="167"/>
      <c r="GLS102" s="167"/>
      <c r="GLT102" s="167"/>
      <c r="GLU102" s="167"/>
      <c r="GLV102" s="167"/>
      <c r="GLW102" s="167"/>
      <c r="GLX102" s="167"/>
      <c r="GLY102" s="167"/>
      <c r="GLZ102" s="167"/>
      <c r="GMA102" s="167"/>
      <c r="GMB102" s="167"/>
      <c r="GMC102" s="167"/>
      <c r="GMD102" s="167"/>
      <c r="GME102" s="167"/>
      <c r="GMF102" s="167"/>
      <c r="GMG102" s="167"/>
      <c r="GMH102" s="167"/>
      <c r="GMI102" s="167"/>
      <c r="GMJ102" s="167"/>
      <c r="GMK102" s="167"/>
      <c r="GML102" s="167"/>
      <c r="GMM102" s="167"/>
      <c r="GMN102" s="167"/>
      <c r="GMO102" s="167"/>
      <c r="GMP102" s="167"/>
      <c r="GMQ102" s="167"/>
      <c r="GMR102" s="167"/>
      <c r="GMS102" s="167"/>
      <c r="GMT102" s="167"/>
      <c r="GMU102" s="167"/>
      <c r="GMV102" s="167"/>
      <c r="GMW102" s="167"/>
      <c r="GMX102" s="167"/>
      <c r="GMY102" s="167"/>
      <c r="GMZ102" s="167"/>
      <c r="GNA102" s="167"/>
      <c r="GNB102" s="167"/>
      <c r="GNC102" s="167"/>
      <c r="GND102" s="167"/>
      <c r="GNE102" s="167"/>
      <c r="GNF102" s="167"/>
      <c r="GNG102" s="167"/>
      <c r="GNH102" s="167"/>
      <c r="GNI102" s="167"/>
      <c r="GNJ102" s="167"/>
      <c r="GNK102" s="167"/>
      <c r="GNL102" s="167"/>
      <c r="GNM102" s="167"/>
      <c r="GNN102" s="167"/>
      <c r="GNO102" s="167"/>
      <c r="GNP102" s="167"/>
      <c r="GNQ102" s="167"/>
      <c r="GNR102" s="167"/>
      <c r="GNS102" s="167"/>
      <c r="GNT102" s="167"/>
      <c r="GNU102" s="167"/>
      <c r="GNV102" s="167"/>
      <c r="GNW102" s="167"/>
      <c r="GNX102" s="167"/>
      <c r="GNY102" s="167"/>
      <c r="GNZ102" s="167"/>
      <c r="GOA102" s="167"/>
      <c r="GOB102" s="167"/>
      <c r="GOC102" s="167"/>
      <c r="GOD102" s="167"/>
      <c r="GOE102" s="167"/>
      <c r="GOF102" s="167"/>
      <c r="GOG102" s="167"/>
      <c r="GOH102" s="167"/>
      <c r="GOI102" s="167"/>
      <c r="GOJ102" s="167"/>
      <c r="GOK102" s="167"/>
      <c r="GOL102" s="167"/>
      <c r="GOM102" s="167"/>
      <c r="GON102" s="167"/>
      <c r="GOO102" s="167"/>
      <c r="GOP102" s="167"/>
      <c r="GOQ102" s="167"/>
      <c r="GOR102" s="167"/>
      <c r="GOS102" s="167"/>
      <c r="GOT102" s="167"/>
      <c r="GOU102" s="167"/>
      <c r="GOV102" s="167"/>
      <c r="GOW102" s="167"/>
      <c r="GOX102" s="167"/>
      <c r="GOY102" s="167"/>
      <c r="GOZ102" s="167"/>
      <c r="GPA102" s="167"/>
      <c r="GPB102" s="167"/>
      <c r="GPC102" s="167"/>
      <c r="GPD102" s="167"/>
      <c r="GPE102" s="167"/>
      <c r="GPF102" s="167"/>
      <c r="GPG102" s="167"/>
      <c r="GPH102" s="167"/>
      <c r="GPI102" s="167"/>
      <c r="GPJ102" s="167"/>
      <c r="GPK102" s="167"/>
      <c r="GPL102" s="167"/>
      <c r="GPM102" s="167"/>
      <c r="GPN102" s="167"/>
      <c r="GPO102" s="167"/>
      <c r="GPP102" s="167"/>
      <c r="GPQ102" s="167"/>
      <c r="GPR102" s="167"/>
      <c r="GPS102" s="167"/>
      <c r="GPT102" s="167"/>
      <c r="GPU102" s="167"/>
      <c r="GPV102" s="167"/>
      <c r="GPW102" s="167"/>
      <c r="GPX102" s="167"/>
      <c r="GPY102" s="167"/>
      <c r="GPZ102" s="167"/>
      <c r="GQA102" s="167"/>
      <c r="GQB102" s="167"/>
      <c r="GQC102" s="167"/>
      <c r="GQD102" s="167"/>
      <c r="GQE102" s="167"/>
      <c r="GQF102" s="167"/>
      <c r="GQG102" s="167"/>
      <c r="GQH102" s="167"/>
      <c r="GQI102" s="167"/>
      <c r="GQJ102" s="167"/>
      <c r="GQK102" s="167"/>
      <c r="GQL102" s="167"/>
      <c r="GQM102" s="167"/>
      <c r="GQN102" s="167"/>
      <c r="GQO102" s="167"/>
      <c r="GQP102" s="167"/>
      <c r="GQQ102" s="167"/>
      <c r="GQR102" s="167"/>
      <c r="GQS102" s="167"/>
      <c r="GQT102" s="167"/>
      <c r="GQU102" s="167"/>
      <c r="GQV102" s="167"/>
      <c r="GQW102" s="167"/>
      <c r="GQX102" s="167"/>
      <c r="GQY102" s="167"/>
      <c r="GQZ102" s="167"/>
      <c r="GRA102" s="167"/>
      <c r="GRB102" s="167"/>
      <c r="GRC102" s="167"/>
      <c r="GRD102" s="167"/>
      <c r="GRE102" s="167"/>
      <c r="GRF102" s="167"/>
      <c r="GRG102" s="167"/>
      <c r="GRH102" s="167"/>
      <c r="GRI102" s="167"/>
      <c r="GRJ102" s="167"/>
      <c r="GRK102" s="167"/>
      <c r="GRL102" s="167"/>
      <c r="GRM102" s="167"/>
      <c r="GRN102" s="167"/>
      <c r="GRO102" s="167"/>
      <c r="GRP102" s="167"/>
      <c r="GRQ102" s="167"/>
      <c r="GRR102" s="167"/>
      <c r="GRS102" s="167"/>
      <c r="GRT102" s="167"/>
      <c r="GRU102" s="167"/>
      <c r="GRV102" s="167"/>
      <c r="GRW102" s="167"/>
      <c r="GRX102" s="167"/>
      <c r="GRY102" s="167"/>
      <c r="GRZ102" s="167"/>
      <c r="GSA102" s="167"/>
      <c r="GSB102" s="167"/>
      <c r="GSC102" s="167"/>
      <c r="GSD102" s="167"/>
      <c r="GSE102" s="167"/>
      <c r="GSF102" s="167"/>
      <c r="GSG102" s="167"/>
      <c r="GSH102" s="167"/>
      <c r="GSI102" s="167"/>
      <c r="GSJ102" s="167"/>
      <c r="GSK102" s="167"/>
      <c r="GSL102" s="167"/>
      <c r="GSM102" s="167"/>
      <c r="GSN102" s="167"/>
      <c r="GSO102" s="167"/>
      <c r="GSP102" s="167"/>
      <c r="GSQ102" s="167"/>
      <c r="GSR102" s="167"/>
      <c r="GSS102" s="167"/>
      <c r="GST102" s="167"/>
      <c r="GSU102" s="167"/>
      <c r="GSV102" s="167"/>
      <c r="GSW102" s="167"/>
      <c r="GSX102" s="167"/>
      <c r="GSY102" s="167"/>
      <c r="GSZ102" s="167"/>
      <c r="GTA102" s="167"/>
      <c r="GTB102" s="167"/>
      <c r="GTC102" s="167"/>
      <c r="GTD102" s="167"/>
      <c r="GTE102" s="167"/>
      <c r="GTF102" s="167"/>
      <c r="GTG102" s="167"/>
      <c r="GTH102" s="167"/>
      <c r="GTI102" s="167"/>
      <c r="GTJ102" s="167"/>
      <c r="GTK102" s="167"/>
      <c r="GTL102" s="167"/>
      <c r="GTM102" s="167"/>
      <c r="GTN102" s="167"/>
      <c r="GTO102" s="167"/>
      <c r="GTP102" s="167"/>
      <c r="GTQ102" s="167"/>
      <c r="GTR102" s="167"/>
      <c r="GTS102" s="167"/>
      <c r="GTT102" s="167"/>
      <c r="GTU102" s="167"/>
      <c r="GTV102" s="167"/>
      <c r="GTW102" s="167"/>
      <c r="GTX102" s="167"/>
      <c r="GTY102" s="167"/>
      <c r="GTZ102" s="167"/>
      <c r="GUA102" s="167"/>
      <c r="GUB102" s="167"/>
      <c r="GUC102" s="167"/>
      <c r="GUD102" s="167"/>
      <c r="GUE102" s="167"/>
      <c r="GUF102" s="167"/>
      <c r="GUG102" s="167"/>
      <c r="GUH102" s="167"/>
      <c r="GUI102" s="167"/>
      <c r="GUJ102" s="167"/>
      <c r="GUK102" s="167"/>
      <c r="GUL102" s="167"/>
      <c r="GUM102" s="167"/>
      <c r="GUN102" s="167"/>
      <c r="GUO102" s="167"/>
      <c r="GUP102" s="167"/>
      <c r="GUQ102" s="167"/>
      <c r="GUR102" s="167"/>
      <c r="GUS102" s="167"/>
      <c r="GUT102" s="167"/>
      <c r="GUU102" s="167"/>
      <c r="GUV102" s="167"/>
      <c r="GUW102" s="167"/>
      <c r="GUX102" s="167"/>
      <c r="GUY102" s="167"/>
      <c r="GUZ102" s="167"/>
      <c r="GVA102" s="167"/>
      <c r="GVB102" s="167"/>
      <c r="GVC102" s="167"/>
      <c r="GVD102" s="167"/>
      <c r="GVE102" s="167"/>
      <c r="GVF102" s="167"/>
      <c r="GVG102" s="167"/>
      <c r="GVH102" s="167"/>
      <c r="GVI102" s="167"/>
      <c r="GVJ102" s="167"/>
      <c r="GVK102" s="167"/>
      <c r="GVL102" s="167"/>
      <c r="GVM102" s="167"/>
      <c r="GVN102" s="167"/>
      <c r="GVO102" s="167"/>
      <c r="GVP102" s="167"/>
      <c r="GVQ102" s="167"/>
      <c r="GVR102" s="167"/>
      <c r="GVS102" s="167"/>
      <c r="GVT102" s="167"/>
      <c r="GVU102" s="167"/>
      <c r="GVV102" s="167"/>
      <c r="GVW102" s="167"/>
      <c r="GVX102" s="167"/>
      <c r="GVY102" s="167"/>
      <c r="GVZ102" s="167"/>
      <c r="GWA102" s="167"/>
      <c r="GWB102" s="167"/>
      <c r="GWC102" s="167"/>
      <c r="GWD102" s="167"/>
      <c r="GWE102" s="167"/>
      <c r="GWF102" s="167"/>
      <c r="GWG102" s="167"/>
      <c r="GWH102" s="167"/>
      <c r="GWI102" s="167"/>
      <c r="GWJ102" s="167"/>
      <c r="GWK102" s="167"/>
      <c r="GWL102" s="167"/>
      <c r="GWM102" s="167"/>
      <c r="GWN102" s="167"/>
      <c r="GWO102" s="167"/>
      <c r="GWP102" s="167"/>
      <c r="GWQ102" s="167"/>
      <c r="GWR102" s="167"/>
      <c r="GWS102" s="167"/>
      <c r="GWT102" s="167"/>
      <c r="GWU102" s="167"/>
      <c r="GWV102" s="167"/>
      <c r="GWW102" s="167"/>
      <c r="GWX102" s="167"/>
      <c r="GWY102" s="167"/>
      <c r="GWZ102" s="167"/>
      <c r="GXA102" s="167"/>
      <c r="GXB102" s="167"/>
      <c r="GXC102" s="167"/>
      <c r="GXD102" s="167"/>
      <c r="GXE102" s="167"/>
      <c r="GXF102" s="167"/>
      <c r="GXG102" s="167"/>
      <c r="GXH102" s="167"/>
      <c r="GXI102" s="167"/>
      <c r="GXJ102" s="167"/>
      <c r="GXK102" s="167"/>
      <c r="GXL102" s="167"/>
      <c r="GXM102" s="167"/>
      <c r="GXN102" s="167"/>
      <c r="GXO102" s="167"/>
      <c r="GXP102" s="167"/>
      <c r="GXQ102" s="167"/>
      <c r="GXR102" s="167"/>
      <c r="GXS102" s="167"/>
      <c r="GXT102" s="167"/>
      <c r="GXU102" s="167"/>
      <c r="GXV102" s="167"/>
      <c r="GXW102" s="167"/>
      <c r="GXX102" s="167"/>
      <c r="GXY102" s="167"/>
      <c r="GXZ102" s="167"/>
      <c r="GYA102" s="167"/>
      <c r="GYB102" s="167"/>
      <c r="GYC102" s="167"/>
      <c r="GYD102" s="167"/>
      <c r="GYE102" s="167"/>
      <c r="GYF102" s="167"/>
      <c r="GYG102" s="167"/>
      <c r="GYH102" s="167"/>
      <c r="GYI102" s="167"/>
      <c r="GYJ102" s="167"/>
      <c r="GYK102" s="167"/>
      <c r="GYL102" s="167"/>
      <c r="GYM102" s="167"/>
      <c r="GYN102" s="167"/>
      <c r="GYO102" s="167"/>
      <c r="GYP102" s="167"/>
      <c r="GYQ102" s="167"/>
      <c r="GYR102" s="167"/>
      <c r="GYS102" s="167"/>
      <c r="GYT102" s="167"/>
      <c r="GYU102" s="167"/>
      <c r="GYV102" s="167"/>
      <c r="GYW102" s="167"/>
      <c r="GYX102" s="167"/>
      <c r="GYY102" s="167"/>
      <c r="GYZ102" s="167"/>
      <c r="GZA102" s="167"/>
      <c r="GZB102" s="167"/>
      <c r="GZC102" s="167"/>
      <c r="GZD102" s="167"/>
      <c r="GZE102" s="167"/>
      <c r="GZF102" s="167"/>
      <c r="GZG102" s="167"/>
      <c r="GZH102" s="167"/>
      <c r="GZI102" s="167"/>
      <c r="GZJ102" s="167"/>
      <c r="GZK102" s="167"/>
      <c r="GZL102" s="167"/>
      <c r="GZM102" s="167"/>
      <c r="GZN102" s="167"/>
      <c r="GZO102" s="167"/>
      <c r="GZP102" s="167"/>
      <c r="GZQ102" s="167"/>
      <c r="GZR102" s="167"/>
      <c r="GZS102" s="167"/>
      <c r="GZT102" s="167"/>
      <c r="GZU102" s="167"/>
      <c r="GZV102" s="167"/>
      <c r="GZW102" s="167"/>
      <c r="GZX102" s="167"/>
      <c r="GZY102" s="167"/>
      <c r="GZZ102" s="167"/>
      <c r="HAA102" s="167"/>
      <c r="HAB102" s="167"/>
      <c r="HAC102" s="167"/>
      <c r="HAD102" s="167"/>
      <c r="HAE102" s="167"/>
      <c r="HAF102" s="167"/>
      <c r="HAG102" s="167"/>
      <c r="HAH102" s="167"/>
      <c r="HAI102" s="167"/>
      <c r="HAJ102" s="167"/>
      <c r="HAK102" s="167"/>
      <c r="HAL102" s="167"/>
      <c r="HAM102" s="167"/>
      <c r="HAN102" s="167"/>
      <c r="HAO102" s="167"/>
      <c r="HAP102" s="167"/>
      <c r="HAQ102" s="167"/>
      <c r="HAR102" s="167"/>
      <c r="HAS102" s="167"/>
      <c r="HAT102" s="167"/>
      <c r="HAU102" s="167"/>
      <c r="HAV102" s="167"/>
      <c r="HAW102" s="167"/>
      <c r="HAX102" s="167"/>
      <c r="HAY102" s="167"/>
      <c r="HAZ102" s="167"/>
      <c r="HBA102" s="167"/>
      <c r="HBB102" s="167"/>
      <c r="HBC102" s="167"/>
      <c r="HBD102" s="167"/>
      <c r="HBE102" s="167"/>
      <c r="HBF102" s="167"/>
      <c r="HBG102" s="167"/>
      <c r="HBH102" s="167"/>
      <c r="HBI102" s="167"/>
      <c r="HBJ102" s="167"/>
      <c r="HBK102" s="167"/>
      <c r="HBL102" s="167"/>
      <c r="HBM102" s="167"/>
      <c r="HBN102" s="167"/>
      <c r="HBO102" s="167"/>
      <c r="HBP102" s="167"/>
      <c r="HBQ102" s="167"/>
      <c r="HBR102" s="167"/>
      <c r="HBS102" s="167"/>
      <c r="HBT102" s="167"/>
      <c r="HBU102" s="167"/>
      <c r="HBV102" s="167"/>
      <c r="HBW102" s="167"/>
      <c r="HBX102" s="167"/>
      <c r="HBY102" s="167"/>
      <c r="HBZ102" s="167"/>
      <c r="HCA102" s="167"/>
      <c r="HCB102" s="167"/>
      <c r="HCC102" s="167"/>
      <c r="HCD102" s="167"/>
      <c r="HCE102" s="167"/>
      <c r="HCF102" s="167"/>
      <c r="HCG102" s="167"/>
      <c r="HCH102" s="167"/>
      <c r="HCI102" s="167"/>
      <c r="HCJ102" s="167"/>
      <c r="HCK102" s="167"/>
      <c r="HCL102" s="167"/>
      <c r="HCM102" s="167"/>
      <c r="HCN102" s="167"/>
      <c r="HCO102" s="167"/>
      <c r="HCP102" s="167"/>
      <c r="HCQ102" s="167"/>
      <c r="HCR102" s="167"/>
      <c r="HCS102" s="167"/>
      <c r="HCT102" s="167"/>
      <c r="HCU102" s="167"/>
      <c r="HCV102" s="167"/>
      <c r="HCW102" s="167"/>
      <c r="HCX102" s="167"/>
      <c r="HCY102" s="167"/>
      <c r="HCZ102" s="167"/>
      <c r="HDA102" s="167"/>
      <c r="HDB102" s="167"/>
      <c r="HDC102" s="167"/>
      <c r="HDD102" s="167"/>
      <c r="HDE102" s="167"/>
      <c r="HDF102" s="167"/>
      <c r="HDG102" s="167"/>
      <c r="HDH102" s="167"/>
      <c r="HDI102" s="167"/>
      <c r="HDJ102" s="167"/>
      <c r="HDK102" s="167"/>
      <c r="HDL102" s="167"/>
      <c r="HDM102" s="167"/>
      <c r="HDN102" s="167"/>
      <c r="HDO102" s="167"/>
      <c r="HDP102" s="167"/>
      <c r="HDQ102" s="167"/>
      <c r="HDR102" s="167"/>
      <c r="HDS102" s="167"/>
      <c r="HDT102" s="167"/>
      <c r="HDU102" s="167"/>
      <c r="HDV102" s="167"/>
      <c r="HDW102" s="167"/>
      <c r="HDX102" s="167"/>
      <c r="HDY102" s="167"/>
      <c r="HDZ102" s="167"/>
      <c r="HEA102" s="167"/>
      <c r="HEB102" s="167"/>
      <c r="HEC102" s="167"/>
      <c r="HED102" s="167"/>
      <c r="HEE102" s="167"/>
      <c r="HEF102" s="167"/>
      <c r="HEG102" s="167"/>
      <c r="HEH102" s="167"/>
      <c r="HEI102" s="167"/>
      <c r="HEJ102" s="167"/>
      <c r="HEK102" s="167"/>
      <c r="HEL102" s="167"/>
      <c r="HEM102" s="167"/>
      <c r="HEN102" s="167"/>
      <c r="HEO102" s="167"/>
      <c r="HEP102" s="167"/>
      <c r="HEQ102" s="167"/>
      <c r="HER102" s="167"/>
      <c r="HES102" s="167"/>
      <c r="HET102" s="167"/>
      <c r="HEU102" s="167"/>
      <c r="HEV102" s="167"/>
      <c r="HEW102" s="167"/>
      <c r="HEX102" s="167"/>
      <c r="HEY102" s="167"/>
      <c r="HEZ102" s="167"/>
      <c r="HFA102" s="167"/>
      <c r="HFB102" s="167"/>
      <c r="HFC102" s="167"/>
      <c r="HFD102" s="167"/>
      <c r="HFE102" s="167"/>
      <c r="HFF102" s="167"/>
      <c r="HFG102" s="167"/>
      <c r="HFH102" s="167"/>
      <c r="HFI102" s="167"/>
      <c r="HFJ102" s="167"/>
      <c r="HFK102" s="167"/>
      <c r="HFL102" s="167"/>
      <c r="HFM102" s="167"/>
      <c r="HFN102" s="167"/>
      <c r="HFO102" s="167"/>
      <c r="HFP102" s="167"/>
      <c r="HFQ102" s="167"/>
      <c r="HFR102" s="167"/>
      <c r="HFS102" s="167"/>
      <c r="HFT102" s="167"/>
      <c r="HFU102" s="167"/>
      <c r="HFV102" s="167"/>
      <c r="HFW102" s="167"/>
      <c r="HFX102" s="167"/>
      <c r="HFY102" s="167"/>
      <c r="HFZ102" s="167"/>
      <c r="HGA102" s="167"/>
      <c r="HGB102" s="167"/>
      <c r="HGC102" s="167"/>
      <c r="HGD102" s="167"/>
      <c r="HGE102" s="167"/>
      <c r="HGF102" s="167"/>
      <c r="HGG102" s="167"/>
      <c r="HGH102" s="167"/>
      <c r="HGI102" s="167"/>
      <c r="HGJ102" s="167"/>
      <c r="HGK102" s="167"/>
      <c r="HGL102" s="167"/>
      <c r="HGM102" s="167"/>
      <c r="HGN102" s="167"/>
      <c r="HGO102" s="167"/>
      <c r="HGP102" s="167"/>
      <c r="HGQ102" s="167"/>
      <c r="HGR102" s="167"/>
      <c r="HGS102" s="167"/>
      <c r="HGT102" s="167"/>
      <c r="HGU102" s="167"/>
      <c r="HGV102" s="167"/>
      <c r="HGW102" s="167"/>
      <c r="HGX102" s="167"/>
      <c r="HGY102" s="167"/>
      <c r="HGZ102" s="167"/>
      <c r="HHA102" s="167"/>
      <c r="HHB102" s="167"/>
      <c r="HHC102" s="167"/>
      <c r="HHD102" s="167"/>
      <c r="HHE102" s="167"/>
      <c r="HHF102" s="167"/>
      <c r="HHG102" s="167"/>
      <c r="HHH102" s="167"/>
      <c r="HHI102" s="167"/>
      <c r="HHJ102" s="167"/>
      <c r="HHK102" s="167"/>
      <c r="HHL102" s="167"/>
      <c r="HHM102" s="167"/>
      <c r="HHN102" s="167"/>
      <c r="HHO102" s="167"/>
      <c r="HHP102" s="167"/>
      <c r="HHQ102" s="167"/>
      <c r="HHR102" s="167"/>
      <c r="HHS102" s="167"/>
      <c r="HHT102" s="167"/>
      <c r="HHU102" s="167"/>
      <c r="HHV102" s="167"/>
      <c r="HHW102" s="167"/>
      <c r="HHX102" s="167"/>
      <c r="HHY102" s="167"/>
      <c r="HHZ102" s="167"/>
      <c r="HIA102" s="167"/>
      <c r="HIB102" s="167"/>
      <c r="HIC102" s="167"/>
      <c r="HID102" s="167"/>
      <c r="HIE102" s="167"/>
      <c r="HIF102" s="167"/>
      <c r="HIG102" s="167"/>
      <c r="HIH102" s="167"/>
      <c r="HII102" s="167"/>
      <c r="HIJ102" s="167"/>
      <c r="HIK102" s="167"/>
      <c r="HIL102" s="167"/>
      <c r="HIM102" s="167"/>
      <c r="HIN102" s="167"/>
      <c r="HIO102" s="167"/>
      <c r="HIP102" s="167"/>
      <c r="HIQ102" s="167"/>
      <c r="HIR102" s="167"/>
      <c r="HIS102" s="167"/>
      <c r="HIT102" s="167"/>
      <c r="HIU102" s="167"/>
      <c r="HIV102" s="167"/>
      <c r="HIW102" s="167"/>
      <c r="HIX102" s="167"/>
      <c r="HIY102" s="167"/>
      <c r="HIZ102" s="167"/>
      <c r="HJA102" s="167"/>
      <c r="HJB102" s="167"/>
      <c r="HJC102" s="167"/>
      <c r="HJD102" s="167"/>
      <c r="HJE102" s="167"/>
      <c r="HJF102" s="167"/>
      <c r="HJG102" s="167"/>
      <c r="HJH102" s="167"/>
      <c r="HJI102" s="167"/>
      <c r="HJJ102" s="167"/>
      <c r="HJK102" s="167"/>
      <c r="HJL102" s="167"/>
      <c r="HJM102" s="167"/>
      <c r="HJN102" s="167"/>
      <c r="HJO102" s="167"/>
      <c r="HJP102" s="167"/>
      <c r="HJQ102" s="167"/>
      <c r="HJR102" s="167"/>
      <c r="HJS102" s="167"/>
      <c r="HJT102" s="167"/>
      <c r="HJU102" s="167"/>
      <c r="HJV102" s="167"/>
      <c r="HJW102" s="167"/>
      <c r="HJX102" s="167"/>
      <c r="HJY102" s="167"/>
      <c r="HJZ102" s="167"/>
      <c r="HKA102" s="167"/>
      <c r="HKB102" s="167"/>
      <c r="HKC102" s="167"/>
      <c r="HKD102" s="167"/>
      <c r="HKE102" s="167"/>
      <c r="HKF102" s="167"/>
      <c r="HKG102" s="167"/>
      <c r="HKH102" s="167"/>
      <c r="HKI102" s="167"/>
      <c r="HKJ102" s="167"/>
      <c r="HKK102" s="167"/>
      <c r="HKL102" s="167"/>
      <c r="HKM102" s="167"/>
      <c r="HKN102" s="167"/>
      <c r="HKO102" s="167"/>
      <c r="HKP102" s="167"/>
      <c r="HKQ102" s="167"/>
      <c r="HKR102" s="167"/>
      <c r="HKS102" s="167"/>
      <c r="HKT102" s="167"/>
      <c r="HKU102" s="167"/>
      <c r="HKV102" s="167"/>
      <c r="HKW102" s="167"/>
      <c r="HKX102" s="167"/>
      <c r="HKY102" s="167"/>
      <c r="HKZ102" s="167"/>
      <c r="HLA102" s="167"/>
      <c r="HLB102" s="167"/>
      <c r="HLC102" s="167"/>
      <c r="HLD102" s="167"/>
      <c r="HLE102" s="167"/>
      <c r="HLF102" s="167"/>
      <c r="HLG102" s="167"/>
      <c r="HLH102" s="167"/>
      <c r="HLI102" s="167"/>
      <c r="HLJ102" s="167"/>
      <c r="HLK102" s="167"/>
      <c r="HLL102" s="167"/>
      <c r="HLM102" s="167"/>
      <c r="HLN102" s="167"/>
      <c r="HLO102" s="167"/>
      <c r="HLP102" s="167"/>
      <c r="HLQ102" s="167"/>
      <c r="HLR102" s="167"/>
      <c r="HLS102" s="167"/>
      <c r="HLT102" s="167"/>
      <c r="HLU102" s="167"/>
      <c r="HLV102" s="167"/>
      <c r="HLW102" s="167"/>
      <c r="HLX102" s="167"/>
      <c r="HLY102" s="167"/>
      <c r="HLZ102" s="167"/>
      <c r="HMA102" s="167"/>
      <c r="HMB102" s="167"/>
      <c r="HMC102" s="167"/>
      <c r="HMD102" s="167"/>
      <c r="HME102" s="167"/>
      <c r="HMF102" s="167"/>
      <c r="HMG102" s="167"/>
      <c r="HMH102" s="167"/>
      <c r="HMI102" s="167"/>
      <c r="HMJ102" s="167"/>
      <c r="HMK102" s="167"/>
      <c r="HML102" s="167"/>
      <c r="HMM102" s="167"/>
      <c r="HMN102" s="167"/>
      <c r="HMO102" s="167"/>
      <c r="HMP102" s="167"/>
      <c r="HMQ102" s="167"/>
      <c r="HMR102" s="167"/>
      <c r="HMS102" s="167"/>
      <c r="HMT102" s="167"/>
      <c r="HMU102" s="167"/>
      <c r="HMV102" s="167"/>
      <c r="HMW102" s="167"/>
      <c r="HMX102" s="167"/>
      <c r="HMY102" s="167"/>
      <c r="HMZ102" s="167"/>
      <c r="HNA102" s="167"/>
      <c r="HNB102" s="167"/>
      <c r="HNC102" s="167"/>
      <c r="HND102" s="167"/>
      <c r="HNE102" s="167"/>
      <c r="HNF102" s="167"/>
      <c r="HNG102" s="167"/>
      <c r="HNH102" s="167"/>
      <c r="HNI102" s="167"/>
      <c r="HNJ102" s="167"/>
      <c r="HNK102" s="167"/>
      <c r="HNL102" s="167"/>
      <c r="HNM102" s="167"/>
      <c r="HNN102" s="167"/>
      <c r="HNO102" s="167"/>
      <c r="HNP102" s="167"/>
      <c r="HNQ102" s="167"/>
      <c r="HNR102" s="167"/>
      <c r="HNS102" s="167"/>
      <c r="HNT102" s="167"/>
      <c r="HNU102" s="167"/>
      <c r="HNV102" s="167"/>
      <c r="HNW102" s="167"/>
      <c r="HNX102" s="167"/>
      <c r="HNY102" s="167"/>
      <c r="HNZ102" s="167"/>
      <c r="HOA102" s="167"/>
      <c r="HOB102" s="167"/>
      <c r="HOC102" s="167"/>
      <c r="HOD102" s="167"/>
      <c r="HOE102" s="167"/>
      <c r="HOF102" s="167"/>
      <c r="HOG102" s="167"/>
      <c r="HOH102" s="167"/>
      <c r="HOI102" s="167"/>
      <c r="HOJ102" s="167"/>
      <c r="HOK102" s="167"/>
      <c r="HOL102" s="167"/>
      <c r="HOM102" s="167"/>
      <c r="HON102" s="167"/>
      <c r="HOO102" s="167"/>
      <c r="HOP102" s="167"/>
      <c r="HOQ102" s="167"/>
      <c r="HOR102" s="167"/>
      <c r="HOS102" s="167"/>
      <c r="HOT102" s="167"/>
      <c r="HOU102" s="167"/>
      <c r="HOV102" s="167"/>
      <c r="HOW102" s="167"/>
      <c r="HOX102" s="167"/>
      <c r="HOY102" s="167"/>
      <c r="HOZ102" s="167"/>
      <c r="HPA102" s="167"/>
      <c r="HPB102" s="167"/>
      <c r="HPC102" s="167"/>
      <c r="HPD102" s="167"/>
      <c r="HPE102" s="167"/>
      <c r="HPF102" s="167"/>
      <c r="HPG102" s="167"/>
      <c r="HPH102" s="167"/>
      <c r="HPI102" s="167"/>
      <c r="HPJ102" s="167"/>
      <c r="HPK102" s="167"/>
      <c r="HPL102" s="167"/>
      <c r="HPM102" s="167"/>
      <c r="HPN102" s="167"/>
      <c r="HPO102" s="167"/>
      <c r="HPP102" s="167"/>
      <c r="HPQ102" s="167"/>
      <c r="HPR102" s="167"/>
      <c r="HPS102" s="167"/>
      <c r="HPT102" s="167"/>
      <c r="HPU102" s="167"/>
      <c r="HPV102" s="167"/>
      <c r="HPW102" s="167"/>
      <c r="HPX102" s="167"/>
      <c r="HPY102" s="167"/>
      <c r="HPZ102" s="167"/>
      <c r="HQA102" s="167"/>
      <c r="HQB102" s="167"/>
      <c r="HQC102" s="167"/>
      <c r="HQD102" s="167"/>
      <c r="HQE102" s="167"/>
      <c r="HQF102" s="167"/>
      <c r="HQG102" s="167"/>
      <c r="HQH102" s="167"/>
      <c r="HQI102" s="167"/>
      <c r="HQJ102" s="167"/>
      <c r="HQK102" s="167"/>
      <c r="HQL102" s="167"/>
      <c r="HQM102" s="167"/>
      <c r="HQN102" s="167"/>
      <c r="HQO102" s="167"/>
      <c r="HQP102" s="167"/>
      <c r="HQQ102" s="167"/>
      <c r="HQR102" s="167"/>
      <c r="HQS102" s="167"/>
      <c r="HQT102" s="167"/>
      <c r="HQU102" s="167"/>
      <c r="HQV102" s="167"/>
      <c r="HQW102" s="167"/>
      <c r="HQX102" s="167"/>
      <c r="HQY102" s="167"/>
      <c r="HQZ102" s="167"/>
      <c r="HRA102" s="167"/>
      <c r="HRB102" s="167"/>
      <c r="HRC102" s="167"/>
      <c r="HRD102" s="167"/>
      <c r="HRE102" s="167"/>
      <c r="HRF102" s="167"/>
      <c r="HRG102" s="167"/>
      <c r="HRH102" s="167"/>
      <c r="HRI102" s="167"/>
      <c r="HRJ102" s="167"/>
      <c r="HRK102" s="167"/>
      <c r="HRL102" s="167"/>
      <c r="HRM102" s="167"/>
      <c r="HRN102" s="167"/>
      <c r="HRO102" s="167"/>
      <c r="HRP102" s="167"/>
      <c r="HRQ102" s="167"/>
      <c r="HRR102" s="167"/>
      <c r="HRS102" s="167"/>
      <c r="HRT102" s="167"/>
      <c r="HRU102" s="167"/>
      <c r="HRV102" s="167"/>
      <c r="HRW102" s="167"/>
      <c r="HRX102" s="167"/>
      <c r="HRY102" s="167"/>
      <c r="HRZ102" s="167"/>
      <c r="HSA102" s="167"/>
      <c r="HSB102" s="167"/>
      <c r="HSC102" s="167"/>
      <c r="HSD102" s="167"/>
      <c r="HSE102" s="167"/>
      <c r="HSF102" s="167"/>
      <c r="HSG102" s="167"/>
      <c r="HSH102" s="167"/>
      <c r="HSI102" s="167"/>
      <c r="HSJ102" s="167"/>
      <c r="HSK102" s="167"/>
      <c r="HSL102" s="167"/>
      <c r="HSM102" s="167"/>
      <c r="HSN102" s="167"/>
      <c r="HSO102" s="167"/>
      <c r="HSP102" s="167"/>
      <c r="HSQ102" s="167"/>
      <c r="HSR102" s="167"/>
      <c r="HSS102" s="167"/>
      <c r="HST102" s="167"/>
      <c r="HSU102" s="167"/>
      <c r="HSV102" s="167"/>
      <c r="HSW102" s="167"/>
      <c r="HSX102" s="167"/>
      <c r="HSY102" s="167"/>
      <c r="HSZ102" s="167"/>
      <c r="HTA102" s="167"/>
      <c r="HTB102" s="167"/>
      <c r="HTC102" s="167"/>
      <c r="HTD102" s="167"/>
      <c r="HTE102" s="167"/>
      <c r="HTF102" s="167"/>
      <c r="HTG102" s="167"/>
      <c r="HTH102" s="167"/>
      <c r="HTI102" s="167"/>
      <c r="HTJ102" s="167"/>
      <c r="HTK102" s="167"/>
      <c r="HTL102" s="167"/>
      <c r="HTM102" s="167"/>
      <c r="HTN102" s="167"/>
      <c r="HTO102" s="167"/>
      <c r="HTP102" s="167"/>
      <c r="HTQ102" s="167"/>
      <c r="HTR102" s="167"/>
      <c r="HTS102" s="167"/>
      <c r="HTT102" s="167"/>
      <c r="HTU102" s="167"/>
      <c r="HTV102" s="167"/>
      <c r="HTW102" s="167"/>
      <c r="HTX102" s="167"/>
      <c r="HTY102" s="167"/>
      <c r="HTZ102" s="167"/>
      <c r="HUA102" s="167"/>
      <c r="HUB102" s="167"/>
      <c r="HUC102" s="167"/>
      <c r="HUD102" s="167"/>
      <c r="HUE102" s="167"/>
      <c r="HUF102" s="167"/>
      <c r="HUG102" s="167"/>
      <c r="HUH102" s="167"/>
      <c r="HUI102" s="167"/>
      <c r="HUJ102" s="167"/>
      <c r="HUK102" s="167"/>
      <c r="HUL102" s="167"/>
      <c r="HUM102" s="167"/>
      <c r="HUN102" s="167"/>
      <c r="HUO102" s="167"/>
      <c r="HUP102" s="167"/>
      <c r="HUQ102" s="167"/>
      <c r="HUR102" s="167"/>
      <c r="HUS102" s="167"/>
      <c r="HUT102" s="167"/>
      <c r="HUU102" s="167"/>
      <c r="HUV102" s="167"/>
      <c r="HUW102" s="167"/>
      <c r="HUX102" s="167"/>
      <c r="HUY102" s="167"/>
      <c r="HUZ102" s="167"/>
      <c r="HVA102" s="167"/>
      <c r="HVB102" s="167"/>
      <c r="HVC102" s="167"/>
      <c r="HVD102" s="167"/>
      <c r="HVE102" s="167"/>
      <c r="HVF102" s="167"/>
      <c r="HVG102" s="167"/>
      <c r="HVH102" s="167"/>
      <c r="HVI102" s="167"/>
      <c r="HVJ102" s="167"/>
      <c r="HVK102" s="167"/>
      <c r="HVL102" s="167"/>
      <c r="HVM102" s="167"/>
      <c r="HVN102" s="167"/>
      <c r="HVO102" s="167"/>
      <c r="HVP102" s="167"/>
      <c r="HVQ102" s="167"/>
      <c r="HVR102" s="167"/>
      <c r="HVS102" s="167"/>
      <c r="HVT102" s="167"/>
      <c r="HVU102" s="167"/>
      <c r="HVV102" s="167"/>
      <c r="HVW102" s="167"/>
      <c r="HVX102" s="167"/>
      <c r="HVY102" s="167"/>
      <c r="HVZ102" s="167"/>
      <c r="HWA102" s="167"/>
      <c r="HWB102" s="167"/>
      <c r="HWC102" s="167"/>
      <c r="HWD102" s="167"/>
      <c r="HWE102" s="167"/>
      <c r="HWF102" s="167"/>
      <c r="HWG102" s="167"/>
      <c r="HWH102" s="167"/>
      <c r="HWI102" s="167"/>
      <c r="HWJ102" s="167"/>
      <c r="HWK102" s="167"/>
      <c r="HWL102" s="167"/>
      <c r="HWM102" s="167"/>
      <c r="HWN102" s="167"/>
      <c r="HWO102" s="167"/>
      <c r="HWP102" s="167"/>
      <c r="HWQ102" s="167"/>
      <c r="HWR102" s="167"/>
      <c r="HWS102" s="167"/>
      <c r="HWT102" s="167"/>
      <c r="HWU102" s="167"/>
      <c r="HWV102" s="167"/>
      <c r="HWW102" s="167"/>
      <c r="HWX102" s="167"/>
      <c r="HWY102" s="167"/>
      <c r="HWZ102" s="167"/>
      <c r="HXA102" s="167"/>
      <c r="HXB102" s="167"/>
      <c r="HXC102" s="167"/>
      <c r="HXD102" s="167"/>
      <c r="HXE102" s="167"/>
      <c r="HXF102" s="167"/>
      <c r="HXG102" s="167"/>
      <c r="HXH102" s="167"/>
      <c r="HXI102" s="167"/>
      <c r="HXJ102" s="167"/>
      <c r="HXK102" s="167"/>
      <c r="HXL102" s="167"/>
      <c r="HXM102" s="167"/>
      <c r="HXN102" s="167"/>
      <c r="HXO102" s="167"/>
      <c r="HXP102" s="167"/>
      <c r="HXQ102" s="167"/>
      <c r="HXR102" s="167"/>
      <c r="HXS102" s="167"/>
      <c r="HXT102" s="167"/>
      <c r="HXU102" s="167"/>
      <c r="HXV102" s="167"/>
      <c r="HXW102" s="167"/>
      <c r="HXX102" s="167"/>
      <c r="HXY102" s="167"/>
      <c r="HXZ102" s="167"/>
      <c r="HYA102" s="167"/>
      <c r="HYB102" s="167"/>
      <c r="HYC102" s="167"/>
      <c r="HYD102" s="167"/>
      <c r="HYE102" s="167"/>
      <c r="HYF102" s="167"/>
      <c r="HYG102" s="167"/>
      <c r="HYH102" s="167"/>
      <c r="HYI102" s="167"/>
      <c r="HYJ102" s="167"/>
      <c r="HYK102" s="167"/>
      <c r="HYL102" s="167"/>
      <c r="HYM102" s="167"/>
      <c r="HYN102" s="167"/>
      <c r="HYO102" s="167"/>
      <c r="HYP102" s="167"/>
      <c r="HYQ102" s="167"/>
      <c r="HYR102" s="167"/>
      <c r="HYS102" s="167"/>
      <c r="HYT102" s="167"/>
      <c r="HYU102" s="167"/>
      <c r="HYV102" s="167"/>
      <c r="HYW102" s="167"/>
      <c r="HYX102" s="167"/>
      <c r="HYY102" s="167"/>
      <c r="HYZ102" s="167"/>
      <c r="HZA102" s="167"/>
      <c r="HZB102" s="167"/>
      <c r="HZC102" s="167"/>
      <c r="HZD102" s="167"/>
      <c r="HZE102" s="167"/>
      <c r="HZF102" s="167"/>
      <c r="HZG102" s="167"/>
      <c r="HZH102" s="167"/>
      <c r="HZI102" s="167"/>
      <c r="HZJ102" s="167"/>
      <c r="HZK102" s="167"/>
      <c r="HZL102" s="167"/>
      <c r="HZM102" s="167"/>
      <c r="HZN102" s="167"/>
      <c r="HZO102" s="167"/>
      <c r="HZP102" s="167"/>
      <c r="HZQ102" s="167"/>
      <c r="HZR102" s="167"/>
      <c r="HZS102" s="167"/>
      <c r="HZT102" s="167"/>
      <c r="HZU102" s="167"/>
      <c r="HZV102" s="167"/>
      <c r="HZW102" s="167"/>
      <c r="HZX102" s="167"/>
      <c r="HZY102" s="167"/>
      <c r="HZZ102" s="167"/>
      <c r="IAA102" s="167"/>
      <c r="IAB102" s="167"/>
      <c r="IAC102" s="167"/>
      <c r="IAD102" s="167"/>
      <c r="IAE102" s="167"/>
      <c r="IAF102" s="167"/>
      <c r="IAG102" s="167"/>
      <c r="IAH102" s="167"/>
      <c r="IAI102" s="167"/>
      <c r="IAJ102" s="167"/>
      <c r="IAK102" s="167"/>
      <c r="IAL102" s="167"/>
      <c r="IAM102" s="167"/>
      <c r="IAN102" s="167"/>
      <c r="IAO102" s="167"/>
      <c r="IAP102" s="167"/>
      <c r="IAQ102" s="167"/>
      <c r="IAR102" s="167"/>
      <c r="IAS102" s="167"/>
      <c r="IAT102" s="167"/>
      <c r="IAU102" s="167"/>
      <c r="IAV102" s="167"/>
      <c r="IAW102" s="167"/>
      <c r="IAX102" s="167"/>
      <c r="IAY102" s="167"/>
      <c r="IAZ102" s="167"/>
      <c r="IBA102" s="167"/>
      <c r="IBB102" s="167"/>
      <c r="IBC102" s="167"/>
      <c r="IBD102" s="167"/>
      <c r="IBE102" s="167"/>
      <c r="IBF102" s="167"/>
      <c r="IBG102" s="167"/>
      <c r="IBH102" s="167"/>
      <c r="IBI102" s="167"/>
      <c r="IBJ102" s="167"/>
      <c r="IBK102" s="167"/>
      <c r="IBL102" s="167"/>
      <c r="IBM102" s="167"/>
      <c r="IBN102" s="167"/>
      <c r="IBO102" s="167"/>
      <c r="IBP102" s="167"/>
      <c r="IBQ102" s="167"/>
      <c r="IBR102" s="167"/>
      <c r="IBS102" s="167"/>
      <c r="IBT102" s="167"/>
      <c r="IBU102" s="167"/>
      <c r="IBV102" s="167"/>
      <c r="IBW102" s="167"/>
      <c r="IBX102" s="167"/>
      <c r="IBY102" s="167"/>
      <c r="IBZ102" s="167"/>
      <c r="ICA102" s="167"/>
      <c r="ICB102" s="167"/>
      <c r="ICC102" s="167"/>
      <c r="ICD102" s="167"/>
      <c r="ICE102" s="167"/>
      <c r="ICF102" s="167"/>
      <c r="ICG102" s="167"/>
      <c r="ICH102" s="167"/>
      <c r="ICI102" s="167"/>
      <c r="ICJ102" s="167"/>
      <c r="ICK102" s="167"/>
      <c r="ICL102" s="167"/>
      <c r="ICM102" s="167"/>
      <c r="ICN102" s="167"/>
      <c r="ICO102" s="167"/>
      <c r="ICP102" s="167"/>
      <c r="ICQ102" s="167"/>
      <c r="ICR102" s="167"/>
      <c r="ICS102" s="167"/>
      <c r="ICT102" s="167"/>
      <c r="ICU102" s="167"/>
      <c r="ICV102" s="167"/>
      <c r="ICW102" s="167"/>
      <c r="ICX102" s="167"/>
      <c r="ICY102" s="167"/>
      <c r="ICZ102" s="167"/>
      <c r="IDA102" s="167"/>
      <c r="IDB102" s="167"/>
      <c r="IDC102" s="167"/>
      <c r="IDD102" s="167"/>
      <c r="IDE102" s="167"/>
      <c r="IDF102" s="167"/>
      <c r="IDG102" s="167"/>
      <c r="IDH102" s="167"/>
      <c r="IDI102" s="167"/>
      <c r="IDJ102" s="167"/>
      <c r="IDK102" s="167"/>
      <c r="IDL102" s="167"/>
      <c r="IDM102" s="167"/>
      <c r="IDN102" s="167"/>
      <c r="IDO102" s="167"/>
      <c r="IDP102" s="167"/>
      <c r="IDQ102" s="167"/>
      <c r="IDR102" s="167"/>
      <c r="IDS102" s="167"/>
      <c r="IDT102" s="167"/>
      <c r="IDU102" s="167"/>
      <c r="IDV102" s="167"/>
      <c r="IDW102" s="167"/>
      <c r="IDX102" s="167"/>
      <c r="IDY102" s="167"/>
      <c r="IDZ102" s="167"/>
      <c r="IEA102" s="167"/>
      <c r="IEB102" s="167"/>
      <c r="IEC102" s="167"/>
      <c r="IED102" s="167"/>
      <c r="IEE102" s="167"/>
      <c r="IEF102" s="167"/>
      <c r="IEG102" s="167"/>
      <c r="IEH102" s="167"/>
      <c r="IEI102" s="167"/>
      <c r="IEJ102" s="167"/>
      <c r="IEK102" s="167"/>
      <c r="IEL102" s="167"/>
      <c r="IEM102" s="167"/>
      <c r="IEN102" s="167"/>
      <c r="IEO102" s="167"/>
      <c r="IEP102" s="167"/>
      <c r="IEQ102" s="167"/>
      <c r="IER102" s="167"/>
      <c r="IES102" s="167"/>
      <c r="IET102" s="167"/>
      <c r="IEU102" s="167"/>
      <c r="IEV102" s="167"/>
      <c r="IEW102" s="167"/>
      <c r="IEX102" s="167"/>
      <c r="IEY102" s="167"/>
      <c r="IEZ102" s="167"/>
      <c r="IFA102" s="167"/>
      <c r="IFB102" s="167"/>
      <c r="IFC102" s="167"/>
      <c r="IFD102" s="167"/>
      <c r="IFE102" s="167"/>
      <c r="IFF102" s="167"/>
      <c r="IFG102" s="167"/>
      <c r="IFH102" s="167"/>
      <c r="IFI102" s="167"/>
      <c r="IFJ102" s="167"/>
      <c r="IFK102" s="167"/>
      <c r="IFL102" s="167"/>
      <c r="IFM102" s="167"/>
      <c r="IFN102" s="167"/>
      <c r="IFO102" s="167"/>
      <c r="IFP102" s="167"/>
      <c r="IFQ102" s="167"/>
      <c r="IFR102" s="167"/>
      <c r="IFS102" s="167"/>
      <c r="IFT102" s="167"/>
      <c r="IFU102" s="167"/>
      <c r="IFV102" s="167"/>
      <c r="IFW102" s="167"/>
      <c r="IFX102" s="167"/>
      <c r="IFY102" s="167"/>
      <c r="IFZ102" s="167"/>
      <c r="IGA102" s="167"/>
      <c r="IGB102" s="167"/>
      <c r="IGC102" s="167"/>
      <c r="IGD102" s="167"/>
      <c r="IGE102" s="167"/>
      <c r="IGF102" s="167"/>
      <c r="IGG102" s="167"/>
      <c r="IGH102" s="167"/>
      <c r="IGI102" s="167"/>
      <c r="IGJ102" s="167"/>
      <c r="IGK102" s="167"/>
      <c r="IGL102" s="167"/>
      <c r="IGM102" s="167"/>
      <c r="IGN102" s="167"/>
      <c r="IGO102" s="167"/>
      <c r="IGP102" s="167"/>
      <c r="IGQ102" s="167"/>
      <c r="IGR102" s="167"/>
      <c r="IGS102" s="167"/>
      <c r="IGT102" s="167"/>
      <c r="IGU102" s="167"/>
      <c r="IGV102" s="167"/>
      <c r="IGW102" s="167"/>
      <c r="IGX102" s="167"/>
      <c r="IGY102" s="167"/>
      <c r="IGZ102" s="167"/>
      <c r="IHA102" s="167"/>
      <c r="IHB102" s="167"/>
      <c r="IHC102" s="167"/>
      <c r="IHD102" s="167"/>
      <c r="IHE102" s="167"/>
      <c r="IHF102" s="167"/>
      <c r="IHG102" s="167"/>
      <c r="IHH102" s="167"/>
      <c r="IHI102" s="167"/>
      <c r="IHJ102" s="167"/>
      <c r="IHK102" s="167"/>
      <c r="IHL102" s="167"/>
      <c r="IHM102" s="167"/>
      <c r="IHN102" s="167"/>
      <c r="IHO102" s="167"/>
      <c r="IHP102" s="167"/>
      <c r="IHQ102" s="167"/>
      <c r="IHR102" s="167"/>
      <c r="IHS102" s="167"/>
      <c r="IHT102" s="167"/>
      <c r="IHU102" s="167"/>
      <c r="IHV102" s="167"/>
      <c r="IHW102" s="167"/>
      <c r="IHX102" s="167"/>
      <c r="IHY102" s="167"/>
      <c r="IHZ102" s="167"/>
      <c r="IIA102" s="167"/>
      <c r="IIB102" s="167"/>
      <c r="IIC102" s="167"/>
      <c r="IID102" s="167"/>
      <c r="IIE102" s="167"/>
      <c r="IIF102" s="167"/>
      <c r="IIG102" s="167"/>
      <c r="IIH102" s="167"/>
      <c r="III102" s="167"/>
      <c r="IIJ102" s="167"/>
      <c r="IIK102" s="167"/>
      <c r="IIL102" s="167"/>
      <c r="IIM102" s="167"/>
      <c r="IIN102" s="167"/>
      <c r="IIO102" s="167"/>
      <c r="IIP102" s="167"/>
      <c r="IIQ102" s="167"/>
      <c r="IIR102" s="167"/>
      <c r="IIS102" s="167"/>
      <c r="IIT102" s="167"/>
      <c r="IIU102" s="167"/>
      <c r="IIV102" s="167"/>
      <c r="IIW102" s="167"/>
      <c r="IIX102" s="167"/>
      <c r="IIY102" s="167"/>
      <c r="IIZ102" s="167"/>
      <c r="IJA102" s="167"/>
      <c r="IJB102" s="167"/>
      <c r="IJC102" s="167"/>
      <c r="IJD102" s="167"/>
      <c r="IJE102" s="167"/>
      <c r="IJF102" s="167"/>
      <c r="IJG102" s="167"/>
      <c r="IJH102" s="167"/>
      <c r="IJI102" s="167"/>
      <c r="IJJ102" s="167"/>
      <c r="IJK102" s="167"/>
      <c r="IJL102" s="167"/>
      <c r="IJM102" s="167"/>
      <c r="IJN102" s="167"/>
      <c r="IJO102" s="167"/>
      <c r="IJP102" s="167"/>
      <c r="IJQ102" s="167"/>
      <c r="IJR102" s="167"/>
      <c r="IJS102" s="167"/>
      <c r="IJT102" s="167"/>
      <c r="IJU102" s="167"/>
      <c r="IJV102" s="167"/>
      <c r="IJW102" s="167"/>
      <c r="IJX102" s="167"/>
      <c r="IJY102" s="167"/>
      <c r="IJZ102" s="167"/>
      <c r="IKA102" s="167"/>
      <c r="IKB102" s="167"/>
      <c r="IKC102" s="167"/>
      <c r="IKD102" s="167"/>
      <c r="IKE102" s="167"/>
      <c r="IKF102" s="167"/>
      <c r="IKG102" s="167"/>
      <c r="IKH102" s="167"/>
      <c r="IKI102" s="167"/>
      <c r="IKJ102" s="167"/>
      <c r="IKK102" s="167"/>
      <c r="IKL102" s="167"/>
      <c r="IKM102" s="167"/>
      <c r="IKN102" s="167"/>
      <c r="IKO102" s="167"/>
      <c r="IKP102" s="167"/>
      <c r="IKQ102" s="167"/>
      <c r="IKR102" s="167"/>
      <c r="IKS102" s="167"/>
      <c r="IKT102" s="167"/>
      <c r="IKU102" s="167"/>
      <c r="IKV102" s="167"/>
      <c r="IKW102" s="167"/>
      <c r="IKX102" s="167"/>
      <c r="IKY102" s="167"/>
      <c r="IKZ102" s="167"/>
      <c r="ILA102" s="167"/>
      <c r="ILB102" s="167"/>
      <c r="ILC102" s="167"/>
      <c r="ILD102" s="167"/>
      <c r="ILE102" s="167"/>
      <c r="ILF102" s="167"/>
      <c r="ILG102" s="167"/>
      <c r="ILH102" s="167"/>
      <c r="ILI102" s="167"/>
      <c r="ILJ102" s="167"/>
      <c r="ILK102" s="167"/>
      <c r="ILL102" s="167"/>
      <c r="ILM102" s="167"/>
      <c r="ILN102" s="167"/>
      <c r="ILO102" s="167"/>
      <c r="ILP102" s="167"/>
      <c r="ILQ102" s="167"/>
      <c r="ILR102" s="167"/>
      <c r="ILS102" s="167"/>
      <c r="ILT102" s="167"/>
      <c r="ILU102" s="167"/>
      <c r="ILV102" s="167"/>
      <c r="ILW102" s="167"/>
      <c r="ILX102" s="167"/>
      <c r="ILY102" s="167"/>
      <c r="ILZ102" s="167"/>
      <c r="IMA102" s="167"/>
      <c r="IMB102" s="167"/>
      <c r="IMC102" s="167"/>
      <c r="IMD102" s="167"/>
      <c r="IME102" s="167"/>
      <c r="IMF102" s="167"/>
      <c r="IMG102" s="167"/>
      <c r="IMH102" s="167"/>
      <c r="IMI102" s="167"/>
      <c r="IMJ102" s="167"/>
      <c r="IMK102" s="167"/>
      <c r="IML102" s="167"/>
      <c r="IMM102" s="167"/>
      <c r="IMN102" s="167"/>
      <c r="IMO102" s="167"/>
      <c r="IMP102" s="167"/>
      <c r="IMQ102" s="167"/>
      <c r="IMR102" s="167"/>
      <c r="IMS102" s="167"/>
      <c r="IMT102" s="167"/>
      <c r="IMU102" s="167"/>
      <c r="IMV102" s="167"/>
      <c r="IMW102" s="167"/>
      <c r="IMX102" s="167"/>
      <c r="IMY102" s="167"/>
      <c r="IMZ102" s="167"/>
      <c r="INA102" s="167"/>
      <c r="INB102" s="167"/>
      <c r="INC102" s="167"/>
      <c r="IND102" s="167"/>
      <c r="INE102" s="167"/>
      <c r="INF102" s="167"/>
      <c r="ING102" s="167"/>
      <c r="INH102" s="167"/>
      <c r="INI102" s="167"/>
      <c r="INJ102" s="167"/>
      <c r="INK102" s="167"/>
      <c r="INL102" s="167"/>
      <c r="INM102" s="167"/>
      <c r="INN102" s="167"/>
      <c r="INO102" s="167"/>
      <c r="INP102" s="167"/>
      <c r="INQ102" s="167"/>
      <c r="INR102" s="167"/>
      <c r="INS102" s="167"/>
      <c r="INT102" s="167"/>
      <c r="INU102" s="167"/>
      <c r="INV102" s="167"/>
      <c r="INW102" s="167"/>
      <c r="INX102" s="167"/>
      <c r="INY102" s="167"/>
      <c r="INZ102" s="167"/>
      <c r="IOA102" s="167"/>
      <c r="IOB102" s="167"/>
      <c r="IOC102" s="167"/>
      <c r="IOD102" s="167"/>
      <c r="IOE102" s="167"/>
      <c r="IOF102" s="167"/>
      <c r="IOG102" s="167"/>
      <c r="IOH102" s="167"/>
      <c r="IOI102" s="167"/>
      <c r="IOJ102" s="167"/>
      <c r="IOK102" s="167"/>
      <c r="IOL102" s="167"/>
      <c r="IOM102" s="167"/>
      <c r="ION102" s="167"/>
      <c r="IOO102" s="167"/>
      <c r="IOP102" s="167"/>
      <c r="IOQ102" s="167"/>
      <c r="IOR102" s="167"/>
      <c r="IOS102" s="167"/>
      <c r="IOT102" s="167"/>
      <c r="IOU102" s="167"/>
      <c r="IOV102" s="167"/>
      <c r="IOW102" s="167"/>
      <c r="IOX102" s="167"/>
      <c r="IOY102" s="167"/>
      <c r="IOZ102" s="167"/>
      <c r="IPA102" s="167"/>
      <c r="IPB102" s="167"/>
      <c r="IPC102" s="167"/>
      <c r="IPD102" s="167"/>
      <c r="IPE102" s="167"/>
      <c r="IPF102" s="167"/>
      <c r="IPG102" s="167"/>
      <c r="IPH102" s="167"/>
      <c r="IPI102" s="167"/>
      <c r="IPJ102" s="167"/>
      <c r="IPK102" s="167"/>
      <c r="IPL102" s="167"/>
      <c r="IPM102" s="167"/>
      <c r="IPN102" s="167"/>
      <c r="IPO102" s="167"/>
      <c r="IPP102" s="167"/>
      <c r="IPQ102" s="167"/>
      <c r="IPR102" s="167"/>
      <c r="IPS102" s="167"/>
      <c r="IPT102" s="167"/>
      <c r="IPU102" s="167"/>
      <c r="IPV102" s="167"/>
      <c r="IPW102" s="167"/>
      <c r="IPX102" s="167"/>
      <c r="IPY102" s="167"/>
      <c r="IPZ102" s="167"/>
      <c r="IQA102" s="167"/>
      <c r="IQB102" s="167"/>
      <c r="IQC102" s="167"/>
      <c r="IQD102" s="167"/>
      <c r="IQE102" s="167"/>
      <c r="IQF102" s="167"/>
      <c r="IQG102" s="167"/>
      <c r="IQH102" s="167"/>
      <c r="IQI102" s="167"/>
      <c r="IQJ102" s="167"/>
      <c r="IQK102" s="167"/>
      <c r="IQL102" s="167"/>
      <c r="IQM102" s="167"/>
      <c r="IQN102" s="167"/>
      <c r="IQO102" s="167"/>
      <c r="IQP102" s="167"/>
      <c r="IQQ102" s="167"/>
      <c r="IQR102" s="167"/>
      <c r="IQS102" s="167"/>
      <c r="IQT102" s="167"/>
      <c r="IQU102" s="167"/>
      <c r="IQV102" s="167"/>
      <c r="IQW102" s="167"/>
      <c r="IQX102" s="167"/>
      <c r="IQY102" s="167"/>
      <c r="IQZ102" s="167"/>
      <c r="IRA102" s="167"/>
      <c r="IRB102" s="167"/>
      <c r="IRC102" s="167"/>
      <c r="IRD102" s="167"/>
      <c r="IRE102" s="167"/>
      <c r="IRF102" s="167"/>
      <c r="IRG102" s="167"/>
      <c r="IRH102" s="167"/>
      <c r="IRI102" s="167"/>
      <c r="IRJ102" s="167"/>
      <c r="IRK102" s="167"/>
      <c r="IRL102" s="167"/>
      <c r="IRM102" s="167"/>
      <c r="IRN102" s="167"/>
      <c r="IRO102" s="167"/>
      <c r="IRP102" s="167"/>
      <c r="IRQ102" s="167"/>
      <c r="IRR102" s="167"/>
      <c r="IRS102" s="167"/>
      <c r="IRT102" s="167"/>
      <c r="IRU102" s="167"/>
      <c r="IRV102" s="167"/>
      <c r="IRW102" s="167"/>
      <c r="IRX102" s="167"/>
      <c r="IRY102" s="167"/>
      <c r="IRZ102" s="167"/>
      <c r="ISA102" s="167"/>
      <c r="ISB102" s="167"/>
      <c r="ISC102" s="167"/>
      <c r="ISD102" s="167"/>
      <c r="ISE102" s="167"/>
      <c r="ISF102" s="167"/>
      <c r="ISG102" s="167"/>
      <c r="ISH102" s="167"/>
      <c r="ISI102" s="167"/>
      <c r="ISJ102" s="167"/>
      <c r="ISK102" s="167"/>
      <c r="ISL102" s="167"/>
      <c r="ISM102" s="167"/>
      <c r="ISN102" s="167"/>
      <c r="ISO102" s="167"/>
      <c r="ISP102" s="167"/>
      <c r="ISQ102" s="167"/>
      <c r="ISR102" s="167"/>
      <c r="ISS102" s="167"/>
      <c r="IST102" s="167"/>
      <c r="ISU102" s="167"/>
      <c r="ISV102" s="167"/>
      <c r="ISW102" s="167"/>
      <c r="ISX102" s="167"/>
      <c r="ISY102" s="167"/>
      <c r="ISZ102" s="167"/>
      <c r="ITA102" s="167"/>
      <c r="ITB102" s="167"/>
      <c r="ITC102" s="167"/>
      <c r="ITD102" s="167"/>
      <c r="ITE102" s="167"/>
      <c r="ITF102" s="167"/>
      <c r="ITG102" s="167"/>
      <c r="ITH102" s="167"/>
      <c r="ITI102" s="167"/>
      <c r="ITJ102" s="167"/>
      <c r="ITK102" s="167"/>
      <c r="ITL102" s="167"/>
      <c r="ITM102" s="167"/>
      <c r="ITN102" s="167"/>
      <c r="ITO102" s="167"/>
      <c r="ITP102" s="167"/>
      <c r="ITQ102" s="167"/>
      <c r="ITR102" s="167"/>
      <c r="ITS102" s="167"/>
      <c r="ITT102" s="167"/>
      <c r="ITU102" s="167"/>
      <c r="ITV102" s="167"/>
      <c r="ITW102" s="167"/>
      <c r="ITX102" s="167"/>
      <c r="ITY102" s="167"/>
      <c r="ITZ102" s="167"/>
      <c r="IUA102" s="167"/>
      <c r="IUB102" s="167"/>
      <c r="IUC102" s="167"/>
      <c r="IUD102" s="167"/>
      <c r="IUE102" s="167"/>
      <c r="IUF102" s="167"/>
      <c r="IUG102" s="167"/>
      <c r="IUH102" s="167"/>
      <c r="IUI102" s="167"/>
      <c r="IUJ102" s="167"/>
      <c r="IUK102" s="167"/>
      <c r="IUL102" s="167"/>
      <c r="IUM102" s="167"/>
      <c r="IUN102" s="167"/>
      <c r="IUO102" s="167"/>
      <c r="IUP102" s="167"/>
      <c r="IUQ102" s="167"/>
      <c r="IUR102" s="167"/>
      <c r="IUS102" s="167"/>
      <c r="IUT102" s="167"/>
      <c r="IUU102" s="167"/>
      <c r="IUV102" s="167"/>
      <c r="IUW102" s="167"/>
      <c r="IUX102" s="167"/>
      <c r="IUY102" s="167"/>
      <c r="IUZ102" s="167"/>
      <c r="IVA102" s="167"/>
      <c r="IVB102" s="167"/>
      <c r="IVC102" s="167"/>
      <c r="IVD102" s="167"/>
      <c r="IVE102" s="167"/>
      <c r="IVF102" s="167"/>
      <c r="IVG102" s="167"/>
      <c r="IVH102" s="167"/>
      <c r="IVI102" s="167"/>
      <c r="IVJ102" s="167"/>
      <c r="IVK102" s="167"/>
      <c r="IVL102" s="167"/>
      <c r="IVM102" s="167"/>
      <c r="IVN102" s="167"/>
      <c r="IVO102" s="167"/>
      <c r="IVP102" s="167"/>
      <c r="IVQ102" s="167"/>
      <c r="IVR102" s="167"/>
      <c r="IVS102" s="167"/>
      <c r="IVT102" s="167"/>
      <c r="IVU102" s="167"/>
      <c r="IVV102" s="167"/>
      <c r="IVW102" s="167"/>
      <c r="IVX102" s="167"/>
      <c r="IVY102" s="167"/>
      <c r="IVZ102" s="167"/>
      <c r="IWA102" s="167"/>
      <c r="IWB102" s="167"/>
      <c r="IWC102" s="167"/>
      <c r="IWD102" s="167"/>
      <c r="IWE102" s="167"/>
      <c r="IWF102" s="167"/>
      <c r="IWG102" s="167"/>
      <c r="IWH102" s="167"/>
      <c r="IWI102" s="167"/>
      <c r="IWJ102" s="167"/>
      <c r="IWK102" s="167"/>
      <c r="IWL102" s="167"/>
      <c r="IWM102" s="167"/>
      <c r="IWN102" s="167"/>
      <c r="IWO102" s="167"/>
      <c r="IWP102" s="167"/>
      <c r="IWQ102" s="167"/>
      <c r="IWR102" s="167"/>
      <c r="IWS102" s="167"/>
      <c r="IWT102" s="167"/>
      <c r="IWU102" s="167"/>
      <c r="IWV102" s="167"/>
      <c r="IWW102" s="167"/>
      <c r="IWX102" s="167"/>
      <c r="IWY102" s="167"/>
      <c r="IWZ102" s="167"/>
      <c r="IXA102" s="167"/>
      <c r="IXB102" s="167"/>
      <c r="IXC102" s="167"/>
      <c r="IXD102" s="167"/>
      <c r="IXE102" s="167"/>
      <c r="IXF102" s="167"/>
      <c r="IXG102" s="167"/>
      <c r="IXH102" s="167"/>
      <c r="IXI102" s="167"/>
      <c r="IXJ102" s="167"/>
      <c r="IXK102" s="167"/>
      <c r="IXL102" s="167"/>
      <c r="IXM102" s="167"/>
      <c r="IXN102" s="167"/>
      <c r="IXO102" s="167"/>
      <c r="IXP102" s="167"/>
      <c r="IXQ102" s="167"/>
      <c r="IXR102" s="167"/>
      <c r="IXS102" s="167"/>
      <c r="IXT102" s="167"/>
      <c r="IXU102" s="167"/>
      <c r="IXV102" s="167"/>
      <c r="IXW102" s="167"/>
      <c r="IXX102" s="167"/>
      <c r="IXY102" s="167"/>
      <c r="IXZ102" s="167"/>
      <c r="IYA102" s="167"/>
      <c r="IYB102" s="167"/>
      <c r="IYC102" s="167"/>
      <c r="IYD102" s="167"/>
      <c r="IYE102" s="167"/>
      <c r="IYF102" s="167"/>
      <c r="IYG102" s="167"/>
      <c r="IYH102" s="167"/>
      <c r="IYI102" s="167"/>
      <c r="IYJ102" s="167"/>
      <c r="IYK102" s="167"/>
      <c r="IYL102" s="167"/>
      <c r="IYM102" s="167"/>
      <c r="IYN102" s="167"/>
      <c r="IYO102" s="167"/>
      <c r="IYP102" s="167"/>
      <c r="IYQ102" s="167"/>
      <c r="IYR102" s="167"/>
      <c r="IYS102" s="167"/>
      <c r="IYT102" s="167"/>
      <c r="IYU102" s="167"/>
      <c r="IYV102" s="167"/>
      <c r="IYW102" s="167"/>
      <c r="IYX102" s="167"/>
      <c r="IYY102" s="167"/>
      <c r="IYZ102" s="167"/>
      <c r="IZA102" s="167"/>
      <c r="IZB102" s="167"/>
      <c r="IZC102" s="167"/>
      <c r="IZD102" s="167"/>
      <c r="IZE102" s="167"/>
      <c r="IZF102" s="167"/>
      <c r="IZG102" s="167"/>
      <c r="IZH102" s="167"/>
      <c r="IZI102" s="167"/>
      <c r="IZJ102" s="167"/>
      <c r="IZK102" s="167"/>
      <c r="IZL102" s="167"/>
      <c r="IZM102" s="167"/>
      <c r="IZN102" s="167"/>
      <c r="IZO102" s="167"/>
      <c r="IZP102" s="167"/>
      <c r="IZQ102" s="167"/>
      <c r="IZR102" s="167"/>
      <c r="IZS102" s="167"/>
      <c r="IZT102" s="167"/>
      <c r="IZU102" s="167"/>
      <c r="IZV102" s="167"/>
      <c r="IZW102" s="167"/>
      <c r="IZX102" s="167"/>
      <c r="IZY102" s="167"/>
      <c r="IZZ102" s="167"/>
      <c r="JAA102" s="167"/>
      <c r="JAB102" s="167"/>
      <c r="JAC102" s="167"/>
      <c r="JAD102" s="167"/>
      <c r="JAE102" s="167"/>
      <c r="JAF102" s="167"/>
      <c r="JAG102" s="167"/>
      <c r="JAH102" s="167"/>
      <c r="JAI102" s="167"/>
      <c r="JAJ102" s="167"/>
      <c r="JAK102" s="167"/>
      <c r="JAL102" s="167"/>
      <c r="JAM102" s="167"/>
      <c r="JAN102" s="167"/>
      <c r="JAO102" s="167"/>
      <c r="JAP102" s="167"/>
      <c r="JAQ102" s="167"/>
      <c r="JAR102" s="167"/>
      <c r="JAS102" s="167"/>
      <c r="JAT102" s="167"/>
      <c r="JAU102" s="167"/>
      <c r="JAV102" s="167"/>
      <c r="JAW102" s="167"/>
      <c r="JAX102" s="167"/>
      <c r="JAY102" s="167"/>
      <c r="JAZ102" s="167"/>
      <c r="JBA102" s="167"/>
      <c r="JBB102" s="167"/>
      <c r="JBC102" s="167"/>
      <c r="JBD102" s="167"/>
      <c r="JBE102" s="167"/>
      <c r="JBF102" s="167"/>
      <c r="JBG102" s="167"/>
      <c r="JBH102" s="167"/>
      <c r="JBI102" s="167"/>
      <c r="JBJ102" s="167"/>
      <c r="JBK102" s="167"/>
      <c r="JBL102" s="167"/>
      <c r="JBM102" s="167"/>
      <c r="JBN102" s="167"/>
      <c r="JBO102" s="167"/>
      <c r="JBP102" s="167"/>
      <c r="JBQ102" s="167"/>
      <c r="JBR102" s="167"/>
      <c r="JBS102" s="167"/>
      <c r="JBT102" s="167"/>
      <c r="JBU102" s="167"/>
      <c r="JBV102" s="167"/>
      <c r="JBW102" s="167"/>
      <c r="JBX102" s="167"/>
      <c r="JBY102" s="167"/>
      <c r="JBZ102" s="167"/>
      <c r="JCA102" s="167"/>
      <c r="JCB102" s="167"/>
      <c r="JCC102" s="167"/>
      <c r="JCD102" s="167"/>
      <c r="JCE102" s="167"/>
      <c r="JCF102" s="167"/>
      <c r="JCG102" s="167"/>
      <c r="JCH102" s="167"/>
      <c r="JCI102" s="167"/>
      <c r="JCJ102" s="167"/>
      <c r="JCK102" s="167"/>
      <c r="JCL102" s="167"/>
      <c r="JCM102" s="167"/>
      <c r="JCN102" s="167"/>
      <c r="JCO102" s="167"/>
      <c r="JCP102" s="167"/>
      <c r="JCQ102" s="167"/>
      <c r="JCR102" s="167"/>
      <c r="JCS102" s="167"/>
      <c r="JCT102" s="167"/>
      <c r="JCU102" s="167"/>
      <c r="JCV102" s="167"/>
      <c r="JCW102" s="167"/>
      <c r="JCX102" s="167"/>
      <c r="JCY102" s="167"/>
      <c r="JCZ102" s="167"/>
      <c r="JDA102" s="167"/>
      <c r="JDB102" s="167"/>
      <c r="JDC102" s="167"/>
      <c r="JDD102" s="167"/>
      <c r="JDE102" s="167"/>
      <c r="JDF102" s="167"/>
      <c r="JDG102" s="167"/>
      <c r="JDH102" s="167"/>
      <c r="JDI102" s="167"/>
      <c r="JDJ102" s="167"/>
      <c r="JDK102" s="167"/>
      <c r="JDL102" s="167"/>
      <c r="JDM102" s="167"/>
      <c r="JDN102" s="167"/>
      <c r="JDO102" s="167"/>
      <c r="JDP102" s="167"/>
      <c r="JDQ102" s="167"/>
      <c r="JDR102" s="167"/>
      <c r="JDS102" s="167"/>
      <c r="JDT102" s="167"/>
      <c r="JDU102" s="167"/>
      <c r="JDV102" s="167"/>
      <c r="JDW102" s="167"/>
      <c r="JDX102" s="167"/>
      <c r="JDY102" s="167"/>
      <c r="JDZ102" s="167"/>
      <c r="JEA102" s="167"/>
      <c r="JEB102" s="167"/>
      <c r="JEC102" s="167"/>
      <c r="JED102" s="167"/>
      <c r="JEE102" s="167"/>
      <c r="JEF102" s="167"/>
      <c r="JEG102" s="167"/>
      <c r="JEH102" s="167"/>
      <c r="JEI102" s="167"/>
      <c r="JEJ102" s="167"/>
      <c r="JEK102" s="167"/>
      <c r="JEL102" s="167"/>
      <c r="JEM102" s="167"/>
      <c r="JEN102" s="167"/>
      <c r="JEO102" s="167"/>
      <c r="JEP102" s="167"/>
      <c r="JEQ102" s="167"/>
      <c r="JER102" s="167"/>
      <c r="JES102" s="167"/>
      <c r="JET102" s="167"/>
      <c r="JEU102" s="167"/>
      <c r="JEV102" s="167"/>
      <c r="JEW102" s="167"/>
      <c r="JEX102" s="167"/>
      <c r="JEY102" s="167"/>
      <c r="JEZ102" s="167"/>
      <c r="JFA102" s="167"/>
      <c r="JFB102" s="167"/>
      <c r="JFC102" s="167"/>
      <c r="JFD102" s="167"/>
      <c r="JFE102" s="167"/>
      <c r="JFF102" s="167"/>
      <c r="JFG102" s="167"/>
      <c r="JFH102" s="167"/>
      <c r="JFI102" s="167"/>
      <c r="JFJ102" s="167"/>
      <c r="JFK102" s="167"/>
      <c r="JFL102" s="167"/>
      <c r="JFM102" s="167"/>
      <c r="JFN102" s="167"/>
      <c r="JFO102" s="167"/>
      <c r="JFP102" s="167"/>
      <c r="JFQ102" s="167"/>
      <c r="JFR102" s="167"/>
      <c r="JFS102" s="167"/>
      <c r="JFT102" s="167"/>
      <c r="JFU102" s="167"/>
      <c r="JFV102" s="167"/>
      <c r="JFW102" s="167"/>
      <c r="JFX102" s="167"/>
      <c r="JFY102" s="167"/>
      <c r="JFZ102" s="167"/>
      <c r="JGA102" s="167"/>
      <c r="JGB102" s="167"/>
      <c r="JGC102" s="167"/>
      <c r="JGD102" s="167"/>
      <c r="JGE102" s="167"/>
      <c r="JGF102" s="167"/>
      <c r="JGG102" s="167"/>
      <c r="JGH102" s="167"/>
      <c r="JGI102" s="167"/>
      <c r="JGJ102" s="167"/>
      <c r="JGK102" s="167"/>
      <c r="JGL102" s="167"/>
      <c r="JGM102" s="167"/>
      <c r="JGN102" s="167"/>
      <c r="JGO102" s="167"/>
      <c r="JGP102" s="167"/>
      <c r="JGQ102" s="167"/>
      <c r="JGR102" s="167"/>
      <c r="JGS102" s="167"/>
      <c r="JGT102" s="167"/>
      <c r="JGU102" s="167"/>
      <c r="JGV102" s="167"/>
      <c r="JGW102" s="167"/>
      <c r="JGX102" s="167"/>
      <c r="JGY102" s="167"/>
      <c r="JGZ102" s="167"/>
      <c r="JHA102" s="167"/>
      <c r="JHB102" s="167"/>
      <c r="JHC102" s="167"/>
      <c r="JHD102" s="167"/>
      <c r="JHE102" s="167"/>
      <c r="JHF102" s="167"/>
      <c r="JHG102" s="167"/>
      <c r="JHH102" s="167"/>
      <c r="JHI102" s="167"/>
      <c r="JHJ102" s="167"/>
      <c r="JHK102" s="167"/>
      <c r="JHL102" s="167"/>
      <c r="JHM102" s="167"/>
      <c r="JHN102" s="167"/>
      <c r="JHO102" s="167"/>
      <c r="JHP102" s="167"/>
      <c r="JHQ102" s="167"/>
      <c r="JHR102" s="167"/>
      <c r="JHS102" s="167"/>
      <c r="JHT102" s="167"/>
      <c r="JHU102" s="167"/>
      <c r="JHV102" s="167"/>
      <c r="JHW102" s="167"/>
      <c r="JHX102" s="167"/>
      <c r="JHY102" s="167"/>
      <c r="JHZ102" s="167"/>
      <c r="JIA102" s="167"/>
      <c r="JIB102" s="167"/>
      <c r="JIC102" s="167"/>
      <c r="JID102" s="167"/>
      <c r="JIE102" s="167"/>
      <c r="JIF102" s="167"/>
      <c r="JIG102" s="167"/>
      <c r="JIH102" s="167"/>
      <c r="JII102" s="167"/>
      <c r="JIJ102" s="167"/>
      <c r="JIK102" s="167"/>
      <c r="JIL102" s="167"/>
      <c r="JIM102" s="167"/>
      <c r="JIN102" s="167"/>
      <c r="JIO102" s="167"/>
      <c r="JIP102" s="167"/>
      <c r="JIQ102" s="167"/>
      <c r="JIR102" s="167"/>
      <c r="JIS102" s="167"/>
      <c r="JIT102" s="167"/>
      <c r="JIU102" s="167"/>
      <c r="JIV102" s="167"/>
      <c r="JIW102" s="167"/>
      <c r="JIX102" s="167"/>
      <c r="JIY102" s="167"/>
      <c r="JIZ102" s="167"/>
      <c r="JJA102" s="167"/>
      <c r="JJB102" s="167"/>
      <c r="JJC102" s="167"/>
      <c r="JJD102" s="167"/>
      <c r="JJE102" s="167"/>
      <c r="JJF102" s="167"/>
      <c r="JJG102" s="167"/>
      <c r="JJH102" s="167"/>
      <c r="JJI102" s="167"/>
      <c r="JJJ102" s="167"/>
      <c r="JJK102" s="167"/>
      <c r="JJL102" s="167"/>
      <c r="JJM102" s="167"/>
      <c r="JJN102" s="167"/>
      <c r="JJO102" s="167"/>
      <c r="JJP102" s="167"/>
      <c r="JJQ102" s="167"/>
      <c r="JJR102" s="167"/>
      <c r="JJS102" s="167"/>
      <c r="JJT102" s="167"/>
      <c r="JJU102" s="167"/>
      <c r="JJV102" s="167"/>
      <c r="JJW102" s="167"/>
      <c r="JJX102" s="167"/>
      <c r="JJY102" s="167"/>
      <c r="JJZ102" s="167"/>
      <c r="JKA102" s="167"/>
      <c r="JKB102" s="167"/>
      <c r="JKC102" s="167"/>
      <c r="JKD102" s="167"/>
      <c r="JKE102" s="167"/>
      <c r="JKF102" s="167"/>
      <c r="JKG102" s="167"/>
      <c r="JKH102" s="167"/>
      <c r="JKI102" s="167"/>
      <c r="JKJ102" s="167"/>
      <c r="JKK102" s="167"/>
      <c r="JKL102" s="167"/>
      <c r="JKM102" s="167"/>
      <c r="JKN102" s="167"/>
      <c r="JKO102" s="167"/>
      <c r="JKP102" s="167"/>
      <c r="JKQ102" s="167"/>
      <c r="JKR102" s="167"/>
      <c r="JKS102" s="167"/>
      <c r="JKT102" s="167"/>
      <c r="JKU102" s="167"/>
      <c r="JKV102" s="167"/>
      <c r="JKW102" s="167"/>
      <c r="JKX102" s="167"/>
      <c r="JKY102" s="167"/>
      <c r="JKZ102" s="167"/>
      <c r="JLA102" s="167"/>
      <c r="JLB102" s="167"/>
      <c r="JLC102" s="167"/>
      <c r="JLD102" s="167"/>
      <c r="JLE102" s="167"/>
      <c r="JLF102" s="167"/>
      <c r="JLG102" s="167"/>
      <c r="JLH102" s="167"/>
      <c r="JLI102" s="167"/>
      <c r="JLJ102" s="167"/>
      <c r="JLK102" s="167"/>
      <c r="JLL102" s="167"/>
      <c r="JLM102" s="167"/>
      <c r="JLN102" s="167"/>
      <c r="JLO102" s="167"/>
      <c r="JLP102" s="167"/>
      <c r="JLQ102" s="167"/>
      <c r="JLR102" s="167"/>
      <c r="JLS102" s="167"/>
      <c r="JLT102" s="167"/>
      <c r="JLU102" s="167"/>
      <c r="JLV102" s="167"/>
      <c r="JLW102" s="167"/>
      <c r="JLX102" s="167"/>
      <c r="JLY102" s="167"/>
      <c r="JLZ102" s="167"/>
      <c r="JMA102" s="167"/>
      <c r="JMB102" s="167"/>
      <c r="JMC102" s="167"/>
      <c r="JMD102" s="167"/>
      <c r="JME102" s="167"/>
      <c r="JMF102" s="167"/>
      <c r="JMG102" s="167"/>
      <c r="JMH102" s="167"/>
      <c r="JMI102" s="167"/>
      <c r="JMJ102" s="167"/>
      <c r="JMK102" s="167"/>
      <c r="JML102" s="167"/>
      <c r="JMM102" s="167"/>
      <c r="JMN102" s="167"/>
      <c r="JMO102" s="167"/>
      <c r="JMP102" s="167"/>
      <c r="JMQ102" s="167"/>
      <c r="JMR102" s="167"/>
      <c r="JMS102" s="167"/>
      <c r="JMT102" s="167"/>
      <c r="JMU102" s="167"/>
      <c r="JMV102" s="167"/>
      <c r="JMW102" s="167"/>
      <c r="JMX102" s="167"/>
      <c r="JMY102" s="167"/>
      <c r="JMZ102" s="167"/>
      <c r="JNA102" s="167"/>
      <c r="JNB102" s="167"/>
      <c r="JNC102" s="167"/>
      <c r="JND102" s="167"/>
      <c r="JNE102" s="167"/>
      <c r="JNF102" s="167"/>
      <c r="JNG102" s="167"/>
      <c r="JNH102" s="167"/>
      <c r="JNI102" s="167"/>
      <c r="JNJ102" s="167"/>
      <c r="JNK102" s="167"/>
      <c r="JNL102" s="167"/>
      <c r="JNM102" s="167"/>
      <c r="JNN102" s="167"/>
      <c r="JNO102" s="167"/>
      <c r="JNP102" s="167"/>
      <c r="JNQ102" s="167"/>
      <c r="JNR102" s="167"/>
      <c r="JNS102" s="167"/>
      <c r="JNT102" s="167"/>
      <c r="JNU102" s="167"/>
      <c r="JNV102" s="167"/>
      <c r="JNW102" s="167"/>
      <c r="JNX102" s="167"/>
      <c r="JNY102" s="167"/>
      <c r="JNZ102" s="167"/>
      <c r="JOA102" s="167"/>
      <c r="JOB102" s="167"/>
      <c r="JOC102" s="167"/>
      <c r="JOD102" s="167"/>
      <c r="JOE102" s="167"/>
      <c r="JOF102" s="167"/>
      <c r="JOG102" s="167"/>
      <c r="JOH102" s="167"/>
      <c r="JOI102" s="167"/>
      <c r="JOJ102" s="167"/>
      <c r="JOK102" s="167"/>
      <c r="JOL102" s="167"/>
      <c r="JOM102" s="167"/>
      <c r="JON102" s="167"/>
      <c r="JOO102" s="167"/>
      <c r="JOP102" s="167"/>
      <c r="JOQ102" s="167"/>
      <c r="JOR102" s="167"/>
      <c r="JOS102" s="167"/>
      <c r="JOT102" s="167"/>
      <c r="JOU102" s="167"/>
      <c r="JOV102" s="167"/>
      <c r="JOW102" s="167"/>
      <c r="JOX102" s="167"/>
      <c r="JOY102" s="167"/>
      <c r="JOZ102" s="167"/>
      <c r="JPA102" s="167"/>
      <c r="JPB102" s="167"/>
      <c r="JPC102" s="167"/>
      <c r="JPD102" s="167"/>
      <c r="JPE102" s="167"/>
      <c r="JPF102" s="167"/>
      <c r="JPG102" s="167"/>
      <c r="JPH102" s="167"/>
      <c r="JPI102" s="167"/>
      <c r="JPJ102" s="167"/>
      <c r="JPK102" s="167"/>
      <c r="JPL102" s="167"/>
      <c r="JPM102" s="167"/>
      <c r="JPN102" s="167"/>
      <c r="JPO102" s="167"/>
      <c r="JPP102" s="167"/>
      <c r="JPQ102" s="167"/>
      <c r="JPR102" s="167"/>
      <c r="JPS102" s="167"/>
      <c r="JPT102" s="167"/>
      <c r="JPU102" s="167"/>
      <c r="JPV102" s="167"/>
      <c r="JPW102" s="167"/>
      <c r="JPX102" s="167"/>
      <c r="JPY102" s="167"/>
      <c r="JPZ102" s="167"/>
      <c r="JQA102" s="167"/>
      <c r="JQB102" s="167"/>
      <c r="JQC102" s="167"/>
      <c r="JQD102" s="167"/>
      <c r="JQE102" s="167"/>
      <c r="JQF102" s="167"/>
      <c r="JQG102" s="167"/>
      <c r="JQH102" s="167"/>
      <c r="JQI102" s="167"/>
      <c r="JQJ102" s="167"/>
      <c r="JQK102" s="167"/>
      <c r="JQL102" s="167"/>
      <c r="JQM102" s="167"/>
      <c r="JQN102" s="167"/>
      <c r="JQO102" s="167"/>
      <c r="JQP102" s="167"/>
      <c r="JQQ102" s="167"/>
      <c r="JQR102" s="167"/>
      <c r="JQS102" s="167"/>
      <c r="JQT102" s="167"/>
      <c r="JQU102" s="167"/>
      <c r="JQV102" s="167"/>
      <c r="JQW102" s="167"/>
      <c r="JQX102" s="167"/>
      <c r="JQY102" s="167"/>
      <c r="JQZ102" s="167"/>
      <c r="JRA102" s="167"/>
      <c r="JRB102" s="167"/>
      <c r="JRC102" s="167"/>
      <c r="JRD102" s="167"/>
      <c r="JRE102" s="167"/>
      <c r="JRF102" s="167"/>
      <c r="JRG102" s="167"/>
      <c r="JRH102" s="167"/>
      <c r="JRI102" s="167"/>
      <c r="JRJ102" s="167"/>
      <c r="JRK102" s="167"/>
      <c r="JRL102" s="167"/>
      <c r="JRM102" s="167"/>
      <c r="JRN102" s="167"/>
      <c r="JRO102" s="167"/>
      <c r="JRP102" s="167"/>
      <c r="JRQ102" s="167"/>
      <c r="JRR102" s="167"/>
      <c r="JRS102" s="167"/>
      <c r="JRT102" s="167"/>
      <c r="JRU102" s="167"/>
      <c r="JRV102" s="167"/>
      <c r="JRW102" s="167"/>
      <c r="JRX102" s="167"/>
      <c r="JRY102" s="167"/>
      <c r="JRZ102" s="167"/>
      <c r="JSA102" s="167"/>
      <c r="JSB102" s="167"/>
      <c r="JSC102" s="167"/>
      <c r="JSD102" s="167"/>
      <c r="JSE102" s="167"/>
      <c r="JSF102" s="167"/>
      <c r="JSG102" s="167"/>
      <c r="JSH102" s="167"/>
      <c r="JSI102" s="167"/>
      <c r="JSJ102" s="167"/>
      <c r="JSK102" s="167"/>
      <c r="JSL102" s="167"/>
      <c r="JSM102" s="167"/>
      <c r="JSN102" s="167"/>
      <c r="JSO102" s="167"/>
      <c r="JSP102" s="167"/>
      <c r="JSQ102" s="167"/>
      <c r="JSR102" s="167"/>
      <c r="JSS102" s="167"/>
      <c r="JST102" s="167"/>
      <c r="JSU102" s="167"/>
      <c r="JSV102" s="167"/>
      <c r="JSW102" s="167"/>
      <c r="JSX102" s="167"/>
      <c r="JSY102" s="167"/>
      <c r="JSZ102" s="167"/>
      <c r="JTA102" s="167"/>
      <c r="JTB102" s="167"/>
      <c r="JTC102" s="167"/>
      <c r="JTD102" s="167"/>
      <c r="JTE102" s="167"/>
      <c r="JTF102" s="167"/>
      <c r="JTG102" s="167"/>
      <c r="JTH102" s="167"/>
      <c r="JTI102" s="167"/>
      <c r="JTJ102" s="167"/>
      <c r="JTK102" s="167"/>
      <c r="JTL102" s="167"/>
      <c r="JTM102" s="167"/>
      <c r="JTN102" s="167"/>
      <c r="JTO102" s="167"/>
      <c r="JTP102" s="167"/>
      <c r="JTQ102" s="167"/>
      <c r="JTR102" s="167"/>
      <c r="JTS102" s="167"/>
      <c r="JTT102" s="167"/>
      <c r="JTU102" s="167"/>
      <c r="JTV102" s="167"/>
      <c r="JTW102" s="167"/>
      <c r="JTX102" s="167"/>
      <c r="JTY102" s="167"/>
      <c r="JTZ102" s="167"/>
      <c r="JUA102" s="167"/>
      <c r="JUB102" s="167"/>
      <c r="JUC102" s="167"/>
      <c r="JUD102" s="167"/>
      <c r="JUE102" s="167"/>
      <c r="JUF102" s="167"/>
      <c r="JUG102" s="167"/>
      <c r="JUH102" s="167"/>
      <c r="JUI102" s="167"/>
      <c r="JUJ102" s="167"/>
      <c r="JUK102" s="167"/>
      <c r="JUL102" s="167"/>
      <c r="JUM102" s="167"/>
      <c r="JUN102" s="167"/>
      <c r="JUO102" s="167"/>
      <c r="JUP102" s="167"/>
      <c r="JUQ102" s="167"/>
      <c r="JUR102" s="167"/>
      <c r="JUS102" s="167"/>
      <c r="JUT102" s="167"/>
      <c r="JUU102" s="167"/>
      <c r="JUV102" s="167"/>
      <c r="JUW102" s="167"/>
      <c r="JUX102" s="167"/>
      <c r="JUY102" s="167"/>
      <c r="JUZ102" s="167"/>
      <c r="JVA102" s="167"/>
      <c r="JVB102" s="167"/>
      <c r="JVC102" s="167"/>
      <c r="JVD102" s="167"/>
      <c r="JVE102" s="167"/>
      <c r="JVF102" s="167"/>
      <c r="JVG102" s="167"/>
      <c r="JVH102" s="167"/>
      <c r="JVI102" s="167"/>
      <c r="JVJ102" s="167"/>
      <c r="JVK102" s="167"/>
      <c r="JVL102" s="167"/>
      <c r="JVM102" s="167"/>
      <c r="JVN102" s="167"/>
      <c r="JVO102" s="167"/>
      <c r="JVP102" s="167"/>
      <c r="JVQ102" s="167"/>
      <c r="JVR102" s="167"/>
      <c r="JVS102" s="167"/>
      <c r="JVT102" s="167"/>
      <c r="JVU102" s="167"/>
      <c r="JVV102" s="167"/>
      <c r="JVW102" s="167"/>
      <c r="JVX102" s="167"/>
      <c r="JVY102" s="167"/>
      <c r="JVZ102" s="167"/>
      <c r="JWA102" s="167"/>
      <c r="JWB102" s="167"/>
      <c r="JWC102" s="167"/>
      <c r="JWD102" s="167"/>
      <c r="JWE102" s="167"/>
      <c r="JWF102" s="167"/>
      <c r="JWG102" s="167"/>
      <c r="JWH102" s="167"/>
      <c r="JWI102" s="167"/>
      <c r="JWJ102" s="167"/>
      <c r="JWK102" s="167"/>
      <c r="JWL102" s="167"/>
      <c r="JWM102" s="167"/>
      <c r="JWN102" s="167"/>
      <c r="JWO102" s="167"/>
      <c r="JWP102" s="167"/>
      <c r="JWQ102" s="167"/>
      <c r="JWR102" s="167"/>
      <c r="JWS102" s="167"/>
      <c r="JWT102" s="167"/>
      <c r="JWU102" s="167"/>
      <c r="JWV102" s="167"/>
      <c r="JWW102" s="167"/>
      <c r="JWX102" s="167"/>
      <c r="JWY102" s="167"/>
      <c r="JWZ102" s="167"/>
      <c r="JXA102" s="167"/>
      <c r="JXB102" s="167"/>
      <c r="JXC102" s="167"/>
      <c r="JXD102" s="167"/>
      <c r="JXE102" s="167"/>
      <c r="JXF102" s="167"/>
      <c r="JXG102" s="167"/>
      <c r="JXH102" s="167"/>
      <c r="JXI102" s="167"/>
      <c r="JXJ102" s="167"/>
      <c r="JXK102" s="167"/>
      <c r="JXL102" s="167"/>
      <c r="JXM102" s="167"/>
      <c r="JXN102" s="167"/>
      <c r="JXO102" s="167"/>
      <c r="JXP102" s="167"/>
      <c r="JXQ102" s="167"/>
      <c r="JXR102" s="167"/>
      <c r="JXS102" s="167"/>
      <c r="JXT102" s="167"/>
      <c r="JXU102" s="167"/>
      <c r="JXV102" s="167"/>
      <c r="JXW102" s="167"/>
      <c r="JXX102" s="167"/>
      <c r="JXY102" s="167"/>
      <c r="JXZ102" s="167"/>
      <c r="JYA102" s="167"/>
      <c r="JYB102" s="167"/>
      <c r="JYC102" s="167"/>
      <c r="JYD102" s="167"/>
      <c r="JYE102" s="167"/>
      <c r="JYF102" s="167"/>
      <c r="JYG102" s="167"/>
      <c r="JYH102" s="167"/>
      <c r="JYI102" s="167"/>
      <c r="JYJ102" s="167"/>
      <c r="JYK102" s="167"/>
      <c r="JYL102" s="167"/>
      <c r="JYM102" s="167"/>
      <c r="JYN102" s="167"/>
      <c r="JYO102" s="167"/>
      <c r="JYP102" s="167"/>
      <c r="JYQ102" s="167"/>
      <c r="JYR102" s="167"/>
      <c r="JYS102" s="167"/>
      <c r="JYT102" s="167"/>
      <c r="JYU102" s="167"/>
      <c r="JYV102" s="167"/>
      <c r="JYW102" s="167"/>
      <c r="JYX102" s="167"/>
      <c r="JYY102" s="167"/>
      <c r="JYZ102" s="167"/>
      <c r="JZA102" s="167"/>
      <c r="JZB102" s="167"/>
      <c r="JZC102" s="167"/>
      <c r="JZD102" s="167"/>
      <c r="JZE102" s="167"/>
      <c r="JZF102" s="167"/>
      <c r="JZG102" s="167"/>
      <c r="JZH102" s="167"/>
      <c r="JZI102" s="167"/>
      <c r="JZJ102" s="167"/>
      <c r="JZK102" s="167"/>
      <c r="JZL102" s="167"/>
      <c r="JZM102" s="167"/>
      <c r="JZN102" s="167"/>
      <c r="JZO102" s="167"/>
      <c r="JZP102" s="167"/>
      <c r="JZQ102" s="167"/>
      <c r="JZR102" s="167"/>
      <c r="JZS102" s="167"/>
      <c r="JZT102" s="167"/>
      <c r="JZU102" s="167"/>
      <c r="JZV102" s="167"/>
      <c r="JZW102" s="167"/>
      <c r="JZX102" s="167"/>
      <c r="JZY102" s="167"/>
      <c r="JZZ102" s="167"/>
      <c r="KAA102" s="167"/>
      <c r="KAB102" s="167"/>
      <c r="KAC102" s="167"/>
      <c r="KAD102" s="167"/>
      <c r="KAE102" s="167"/>
      <c r="KAF102" s="167"/>
      <c r="KAG102" s="167"/>
      <c r="KAH102" s="167"/>
      <c r="KAI102" s="167"/>
      <c r="KAJ102" s="167"/>
      <c r="KAK102" s="167"/>
      <c r="KAL102" s="167"/>
      <c r="KAM102" s="167"/>
      <c r="KAN102" s="167"/>
      <c r="KAO102" s="167"/>
      <c r="KAP102" s="167"/>
      <c r="KAQ102" s="167"/>
      <c r="KAR102" s="167"/>
      <c r="KAS102" s="167"/>
      <c r="KAT102" s="167"/>
      <c r="KAU102" s="167"/>
      <c r="KAV102" s="167"/>
      <c r="KAW102" s="167"/>
      <c r="KAX102" s="167"/>
      <c r="KAY102" s="167"/>
      <c r="KAZ102" s="167"/>
      <c r="KBA102" s="167"/>
      <c r="KBB102" s="167"/>
      <c r="KBC102" s="167"/>
      <c r="KBD102" s="167"/>
      <c r="KBE102" s="167"/>
      <c r="KBF102" s="167"/>
      <c r="KBG102" s="167"/>
      <c r="KBH102" s="167"/>
      <c r="KBI102" s="167"/>
      <c r="KBJ102" s="167"/>
      <c r="KBK102" s="167"/>
      <c r="KBL102" s="167"/>
      <c r="KBM102" s="167"/>
      <c r="KBN102" s="167"/>
      <c r="KBO102" s="167"/>
      <c r="KBP102" s="167"/>
      <c r="KBQ102" s="167"/>
      <c r="KBR102" s="167"/>
      <c r="KBS102" s="167"/>
      <c r="KBT102" s="167"/>
      <c r="KBU102" s="167"/>
      <c r="KBV102" s="167"/>
      <c r="KBW102" s="167"/>
      <c r="KBX102" s="167"/>
      <c r="KBY102" s="167"/>
      <c r="KBZ102" s="167"/>
      <c r="KCA102" s="167"/>
      <c r="KCB102" s="167"/>
      <c r="KCC102" s="167"/>
      <c r="KCD102" s="167"/>
      <c r="KCE102" s="167"/>
      <c r="KCF102" s="167"/>
      <c r="KCG102" s="167"/>
      <c r="KCH102" s="167"/>
      <c r="KCI102" s="167"/>
      <c r="KCJ102" s="167"/>
      <c r="KCK102" s="167"/>
      <c r="KCL102" s="167"/>
      <c r="KCM102" s="167"/>
      <c r="KCN102" s="167"/>
      <c r="KCO102" s="167"/>
      <c r="KCP102" s="167"/>
      <c r="KCQ102" s="167"/>
      <c r="KCR102" s="167"/>
      <c r="KCS102" s="167"/>
      <c r="KCT102" s="167"/>
      <c r="KCU102" s="167"/>
      <c r="KCV102" s="167"/>
      <c r="KCW102" s="167"/>
      <c r="KCX102" s="167"/>
      <c r="KCY102" s="167"/>
      <c r="KCZ102" s="167"/>
      <c r="KDA102" s="167"/>
      <c r="KDB102" s="167"/>
      <c r="KDC102" s="167"/>
      <c r="KDD102" s="167"/>
      <c r="KDE102" s="167"/>
      <c r="KDF102" s="167"/>
      <c r="KDG102" s="167"/>
      <c r="KDH102" s="167"/>
      <c r="KDI102" s="167"/>
      <c r="KDJ102" s="167"/>
      <c r="KDK102" s="167"/>
      <c r="KDL102" s="167"/>
      <c r="KDM102" s="167"/>
      <c r="KDN102" s="167"/>
      <c r="KDO102" s="167"/>
      <c r="KDP102" s="167"/>
      <c r="KDQ102" s="167"/>
      <c r="KDR102" s="167"/>
      <c r="KDS102" s="167"/>
      <c r="KDT102" s="167"/>
      <c r="KDU102" s="167"/>
      <c r="KDV102" s="167"/>
      <c r="KDW102" s="167"/>
      <c r="KDX102" s="167"/>
      <c r="KDY102" s="167"/>
      <c r="KDZ102" s="167"/>
      <c r="KEA102" s="167"/>
      <c r="KEB102" s="167"/>
      <c r="KEC102" s="167"/>
      <c r="KED102" s="167"/>
      <c r="KEE102" s="167"/>
      <c r="KEF102" s="167"/>
      <c r="KEG102" s="167"/>
      <c r="KEH102" s="167"/>
      <c r="KEI102" s="167"/>
      <c r="KEJ102" s="167"/>
      <c r="KEK102" s="167"/>
      <c r="KEL102" s="167"/>
      <c r="KEM102" s="167"/>
      <c r="KEN102" s="167"/>
      <c r="KEO102" s="167"/>
      <c r="KEP102" s="167"/>
      <c r="KEQ102" s="167"/>
      <c r="KER102" s="167"/>
      <c r="KES102" s="167"/>
      <c r="KET102" s="167"/>
      <c r="KEU102" s="167"/>
      <c r="KEV102" s="167"/>
      <c r="KEW102" s="167"/>
      <c r="KEX102" s="167"/>
      <c r="KEY102" s="167"/>
      <c r="KEZ102" s="167"/>
      <c r="KFA102" s="167"/>
      <c r="KFB102" s="167"/>
      <c r="KFC102" s="167"/>
      <c r="KFD102" s="167"/>
      <c r="KFE102" s="167"/>
      <c r="KFF102" s="167"/>
      <c r="KFG102" s="167"/>
      <c r="KFH102" s="167"/>
      <c r="KFI102" s="167"/>
      <c r="KFJ102" s="167"/>
      <c r="KFK102" s="167"/>
      <c r="KFL102" s="167"/>
      <c r="KFM102" s="167"/>
      <c r="KFN102" s="167"/>
      <c r="KFO102" s="167"/>
      <c r="KFP102" s="167"/>
      <c r="KFQ102" s="167"/>
      <c r="KFR102" s="167"/>
      <c r="KFS102" s="167"/>
      <c r="KFT102" s="167"/>
      <c r="KFU102" s="167"/>
      <c r="KFV102" s="167"/>
      <c r="KFW102" s="167"/>
      <c r="KFX102" s="167"/>
      <c r="KFY102" s="167"/>
      <c r="KFZ102" s="167"/>
      <c r="KGA102" s="167"/>
      <c r="KGB102" s="167"/>
      <c r="KGC102" s="167"/>
      <c r="KGD102" s="167"/>
      <c r="KGE102" s="167"/>
      <c r="KGF102" s="167"/>
      <c r="KGG102" s="167"/>
      <c r="KGH102" s="167"/>
      <c r="KGI102" s="167"/>
      <c r="KGJ102" s="167"/>
      <c r="KGK102" s="167"/>
      <c r="KGL102" s="167"/>
      <c r="KGM102" s="167"/>
      <c r="KGN102" s="167"/>
      <c r="KGO102" s="167"/>
      <c r="KGP102" s="167"/>
      <c r="KGQ102" s="167"/>
      <c r="KGR102" s="167"/>
      <c r="KGS102" s="167"/>
      <c r="KGT102" s="167"/>
      <c r="KGU102" s="167"/>
      <c r="KGV102" s="167"/>
      <c r="KGW102" s="167"/>
      <c r="KGX102" s="167"/>
      <c r="KGY102" s="167"/>
      <c r="KGZ102" s="167"/>
      <c r="KHA102" s="167"/>
      <c r="KHB102" s="167"/>
      <c r="KHC102" s="167"/>
      <c r="KHD102" s="167"/>
      <c r="KHE102" s="167"/>
      <c r="KHF102" s="167"/>
      <c r="KHG102" s="167"/>
      <c r="KHH102" s="167"/>
      <c r="KHI102" s="167"/>
      <c r="KHJ102" s="167"/>
      <c r="KHK102" s="167"/>
      <c r="KHL102" s="167"/>
      <c r="KHM102" s="167"/>
      <c r="KHN102" s="167"/>
      <c r="KHO102" s="167"/>
      <c r="KHP102" s="167"/>
      <c r="KHQ102" s="167"/>
      <c r="KHR102" s="167"/>
      <c r="KHS102" s="167"/>
      <c r="KHT102" s="167"/>
      <c r="KHU102" s="167"/>
      <c r="KHV102" s="167"/>
      <c r="KHW102" s="167"/>
      <c r="KHX102" s="167"/>
      <c r="KHY102" s="167"/>
      <c r="KHZ102" s="167"/>
      <c r="KIA102" s="167"/>
      <c r="KIB102" s="167"/>
      <c r="KIC102" s="167"/>
      <c r="KID102" s="167"/>
      <c r="KIE102" s="167"/>
      <c r="KIF102" s="167"/>
      <c r="KIG102" s="167"/>
      <c r="KIH102" s="167"/>
      <c r="KII102" s="167"/>
      <c r="KIJ102" s="167"/>
      <c r="KIK102" s="167"/>
      <c r="KIL102" s="167"/>
      <c r="KIM102" s="167"/>
      <c r="KIN102" s="167"/>
      <c r="KIO102" s="167"/>
      <c r="KIP102" s="167"/>
      <c r="KIQ102" s="167"/>
      <c r="KIR102" s="167"/>
      <c r="KIS102" s="167"/>
      <c r="KIT102" s="167"/>
      <c r="KIU102" s="167"/>
      <c r="KIV102" s="167"/>
      <c r="KIW102" s="167"/>
      <c r="KIX102" s="167"/>
      <c r="KIY102" s="167"/>
      <c r="KIZ102" s="167"/>
      <c r="KJA102" s="167"/>
      <c r="KJB102" s="167"/>
      <c r="KJC102" s="167"/>
      <c r="KJD102" s="167"/>
      <c r="KJE102" s="167"/>
      <c r="KJF102" s="167"/>
      <c r="KJG102" s="167"/>
      <c r="KJH102" s="167"/>
      <c r="KJI102" s="167"/>
      <c r="KJJ102" s="167"/>
      <c r="KJK102" s="167"/>
      <c r="KJL102" s="167"/>
      <c r="KJM102" s="167"/>
      <c r="KJN102" s="167"/>
      <c r="KJO102" s="167"/>
      <c r="KJP102" s="167"/>
      <c r="KJQ102" s="167"/>
      <c r="KJR102" s="167"/>
      <c r="KJS102" s="167"/>
      <c r="KJT102" s="167"/>
      <c r="KJU102" s="167"/>
      <c r="KJV102" s="167"/>
      <c r="KJW102" s="167"/>
      <c r="KJX102" s="167"/>
      <c r="KJY102" s="167"/>
      <c r="KJZ102" s="167"/>
      <c r="KKA102" s="167"/>
      <c r="KKB102" s="167"/>
      <c r="KKC102" s="167"/>
      <c r="KKD102" s="167"/>
      <c r="KKE102" s="167"/>
      <c r="KKF102" s="167"/>
      <c r="KKG102" s="167"/>
      <c r="KKH102" s="167"/>
      <c r="KKI102" s="167"/>
      <c r="KKJ102" s="167"/>
      <c r="KKK102" s="167"/>
      <c r="KKL102" s="167"/>
      <c r="KKM102" s="167"/>
      <c r="KKN102" s="167"/>
      <c r="KKO102" s="167"/>
      <c r="KKP102" s="167"/>
      <c r="KKQ102" s="167"/>
      <c r="KKR102" s="167"/>
      <c r="KKS102" s="167"/>
      <c r="KKT102" s="167"/>
      <c r="KKU102" s="167"/>
      <c r="KKV102" s="167"/>
      <c r="KKW102" s="167"/>
      <c r="KKX102" s="167"/>
      <c r="KKY102" s="167"/>
      <c r="KKZ102" s="167"/>
      <c r="KLA102" s="167"/>
      <c r="KLB102" s="167"/>
      <c r="KLC102" s="167"/>
      <c r="KLD102" s="167"/>
      <c r="KLE102" s="167"/>
      <c r="KLF102" s="167"/>
      <c r="KLG102" s="167"/>
      <c r="KLH102" s="167"/>
      <c r="KLI102" s="167"/>
      <c r="KLJ102" s="167"/>
      <c r="KLK102" s="167"/>
      <c r="KLL102" s="167"/>
      <c r="KLM102" s="167"/>
      <c r="KLN102" s="167"/>
      <c r="KLO102" s="167"/>
      <c r="KLP102" s="167"/>
      <c r="KLQ102" s="167"/>
      <c r="KLR102" s="167"/>
      <c r="KLS102" s="167"/>
      <c r="KLT102" s="167"/>
      <c r="KLU102" s="167"/>
      <c r="KLV102" s="167"/>
      <c r="KLW102" s="167"/>
      <c r="KLX102" s="167"/>
      <c r="KLY102" s="167"/>
      <c r="KLZ102" s="167"/>
      <c r="KMA102" s="167"/>
      <c r="KMB102" s="167"/>
      <c r="KMC102" s="167"/>
      <c r="KMD102" s="167"/>
      <c r="KME102" s="167"/>
      <c r="KMF102" s="167"/>
      <c r="KMG102" s="167"/>
      <c r="KMH102" s="167"/>
      <c r="KMI102" s="167"/>
      <c r="KMJ102" s="167"/>
      <c r="KMK102" s="167"/>
      <c r="KML102" s="167"/>
      <c r="KMM102" s="167"/>
      <c r="KMN102" s="167"/>
      <c r="KMO102" s="167"/>
      <c r="KMP102" s="167"/>
      <c r="KMQ102" s="167"/>
      <c r="KMR102" s="167"/>
      <c r="KMS102" s="167"/>
      <c r="KMT102" s="167"/>
      <c r="KMU102" s="167"/>
      <c r="KMV102" s="167"/>
      <c r="KMW102" s="167"/>
      <c r="KMX102" s="167"/>
      <c r="KMY102" s="167"/>
      <c r="KMZ102" s="167"/>
      <c r="KNA102" s="167"/>
      <c r="KNB102" s="167"/>
      <c r="KNC102" s="167"/>
      <c r="KND102" s="167"/>
      <c r="KNE102" s="167"/>
      <c r="KNF102" s="167"/>
      <c r="KNG102" s="167"/>
      <c r="KNH102" s="167"/>
      <c r="KNI102" s="167"/>
      <c r="KNJ102" s="167"/>
      <c r="KNK102" s="167"/>
      <c r="KNL102" s="167"/>
      <c r="KNM102" s="167"/>
      <c r="KNN102" s="167"/>
      <c r="KNO102" s="167"/>
      <c r="KNP102" s="167"/>
      <c r="KNQ102" s="167"/>
      <c r="KNR102" s="167"/>
      <c r="KNS102" s="167"/>
      <c r="KNT102" s="167"/>
      <c r="KNU102" s="167"/>
      <c r="KNV102" s="167"/>
      <c r="KNW102" s="167"/>
      <c r="KNX102" s="167"/>
      <c r="KNY102" s="167"/>
      <c r="KNZ102" s="167"/>
      <c r="KOA102" s="167"/>
      <c r="KOB102" s="167"/>
      <c r="KOC102" s="167"/>
      <c r="KOD102" s="167"/>
      <c r="KOE102" s="167"/>
      <c r="KOF102" s="167"/>
      <c r="KOG102" s="167"/>
      <c r="KOH102" s="167"/>
      <c r="KOI102" s="167"/>
      <c r="KOJ102" s="167"/>
      <c r="KOK102" s="167"/>
      <c r="KOL102" s="167"/>
      <c r="KOM102" s="167"/>
      <c r="KON102" s="167"/>
      <c r="KOO102" s="167"/>
      <c r="KOP102" s="167"/>
      <c r="KOQ102" s="167"/>
      <c r="KOR102" s="167"/>
      <c r="KOS102" s="167"/>
      <c r="KOT102" s="167"/>
      <c r="KOU102" s="167"/>
      <c r="KOV102" s="167"/>
      <c r="KOW102" s="167"/>
      <c r="KOX102" s="167"/>
      <c r="KOY102" s="167"/>
      <c r="KOZ102" s="167"/>
      <c r="KPA102" s="167"/>
      <c r="KPB102" s="167"/>
      <c r="KPC102" s="167"/>
      <c r="KPD102" s="167"/>
      <c r="KPE102" s="167"/>
      <c r="KPF102" s="167"/>
      <c r="KPG102" s="167"/>
      <c r="KPH102" s="167"/>
      <c r="KPI102" s="167"/>
      <c r="KPJ102" s="167"/>
      <c r="KPK102" s="167"/>
      <c r="KPL102" s="167"/>
      <c r="KPM102" s="167"/>
      <c r="KPN102" s="167"/>
      <c r="KPO102" s="167"/>
      <c r="KPP102" s="167"/>
      <c r="KPQ102" s="167"/>
      <c r="KPR102" s="167"/>
      <c r="KPS102" s="167"/>
      <c r="KPT102" s="167"/>
      <c r="KPU102" s="167"/>
      <c r="KPV102" s="167"/>
      <c r="KPW102" s="167"/>
      <c r="KPX102" s="167"/>
      <c r="KPY102" s="167"/>
      <c r="KPZ102" s="167"/>
      <c r="KQA102" s="167"/>
      <c r="KQB102" s="167"/>
      <c r="KQC102" s="167"/>
      <c r="KQD102" s="167"/>
      <c r="KQE102" s="167"/>
      <c r="KQF102" s="167"/>
      <c r="KQG102" s="167"/>
      <c r="KQH102" s="167"/>
      <c r="KQI102" s="167"/>
      <c r="KQJ102" s="167"/>
      <c r="KQK102" s="167"/>
      <c r="KQL102" s="167"/>
      <c r="KQM102" s="167"/>
      <c r="KQN102" s="167"/>
      <c r="KQO102" s="167"/>
      <c r="KQP102" s="167"/>
      <c r="KQQ102" s="167"/>
      <c r="KQR102" s="167"/>
      <c r="KQS102" s="167"/>
      <c r="KQT102" s="167"/>
      <c r="KQU102" s="167"/>
      <c r="KQV102" s="167"/>
      <c r="KQW102" s="167"/>
      <c r="KQX102" s="167"/>
      <c r="KQY102" s="167"/>
      <c r="KQZ102" s="167"/>
      <c r="KRA102" s="167"/>
      <c r="KRB102" s="167"/>
      <c r="KRC102" s="167"/>
      <c r="KRD102" s="167"/>
      <c r="KRE102" s="167"/>
      <c r="KRF102" s="167"/>
      <c r="KRG102" s="167"/>
      <c r="KRH102" s="167"/>
      <c r="KRI102" s="167"/>
      <c r="KRJ102" s="167"/>
      <c r="KRK102" s="167"/>
      <c r="KRL102" s="167"/>
      <c r="KRM102" s="167"/>
      <c r="KRN102" s="167"/>
      <c r="KRO102" s="167"/>
      <c r="KRP102" s="167"/>
      <c r="KRQ102" s="167"/>
      <c r="KRR102" s="167"/>
      <c r="KRS102" s="167"/>
      <c r="KRT102" s="167"/>
      <c r="KRU102" s="167"/>
      <c r="KRV102" s="167"/>
      <c r="KRW102" s="167"/>
      <c r="KRX102" s="167"/>
      <c r="KRY102" s="167"/>
      <c r="KRZ102" s="167"/>
      <c r="KSA102" s="167"/>
      <c r="KSB102" s="167"/>
      <c r="KSC102" s="167"/>
      <c r="KSD102" s="167"/>
      <c r="KSE102" s="167"/>
      <c r="KSF102" s="167"/>
      <c r="KSG102" s="167"/>
      <c r="KSH102" s="167"/>
      <c r="KSI102" s="167"/>
      <c r="KSJ102" s="167"/>
      <c r="KSK102" s="167"/>
      <c r="KSL102" s="167"/>
      <c r="KSM102" s="167"/>
      <c r="KSN102" s="167"/>
      <c r="KSO102" s="167"/>
      <c r="KSP102" s="167"/>
      <c r="KSQ102" s="167"/>
      <c r="KSR102" s="167"/>
      <c r="KSS102" s="167"/>
      <c r="KST102" s="167"/>
      <c r="KSU102" s="167"/>
      <c r="KSV102" s="167"/>
      <c r="KSW102" s="167"/>
      <c r="KSX102" s="167"/>
      <c r="KSY102" s="167"/>
      <c r="KSZ102" s="167"/>
      <c r="KTA102" s="167"/>
      <c r="KTB102" s="167"/>
      <c r="KTC102" s="167"/>
      <c r="KTD102" s="167"/>
      <c r="KTE102" s="167"/>
      <c r="KTF102" s="167"/>
      <c r="KTG102" s="167"/>
      <c r="KTH102" s="167"/>
      <c r="KTI102" s="167"/>
      <c r="KTJ102" s="167"/>
      <c r="KTK102" s="167"/>
      <c r="KTL102" s="167"/>
      <c r="KTM102" s="167"/>
      <c r="KTN102" s="167"/>
      <c r="KTO102" s="167"/>
      <c r="KTP102" s="167"/>
      <c r="KTQ102" s="167"/>
      <c r="KTR102" s="167"/>
      <c r="KTS102" s="167"/>
      <c r="KTT102" s="167"/>
      <c r="KTU102" s="167"/>
      <c r="KTV102" s="167"/>
      <c r="KTW102" s="167"/>
      <c r="KTX102" s="167"/>
      <c r="KTY102" s="167"/>
      <c r="KTZ102" s="167"/>
      <c r="KUA102" s="167"/>
      <c r="KUB102" s="167"/>
      <c r="KUC102" s="167"/>
      <c r="KUD102" s="167"/>
      <c r="KUE102" s="167"/>
      <c r="KUF102" s="167"/>
      <c r="KUG102" s="167"/>
      <c r="KUH102" s="167"/>
      <c r="KUI102" s="167"/>
      <c r="KUJ102" s="167"/>
      <c r="KUK102" s="167"/>
      <c r="KUL102" s="167"/>
      <c r="KUM102" s="167"/>
      <c r="KUN102" s="167"/>
      <c r="KUO102" s="167"/>
      <c r="KUP102" s="167"/>
      <c r="KUQ102" s="167"/>
      <c r="KUR102" s="167"/>
      <c r="KUS102" s="167"/>
      <c r="KUT102" s="167"/>
      <c r="KUU102" s="167"/>
      <c r="KUV102" s="167"/>
      <c r="KUW102" s="167"/>
      <c r="KUX102" s="167"/>
      <c r="KUY102" s="167"/>
      <c r="KUZ102" s="167"/>
      <c r="KVA102" s="167"/>
      <c r="KVB102" s="167"/>
      <c r="KVC102" s="167"/>
      <c r="KVD102" s="167"/>
      <c r="KVE102" s="167"/>
      <c r="KVF102" s="167"/>
      <c r="KVG102" s="167"/>
      <c r="KVH102" s="167"/>
      <c r="KVI102" s="167"/>
      <c r="KVJ102" s="167"/>
      <c r="KVK102" s="167"/>
      <c r="KVL102" s="167"/>
      <c r="KVM102" s="167"/>
      <c r="KVN102" s="167"/>
      <c r="KVO102" s="167"/>
      <c r="KVP102" s="167"/>
      <c r="KVQ102" s="167"/>
      <c r="KVR102" s="167"/>
      <c r="KVS102" s="167"/>
      <c r="KVT102" s="167"/>
      <c r="KVU102" s="167"/>
      <c r="KVV102" s="167"/>
      <c r="KVW102" s="167"/>
      <c r="KVX102" s="167"/>
      <c r="KVY102" s="167"/>
      <c r="KVZ102" s="167"/>
      <c r="KWA102" s="167"/>
      <c r="KWB102" s="167"/>
      <c r="KWC102" s="167"/>
      <c r="KWD102" s="167"/>
      <c r="KWE102" s="167"/>
      <c r="KWF102" s="167"/>
      <c r="KWG102" s="167"/>
      <c r="KWH102" s="167"/>
      <c r="KWI102" s="167"/>
      <c r="KWJ102" s="167"/>
      <c r="KWK102" s="167"/>
      <c r="KWL102" s="167"/>
      <c r="KWM102" s="167"/>
      <c r="KWN102" s="167"/>
      <c r="KWO102" s="167"/>
      <c r="KWP102" s="167"/>
      <c r="KWQ102" s="167"/>
      <c r="KWR102" s="167"/>
      <c r="KWS102" s="167"/>
      <c r="KWT102" s="167"/>
      <c r="KWU102" s="167"/>
      <c r="KWV102" s="167"/>
      <c r="KWW102" s="167"/>
      <c r="KWX102" s="167"/>
      <c r="KWY102" s="167"/>
      <c r="KWZ102" s="167"/>
      <c r="KXA102" s="167"/>
      <c r="KXB102" s="167"/>
      <c r="KXC102" s="167"/>
      <c r="KXD102" s="167"/>
      <c r="KXE102" s="167"/>
      <c r="KXF102" s="167"/>
      <c r="KXG102" s="167"/>
      <c r="KXH102" s="167"/>
      <c r="KXI102" s="167"/>
      <c r="KXJ102" s="167"/>
      <c r="KXK102" s="167"/>
      <c r="KXL102" s="167"/>
      <c r="KXM102" s="167"/>
      <c r="KXN102" s="167"/>
      <c r="KXO102" s="167"/>
      <c r="KXP102" s="167"/>
      <c r="KXQ102" s="167"/>
      <c r="KXR102" s="167"/>
      <c r="KXS102" s="167"/>
      <c r="KXT102" s="167"/>
      <c r="KXU102" s="167"/>
      <c r="KXV102" s="167"/>
      <c r="KXW102" s="167"/>
      <c r="KXX102" s="167"/>
      <c r="KXY102" s="167"/>
      <c r="KXZ102" s="167"/>
      <c r="KYA102" s="167"/>
      <c r="KYB102" s="167"/>
      <c r="KYC102" s="167"/>
      <c r="KYD102" s="167"/>
      <c r="KYE102" s="167"/>
      <c r="KYF102" s="167"/>
      <c r="KYG102" s="167"/>
      <c r="KYH102" s="167"/>
      <c r="KYI102" s="167"/>
      <c r="KYJ102" s="167"/>
      <c r="KYK102" s="167"/>
      <c r="KYL102" s="167"/>
      <c r="KYM102" s="167"/>
      <c r="KYN102" s="167"/>
      <c r="KYO102" s="167"/>
      <c r="KYP102" s="167"/>
      <c r="KYQ102" s="167"/>
      <c r="KYR102" s="167"/>
      <c r="KYS102" s="167"/>
      <c r="KYT102" s="167"/>
      <c r="KYU102" s="167"/>
      <c r="KYV102" s="167"/>
      <c r="KYW102" s="167"/>
      <c r="KYX102" s="167"/>
      <c r="KYY102" s="167"/>
      <c r="KYZ102" s="167"/>
      <c r="KZA102" s="167"/>
      <c r="KZB102" s="167"/>
      <c r="KZC102" s="167"/>
      <c r="KZD102" s="167"/>
      <c r="KZE102" s="167"/>
      <c r="KZF102" s="167"/>
      <c r="KZG102" s="167"/>
      <c r="KZH102" s="167"/>
      <c r="KZI102" s="167"/>
      <c r="KZJ102" s="167"/>
      <c r="KZK102" s="167"/>
      <c r="KZL102" s="167"/>
      <c r="KZM102" s="167"/>
      <c r="KZN102" s="167"/>
      <c r="KZO102" s="167"/>
      <c r="KZP102" s="167"/>
      <c r="KZQ102" s="167"/>
      <c r="KZR102" s="167"/>
      <c r="KZS102" s="167"/>
      <c r="KZT102" s="167"/>
      <c r="KZU102" s="167"/>
      <c r="KZV102" s="167"/>
      <c r="KZW102" s="167"/>
      <c r="KZX102" s="167"/>
      <c r="KZY102" s="167"/>
      <c r="KZZ102" s="167"/>
      <c r="LAA102" s="167"/>
      <c r="LAB102" s="167"/>
      <c r="LAC102" s="167"/>
      <c r="LAD102" s="167"/>
      <c r="LAE102" s="167"/>
      <c r="LAF102" s="167"/>
      <c r="LAG102" s="167"/>
      <c r="LAH102" s="167"/>
      <c r="LAI102" s="167"/>
      <c r="LAJ102" s="167"/>
      <c r="LAK102" s="167"/>
      <c r="LAL102" s="167"/>
      <c r="LAM102" s="167"/>
      <c r="LAN102" s="167"/>
      <c r="LAO102" s="167"/>
      <c r="LAP102" s="167"/>
      <c r="LAQ102" s="167"/>
      <c r="LAR102" s="167"/>
      <c r="LAS102" s="167"/>
      <c r="LAT102" s="167"/>
      <c r="LAU102" s="167"/>
      <c r="LAV102" s="167"/>
      <c r="LAW102" s="167"/>
      <c r="LAX102" s="167"/>
      <c r="LAY102" s="167"/>
      <c r="LAZ102" s="167"/>
      <c r="LBA102" s="167"/>
      <c r="LBB102" s="167"/>
      <c r="LBC102" s="167"/>
      <c r="LBD102" s="167"/>
      <c r="LBE102" s="167"/>
      <c r="LBF102" s="167"/>
      <c r="LBG102" s="167"/>
      <c r="LBH102" s="167"/>
      <c r="LBI102" s="167"/>
      <c r="LBJ102" s="167"/>
      <c r="LBK102" s="167"/>
      <c r="LBL102" s="167"/>
      <c r="LBM102" s="167"/>
      <c r="LBN102" s="167"/>
      <c r="LBO102" s="167"/>
      <c r="LBP102" s="167"/>
      <c r="LBQ102" s="167"/>
      <c r="LBR102" s="167"/>
      <c r="LBS102" s="167"/>
      <c r="LBT102" s="167"/>
      <c r="LBU102" s="167"/>
      <c r="LBV102" s="167"/>
      <c r="LBW102" s="167"/>
      <c r="LBX102" s="167"/>
      <c r="LBY102" s="167"/>
      <c r="LBZ102" s="167"/>
      <c r="LCA102" s="167"/>
      <c r="LCB102" s="167"/>
      <c r="LCC102" s="167"/>
      <c r="LCD102" s="167"/>
      <c r="LCE102" s="167"/>
      <c r="LCF102" s="167"/>
      <c r="LCG102" s="167"/>
      <c r="LCH102" s="167"/>
      <c r="LCI102" s="167"/>
      <c r="LCJ102" s="167"/>
      <c r="LCK102" s="167"/>
      <c r="LCL102" s="167"/>
      <c r="LCM102" s="167"/>
      <c r="LCN102" s="167"/>
      <c r="LCO102" s="167"/>
      <c r="LCP102" s="167"/>
      <c r="LCQ102" s="167"/>
      <c r="LCR102" s="167"/>
      <c r="LCS102" s="167"/>
      <c r="LCT102" s="167"/>
      <c r="LCU102" s="167"/>
      <c r="LCV102" s="167"/>
      <c r="LCW102" s="167"/>
      <c r="LCX102" s="167"/>
      <c r="LCY102" s="167"/>
      <c r="LCZ102" s="167"/>
      <c r="LDA102" s="167"/>
      <c r="LDB102" s="167"/>
      <c r="LDC102" s="167"/>
      <c r="LDD102" s="167"/>
      <c r="LDE102" s="167"/>
      <c r="LDF102" s="167"/>
      <c r="LDG102" s="167"/>
      <c r="LDH102" s="167"/>
      <c r="LDI102" s="167"/>
      <c r="LDJ102" s="167"/>
      <c r="LDK102" s="167"/>
      <c r="LDL102" s="167"/>
      <c r="LDM102" s="167"/>
      <c r="LDN102" s="167"/>
      <c r="LDO102" s="167"/>
      <c r="LDP102" s="167"/>
      <c r="LDQ102" s="167"/>
      <c r="LDR102" s="167"/>
      <c r="LDS102" s="167"/>
      <c r="LDT102" s="167"/>
      <c r="LDU102" s="167"/>
      <c r="LDV102" s="167"/>
      <c r="LDW102" s="167"/>
      <c r="LDX102" s="167"/>
      <c r="LDY102" s="167"/>
      <c r="LDZ102" s="167"/>
      <c r="LEA102" s="167"/>
      <c r="LEB102" s="167"/>
      <c r="LEC102" s="167"/>
      <c r="LED102" s="167"/>
      <c r="LEE102" s="167"/>
      <c r="LEF102" s="167"/>
      <c r="LEG102" s="167"/>
      <c r="LEH102" s="167"/>
      <c r="LEI102" s="167"/>
      <c r="LEJ102" s="167"/>
      <c r="LEK102" s="167"/>
      <c r="LEL102" s="167"/>
      <c r="LEM102" s="167"/>
      <c r="LEN102" s="167"/>
      <c r="LEO102" s="167"/>
      <c r="LEP102" s="167"/>
      <c r="LEQ102" s="167"/>
      <c r="LER102" s="167"/>
      <c r="LES102" s="167"/>
      <c r="LET102" s="167"/>
      <c r="LEU102" s="167"/>
      <c r="LEV102" s="167"/>
      <c r="LEW102" s="167"/>
      <c r="LEX102" s="167"/>
      <c r="LEY102" s="167"/>
      <c r="LEZ102" s="167"/>
      <c r="LFA102" s="167"/>
      <c r="LFB102" s="167"/>
      <c r="LFC102" s="167"/>
      <c r="LFD102" s="167"/>
      <c r="LFE102" s="167"/>
      <c r="LFF102" s="167"/>
      <c r="LFG102" s="167"/>
      <c r="LFH102" s="167"/>
      <c r="LFI102" s="167"/>
      <c r="LFJ102" s="167"/>
      <c r="LFK102" s="167"/>
      <c r="LFL102" s="167"/>
      <c r="LFM102" s="167"/>
      <c r="LFN102" s="167"/>
      <c r="LFO102" s="167"/>
      <c r="LFP102" s="167"/>
      <c r="LFQ102" s="167"/>
      <c r="LFR102" s="167"/>
      <c r="LFS102" s="167"/>
      <c r="LFT102" s="167"/>
      <c r="LFU102" s="167"/>
      <c r="LFV102" s="167"/>
      <c r="LFW102" s="167"/>
      <c r="LFX102" s="167"/>
      <c r="LFY102" s="167"/>
      <c r="LFZ102" s="167"/>
      <c r="LGA102" s="167"/>
      <c r="LGB102" s="167"/>
      <c r="LGC102" s="167"/>
      <c r="LGD102" s="167"/>
      <c r="LGE102" s="167"/>
      <c r="LGF102" s="167"/>
      <c r="LGG102" s="167"/>
      <c r="LGH102" s="167"/>
      <c r="LGI102" s="167"/>
      <c r="LGJ102" s="167"/>
      <c r="LGK102" s="167"/>
      <c r="LGL102" s="167"/>
      <c r="LGM102" s="167"/>
      <c r="LGN102" s="167"/>
      <c r="LGO102" s="167"/>
      <c r="LGP102" s="167"/>
      <c r="LGQ102" s="167"/>
      <c r="LGR102" s="167"/>
      <c r="LGS102" s="167"/>
      <c r="LGT102" s="167"/>
      <c r="LGU102" s="167"/>
      <c r="LGV102" s="167"/>
      <c r="LGW102" s="167"/>
      <c r="LGX102" s="167"/>
      <c r="LGY102" s="167"/>
      <c r="LGZ102" s="167"/>
      <c r="LHA102" s="167"/>
      <c r="LHB102" s="167"/>
      <c r="LHC102" s="167"/>
      <c r="LHD102" s="167"/>
      <c r="LHE102" s="167"/>
      <c r="LHF102" s="167"/>
      <c r="LHG102" s="167"/>
      <c r="LHH102" s="167"/>
      <c r="LHI102" s="167"/>
      <c r="LHJ102" s="167"/>
      <c r="LHK102" s="167"/>
      <c r="LHL102" s="167"/>
      <c r="LHM102" s="167"/>
      <c r="LHN102" s="167"/>
      <c r="LHO102" s="167"/>
      <c r="LHP102" s="167"/>
      <c r="LHQ102" s="167"/>
      <c r="LHR102" s="167"/>
      <c r="LHS102" s="167"/>
      <c r="LHT102" s="167"/>
      <c r="LHU102" s="167"/>
      <c r="LHV102" s="167"/>
      <c r="LHW102" s="167"/>
      <c r="LHX102" s="167"/>
      <c r="LHY102" s="167"/>
      <c r="LHZ102" s="167"/>
      <c r="LIA102" s="167"/>
      <c r="LIB102" s="167"/>
      <c r="LIC102" s="167"/>
      <c r="LID102" s="167"/>
      <c r="LIE102" s="167"/>
      <c r="LIF102" s="167"/>
      <c r="LIG102" s="167"/>
      <c r="LIH102" s="167"/>
      <c r="LII102" s="167"/>
      <c r="LIJ102" s="167"/>
      <c r="LIK102" s="167"/>
      <c r="LIL102" s="167"/>
      <c r="LIM102" s="167"/>
      <c r="LIN102" s="167"/>
      <c r="LIO102" s="167"/>
      <c r="LIP102" s="167"/>
      <c r="LIQ102" s="167"/>
      <c r="LIR102" s="167"/>
      <c r="LIS102" s="167"/>
      <c r="LIT102" s="167"/>
      <c r="LIU102" s="167"/>
      <c r="LIV102" s="167"/>
      <c r="LIW102" s="167"/>
      <c r="LIX102" s="167"/>
      <c r="LIY102" s="167"/>
      <c r="LIZ102" s="167"/>
      <c r="LJA102" s="167"/>
      <c r="LJB102" s="167"/>
      <c r="LJC102" s="167"/>
      <c r="LJD102" s="167"/>
      <c r="LJE102" s="167"/>
      <c r="LJF102" s="167"/>
      <c r="LJG102" s="167"/>
      <c r="LJH102" s="167"/>
      <c r="LJI102" s="167"/>
      <c r="LJJ102" s="167"/>
      <c r="LJK102" s="167"/>
      <c r="LJL102" s="167"/>
      <c r="LJM102" s="167"/>
      <c r="LJN102" s="167"/>
      <c r="LJO102" s="167"/>
      <c r="LJP102" s="167"/>
      <c r="LJQ102" s="167"/>
      <c r="LJR102" s="167"/>
      <c r="LJS102" s="167"/>
      <c r="LJT102" s="167"/>
      <c r="LJU102" s="167"/>
      <c r="LJV102" s="167"/>
      <c r="LJW102" s="167"/>
      <c r="LJX102" s="167"/>
      <c r="LJY102" s="167"/>
      <c r="LJZ102" s="167"/>
      <c r="LKA102" s="167"/>
      <c r="LKB102" s="167"/>
      <c r="LKC102" s="167"/>
      <c r="LKD102" s="167"/>
      <c r="LKE102" s="167"/>
      <c r="LKF102" s="167"/>
      <c r="LKG102" s="167"/>
      <c r="LKH102" s="167"/>
      <c r="LKI102" s="167"/>
      <c r="LKJ102" s="167"/>
      <c r="LKK102" s="167"/>
      <c r="LKL102" s="167"/>
      <c r="LKM102" s="167"/>
      <c r="LKN102" s="167"/>
      <c r="LKO102" s="167"/>
      <c r="LKP102" s="167"/>
      <c r="LKQ102" s="167"/>
      <c r="LKR102" s="167"/>
      <c r="LKS102" s="167"/>
      <c r="LKT102" s="167"/>
      <c r="LKU102" s="167"/>
      <c r="LKV102" s="167"/>
      <c r="LKW102" s="167"/>
      <c r="LKX102" s="167"/>
      <c r="LKY102" s="167"/>
      <c r="LKZ102" s="167"/>
      <c r="LLA102" s="167"/>
      <c r="LLB102" s="167"/>
      <c r="LLC102" s="167"/>
      <c r="LLD102" s="167"/>
      <c r="LLE102" s="167"/>
      <c r="LLF102" s="167"/>
      <c r="LLG102" s="167"/>
      <c r="LLH102" s="167"/>
      <c r="LLI102" s="167"/>
      <c r="LLJ102" s="167"/>
      <c r="LLK102" s="167"/>
      <c r="LLL102" s="167"/>
      <c r="LLM102" s="167"/>
      <c r="LLN102" s="167"/>
      <c r="LLO102" s="167"/>
      <c r="LLP102" s="167"/>
      <c r="LLQ102" s="167"/>
      <c r="LLR102" s="167"/>
      <c r="LLS102" s="167"/>
      <c r="LLT102" s="167"/>
      <c r="LLU102" s="167"/>
      <c r="LLV102" s="167"/>
      <c r="LLW102" s="167"/>
      <c r="LLX102" s="167"/>
      <c r="LLY102" s="167"/>
      <c r="LLZ102" s="167"/>
      <c r="LMA102" s="167"/>
      <c r="LMB102" s="167"/>
      <c r="LMC102" s="167"/>
      <c r="LMD102" s="167"/>
      <c r="LME102" s="167"/>
      <c r="LMF102" s="167"/>
      <c r="LMG102" s="167"/>
      <c r="LMH102" s="167"/>
      <c r="LMI102" s="167"/>
      <c r="LMJ102" s="167"/>
      <c r="LMK102" s="167"/>
      <c r="LML102" s="167"/>
      <c r="LMM102" s="167"/>
      <c r="LMN102" s="167"/>
      <c r="LMO102" s="167"/>
      <c r="LMP102" s="167"/>
      <c r="LMQ102" s="167"/>
      <c r="LMR102" s="167"/>
      <c r="LMS102" s="167"/>
      <c r="LMT102" s="167"/>
      <c r="LMU102" s="167"/>
      <c r="LMV102" s="167"/>
      <c r="LMW102" s="167"/>
      <c r="LMX102" s="167"/>
      <c r="LMY102" s="167"/>
      <c r="LMZ102" s="167"/>
      <c r="LNA102" s="167"/>
      <c r="LNB102" s="167"/>
      <c r="LNC102" s="167"/>
      <c r="LND102" s="167"/>
      <c r="LNE102" s="167"/>
      <c r="LNF102" s="167"/>
      <c r="LNG102" s="167"/>
      <c r="LNH102" s="167"/>
      <c r="LNI102" s="167"/>
      <c r="LNJ102" s="167"/>
      <c r="LNK102" s="167"/>
      <c r="LNL102" s="167"/>
      <c r="LNM102" s="167"/>
      <c r="LNN102" s="167"/>
      <c r="LNO102" s="167"/>
      <c r="LNP102" s="167"/>
      <c r="LNQ102" s="167"/>
      <c r="LNR102" s="167"/>
      <c r="LNS102" s="167"/>
      <c r="LNT102" s="167"/>
      <c r="LNU102" s="167"/>
      <c r="LNV102" s="167"/>
      <c r="LNW102" s="167"/>
      <c r="LNX102" s="167"/>
      <c r="LNY102" s="167"/>
      <c r="LNZ102" s="167"/>
      <c r="LOA102" s="167"/>
      <c r="LOB102" s="167"/>
      <c r="LOC102" s="167"/>
      <c r="LOD102" s="167"/>
      <c r="LOE102" s="167"/>
      <c r="LOF102" s="167"/>
      <c r="LOG102" s="167"/>
      <c r="LOH102" s="167"/>
      <c r="LOI102" s="167"/>
      <c r="LOJ102" s="167"/>
      <c r="LOK102" s="167"/>
      <c r="LOL102" s="167"/>
      <c r="LOM102" s="167"/>
      <c r="LON102" s="167"/>
      <c r="LOO102" s="167"/>
      <c r="LOP102" s="167"/>
      <c r="LOQ102" s="167"/>
      <c r="LOR102" s="167"/>
      <c r="LOS102" s="167"/>
      <c r="LOT102" s="167"/>
      <c r="LOU102" s="167"/>
      <c r="LOV102" s="167"/>
      <c r="LOW102" s="167"/>
      <c r="LOX102" s="167"/>
      <c r="LOY102" s="167"/>
      <c r="LOZ102" s="167"/>
      <c r="LPA102" s="167"/>
      <c r="LPB102" s="167"/>
      <c r="LPC102" s="167"/>
      <c r="LPD102" s="167"/>
      <c r="LPE102" s="167"/>
      <c r="LPF102" s="167"/>
      <c r="LPG102" s="167"/>
      <c r="LPH102" s="167"/>
      <c r="LPI102" s="167"/>
      <c r="LPJ102" s="167"/>
      <c r="LPK102" s="167"/>
      <c r="LPL102" s="167"/>
      <c r="LPM102" s="167"/>
      <c r="LPN102" s="167"/>
      <c r="LPO102" s="167"/>
      <c r="LPP102" s="167"/>
      <c r="LPQ102" s="167"/>
      <c r="LPR102" s="167"/>
      <c r="LPS102" s="167"/>
      <c r="LPT102" s="167"/>
      <c r="LPU102" s="167"/>
      <c r="LPV102" s="167"/>
      <c r="LPW102" s="167"/>
      <c r="LPX102" s="167"/>
      <c r="LPY102" s="167"/>
      <c r="LPZ102" s="167"/>
      <c r="LQA102" s="167"/>
      <c r="LQB102" s="167"/>
      <c r="LQC102" s="167"/>
      <c r="LQD102" s="167"/>
      <c r="LQE102" s="167"/>
      <c r="LQF102" s="167"/>
      <c r="LQG102" s="167"/>
      <c r="LQH102" s="167"/>
      <c r="LQI102" s="167"/>
      <c r="LQJ102" s="167"/>
      <c r="LQK102" s="167"/>
      <c r="LQL102" s="167"/>
      <c r="LQM102" s="167"/>
      <c r="LQN102" s="167"/>
      <c r="LQO102" s="167"/>
      <c r="LQP102" s="167"/>
      <c r="LQQ102" s="167"/>
      <c r="LQR102" s="167"/>
      <c r="LQS102" s="167"/>
      <c r="LQT102" s="167"/>
      <c r="LQU102" s="167"/>
      <c r="LQV102" s="167"/>
      <c r="LQW102" s="167"/>
      <c r="LQX102" s="167"/>
      <c r="LQY102" s="167"/>
      <c r="LQZ102" s="167"/>
      <c r="LRA102" s="167"/>
      <c r="LRB102" s="167"/>
      <c r="LRC102" s="167"/>
      <c r="LRD102" s="167"/>
      <c r="LRE102" s="167"/>
      <c r="LRF102" s="167"/>
      <c r="LRG102" s="167"/>
      <c r="LRH102" s="167"/>
      <c r="LRI102" s="167"/>
      <c r="LRJ102" s="167"/>
      <c r="LRK102" s="167"/>
      <c r="LRL102" s="167"/>
      <c r="LRM102" s="167"/>
      <c r="LRN102" s="167"/>
      <c r="LRO102" s="167"/>
      <c r="LRP102" s="167"/>
      <c r="LRQ102" s="167"/>
      <c r="LRR102" s="167"/>
      <c r="LRS102" s="167"/>
      <c r="LRT102" s="167"/>
      <c r="LRU102" s="167"/>
      <c r="LRV102" s="167"/>
      <c r="LRW102" s="167"/>
      <c r="LRX102" s="167"/>
      <c r="LRY102" s="167"/>
      <c r="LRZ102" s="167"/>
      <c r="LSA102" s="167"/>
      <c r="LSB102" s="167"/>
      <c r="LSC102" s="167"/>
      <c r="LSD102" s="167"/>
      <c r="LSE102" s="167"/>
      <c r="LSF102" s="167"/>
      <c r="LSG102" s="167"/>
      <c r="LSH102" s="167"/>
      <c r="LSI102" s="167"/>
      <c r="LSJ102" s="167"/>
      <c r="LSK102" s="167"/>
      <c r="LSL102" s="167"/>
      <c r="LSM102" s="167"/>
      <c r="LSN102" s="167"/>
      <c r="LSO102" s="167"/>
      <c r="LSP102" s="167"/>
      <c r="LSQ102" s="167"/>
      <c r="LSR102" s="167"/>
      <c r="LSS102" s="167"/>
      <c r="LST102" s="167"/>
      <c r="LSU102" s="167"/>
      <c r="LSV102" s="167"/>
      <c r="LSW102" s="167"/>
      <c r="LSX102" s="167"/>
      <c r="LSY102" s="167"/>
      <c r="LSZ102" s="167"/>
      <c r="LTA102" s="167"/>
      <c r="LTB102" s="167"/>
      <c r="LTC102" s="167"/>
      <c r="LTD102" s="167"/>
      <c r="LTE102" s="167"/>
      <c r="LTF102" s="167"/>
      <c r="LTG102" s="167"/>
      <c r="LTH102" s="167"/>
      <c r="LTI102" s="167"/>
      <c r="LTJ102" s="167"/>
      <c r="LTK102" s="167"/>
      <c r="LTL102" s="167"/>
      <c r="LTM102" s="167"/>
      <c r="LTN102" s="167"/>
      <c r="LTO102" s="167"/>
      <c r="LTP102" s="167"/>
      <c r="LTQ102" s="167"/>
      <c r="LTR102" s="167"/>
      <c r="LTS102" s="167"/>
      <c r="LTT102" s="167"/>
      <c r="LTU102" s="167"/>
      <c r="LTV102" s="167"/>
      <c r="LTW102" s="167"/>
      <c r="LTX102" s="167"/>
      <c r="LTY102" s="167"/>
      <c r="LTZ102" s="167"/>
      <c r="LUA102" s="167"/>
      <c r="LUB102" s="167"/>
      <c r="LUC102" s="167"/>
      <c r="LUD102" s="167"/>
      <c r="LUE102" s="167"/>
      <c r="LUF102" s="167"/>
      <c r="LUG102" s="167"/>
      <c r="LUH102" s="167"/>
      <c r="LUI102" s="167"/>
      <c r="LUJ102" s="167"/>
      <c r="LUK102" s="167"/>
      <c r="LUL102" s="167"/>
      <c r="LUM102" s="167"/>
      <c r="LUN102" s="167"/>
      <c r="LUO102" s="167"/>
      <c r="LUP102" s="167"/>
      <c r="LUQ102" s="167"/>
      <c r="LUR102" s="167"/>
      <c r="LUS102" s="167"/>
      <c r="LUT102" s="167"/>
      <c r="LUU102" s="167"/>
      <c r="LUV102" s="167"/>
      <c r="LUW102" s="167"/>
      <c r="LUX102" s="167"/>
      <c r="LUY102" s="167"/>
      <c r="LUZ102" s="167"/>
      <c r="LVA102" s="167"/>
      <c r="LVB102" s="167"/>
      <c r="LVC102" s="167"/>
      <c r="LVD102" s="167"/>
      <c r="LVE102" s="167"/>
      <c r="LVF102" s="167"/>
      <c r="LVG102" s="167"/>
      <c r="LVH102" s="167"/>
      <c r="LVI102" s="167"/>
      <c r="LVJ102" s="167"/>
      <c r="LVK102" s="167"/>
      <c r="LVL102" s="167"/>
      <c r="LVM102" s="167"/>
      <c r="LVN102" s="167"/>
      <c r="LVO102" s="167"/>
      <c r="LVP102" s="167"/>
      <c r="LVQ102" s="167"/>
      <c r="LVR102" s="167"/>
      <c r="LVS102" s="167"/>
      <c r="LVT102" s="167"/>
      <c r="LVU102" s="167"/>
      <c r="LVV102" s="167"/>
      <c r="LVW102" s="167"/>
      <c r="LVX102" s="167"/>
      <c r="LVY102" s="167"/>
      <c r="LVZ102" s="167"/>
      <c r="LWA102" s="167"/>
      <c r="LWB102" s="167"/>
      <c r="LWC102" s="167"/>
      <c r="LWD102" s="167"/>
      <c r="LWE102" s="167"/>
      <c r="LWF102" s="167"/>
      <c r="LWG102" s="167"/>
      <c r="LWH102" s="167"/>
      <c r="LWI102" s="167"/>
      <c r="LWJ102" s="167"/>
      <c r="LWK102" s="167"/>
      <c r="LWL102" s="167"/>
      <c r="LWM102" s="167"/>
      <c r="LWN102" s="167"/>
      <c r="LWO102" s="167"/>
      <c r="LWP102" s="167"/>
      <c r="LWQ102" s="167"/>
      <c r="LWR102" s="167"/>
      <c r="LWS102" s="167"/>
      <c r="LWT102" s="167"/>
      <c r="LWU102" s="167"/>
      <c r="LWV102" s="167"/>
      <c r="LWW102" s="167"/>
      <c r="LWX102" s="167"/>
      <c r="LWY102" s="167"/>
      <c r="LWZ102" s="167"/>
      <c r="LXA102" s="167"/>
      <c r="LXB102" s="167"/>
      <c r="LXC102" s="167"/>
      <c r="LXD102" s="167"/>
      <c r="LXE102" s="167"/>
      <c r="LXF102" s="167"/>
      <c r="LXG102" s="167"/>
      <c r="LXH102" s="167"/>
      <c r="LXI102" s="167"/>
      <c r="LXJ102" s="167"/>
      <c r="LXK102" s="167"/>
      <c r="LXL102" s="167"/>
      <c r="LXM102" s="167"/>
      <c r="LXN102" s="167"/>
      <c r="LXO102" s="167"/>
      <c r="LXP102" s="167"/>
      <c r="LXQ102" s="167"/>
      <c r="LXR102" s="167"/>
      <c r="LXS102" s="167"/>
      <c r="LXT102" s="167"/>
      <c r="LXU102" s="167"/>
      <c r="LXV102" s="167"/>
      <c r="LXW102" s="167"/>
      <c r="LXX102" s="167"/>
      <c r="LXY102" s="167"/>
      <c r="LXZ102" s="167"/>
      <c r="LYA102" s="167"/>
      <c r="LYB102" s="167"/>
      <c r="LYC102" s="167"/>
      <c r="LYD102" s="167"/>
      <c r="LYE102" s="167"/>
      <c r="LYF102" s="167"/>
      <c r="LYG102" s="167"/>
      <c r="LYH102" s="167"/>
      <c r="LYI102" s="167"/>
      <c r="LYJ102" s="167"/>
      <c r="LYK102" s="167"/>
      <c r="LYL102" s="167"/>
      <c r="LYM102" s="167"/>
      <c r="LYN102" s="167"/>
      <c r="LYO102" s="167"/>
      <c r="LYP102" s="167"/>
      <c r="LYQ102" s="167"/>
      <c r="LYR102" s="167"/>
      <c r="LYS102" s="167"/>
      <c r="LYT102" s="167"/>
      <c r="LYU102" s="167"/>
      <c r="LYV102" s="167"/>
      <c r="LYW102" s="167"/>
      <c r="LYX102" s="167"/>
      <c r="LYY102" s="167"/>
      <c r="LYZ102" s="167"/>
      <c r="LZA102" s="167"/>
      <c r="LZB102" s="167"/>
      <c r="LZC102" s="167"/>
      <c r="LZD102" s="167"/>
      <c r="LZE102" s="167"/>
      <c r="LZF102" s="167"/>
      <c r="LZG102" s="167"/>
      <c r="LZH102" s="167"/>
      <c r="LZI102" s="167"/>
      <c r="LZJ102" s="167"/>
      <c r="LZK102" s="167"/>
      <c r="LZL102" s="167"/>
      <c r="LZM102" s="167"/>
      <c r="LZN102" s="167"/>
      <c r="LZO102" s="167"/>
      <c r="LZP102" s="167"/>
      <c r="LZQ102" s="167"/>
      <c r="LZR102" s="167"/>
      <c r="LZS102" s="167"/>
      <c r="LZT102" s="167"/>
      <c r="LZU102" s="167"/>
      <c r="LZV102" s="167"/>
      <c r="LZW102" s="167"/>
      <c r="LZX102" s="167"/>
      <c r="LZY102" s="167"/>
      <c r="LZZ102" s="167"/>
      <c r="MAA102" s="167"/>
      <c r="MAB102" s="167"/>
      <c r="MAC102" s="167"/>
      <c r="MAD102" s="167"/>
      <c r="MAE102" s="167"/>
      <c r="MAF102" s="167"/>
      <c r="MAG102" s="167"/>
      <c r="MAH102" s="167"/>
      <c r="MAI102" s="167"/>
      <c r="MAJ102" s="167"/>
      <c r="MAK102" s="167"/>
      <c r="MAL102" s="167"/>
      <c r="MAM102" s="167"/>
      <c r="MAN102" s="167"/>
      <c r="MAO102" s="167"/>
      <c r="MAP102" s="167"/>
      <c r="MAQ102" s="167"/>
      <c r="MAR102" s="167"/>
      <c r="MAS102" s="167"/>
      <c r="MAT102" s="167"/>
      <c r="MAU102" s="167"/>
      <c r="MAV102" s="167"/>
      <c r="MAW102" s="167"/>
      <c r="MAX102" s="167"/>
      <c r="MAY102" s="167"/>
      <c r="MAZ102" s="167"/>
      <c r="MBA102" s="167"/>
      <c r="MBB102" s="167"/>
      <c r="MBC102" s="167"/>
      <c r="MBD102" s="167"/>
      <c r="MBE102" s="167"/>
      <c r="MBF102" s="167"/>
      <c r="MBG102" s="167"/>
      <c r="MBH102" s="167"/>
      <c r="MBI102" s="167"/>
      <c r="MBJ102" s="167"/>
      <c r="MBK102" s="167"/>
      <c r="MBL102" s="167"/>
      <c r="MBM102" s="167"/>
      <c r="MBN102" s="167"/>
      <c r="MBO102" s="167"/>
      <c r="MBP102" s="167"/>
      <c r="MBQ102" s="167"/>
      <c r="MBR102" s="167"/>
      <c r="MBS102" s="167"/>
      <c r="MBT102" s="167"/>
      <c r="MBU102" s="167"/>
      <c r="MBV102" s="167"/>
      <c r="MBW102" s="167"/>
      <c r="MBX102" s="167"/>
      <c r="MBY102" s="167"/>
      <c r="MBZ102" s="167"/>
      <c r="MCA102" s="167"/>
      <c r="MCB102" s="167"/>
      <c r="MCC102" s="167"/>
      <c r="MCD102" s="167"/>
      <c r="MCE102" s="167"/>
      <c r="MCF102" s="167"/>
      <c r="MCG102" s="167"/>
      <c r="MCH102" s="167"/>
      <c r="MCI102" s="167"/>
      <c r="MCJ102" s="167"/>
      <c r="MCK102" s="167"/>
      <c r="MCL102" s="167"/>
      <c r="MCM102" s="167"/>
      <c r="MCN102" s="167"/>
      <c r="MCO102" s="167"/>
      <c r="MCP102" s="167"/>
      <c r="MCQ102" s="167"/>
      <c r="MCR102" s="167"/>
      <c r="MCS102" s="167"/>
      <c r="MCT102" s="167"/>
      <c r="MCU102" s="167"/>
      <c r="MCV102" s="167"/>
      <c r="MCW102" s="167"/>
      <c r="MCX102" s="167"/>
      <c r="MCY102" s="167"/>
      <c r="MCZ102" s="167"/>
      <c r="MDA102" s="167"/>
      <c r="MDB102" s="167"/>
      <c r="MDC102" s="167"/>
      <c r="MDD102" s="167"/>
      <c r="MDE102" s="167"/>
      <c r="MDF102" s="167"/>
      <c r="MDG102" s="167"/>
      <c r="MDH102" s="167"/>
      <c r="MDI102" s="167"/>
      <c r="MDJ102" s="167"/>
      <c r="MDK102" s="167"/>
      <c r="MDL102" s="167"/>
      <c r="MDM102" s="167"/>
      <c r="MDN102" s="167"/>
      <c r="MDO102" s="167"/>
      <c r="MDP102" s="167"/>
      <c r="MDQ102" s="167"/>
      <c r="MDR102" s="167"/>
      <c r="MDS102" s="167"/>
      <c r="MDT102" s="167"/>
      <c r="MDU102" s="167"/>
      <c r="MDV102" s="167"/>
      <c r="MDW102" s="167"/>
      <c r="MDX102" s="167"/>
      <c r="MDY102" s="167"/>
      <c r="MDZ102" s="167"/>
      <c r="MEA102" s="167"/>
      <c r="MEB102" s="167"/>
      <c r="MEC102" s="167"/>
      <c r="MED102" s="167"/>
      <c r="MEE102" s="167"/>
      <c r="MEF102" s="167"/>
      <c r="MEG102" s="167"/>
      <c r="MEH102" s="167"/>
      <c r="MEI102" s="167"/>
      <c r="MEJ102" s="167"/>
      <c r="MEK102" s="167"/>
      <c r="MEL102" s="167"/>
      <c r="MEM102" s="167"/>
      <c r="MEN102" s="167"/>
      <c r="MEO102" s="167"/>
      <c r="MEP102" s="167"/>
      <c r="MEQ102" s="167"/>
      <c r="MER102" s="167"/>
      <c r="MES102" s="167"/>
      <c r="MET102" s="167"/>
      <c r="MEU102" s="167"/>
      <c r="MEV102" s="167"/>
      <c r="MEW102" s="167"/>
      <c r="MEX102" s="167"/>
      <c r="MEY102" s="167"/>
      <c r="MEZ102" s="167"/>
      <c r="MFA102" s="167"/>
      <c r="MFB102" s="167"/>
      <c r="MFC102" s="167"/>
      <c r="MFD102" s="167"/>
      <c r="MFE102" s="167"/>
      <c r="MFF102" s="167"/>
      <c r="MFG102" s="167"/>
      <c r="MFH102" s="167"/>
      <c r="MFI102" s="167"/>
      <c r="MFJ102" s="167"/>
      <c r="MFK102" s="167"/>
      <c r="MFL102" s="167"/>
      <c r="MFM102" s="167"/>
      <c r="MFN102" s="167"/>
      <c r="MFO102" s="167"/>
      <c r="MFP102" s="167"/>
      <c r="MFQ102" s="167"/>
      <c r="MFR102" s="167"/>
      <c r="MFS102" s="167"/>
      <c r="MFT102" s="167"/>
      <c r="MFU102" s="167"/>
      <c r="MFV102" s="167"/>
      <c r="MFW102" s="167"/>
      <c r="MFX102" s="167"/>
      <c r="MFY102" s="167"/>
      <c r="MFZ102" s="167"/>
      <c r="MGA102" s="167"/>
      <c r="MGB102" s="167"/>
      <c r="MGC102" s="167"/>
      <c r="MGD102" s="167"/>
      <c r="MGE102" s="167"/>
      <c r="MGF102" s="167"/>
      <c r="MGG102" s="167"/>
      <c r="MGH102" s="167"/>
      <c r="MGI102" s="167"/>
      <c r="MGJ102" s="167"/>
      <c r="MGK102" s="167"/>
      <c r="MGL102" s="167"/>
      <c r="MGM102" s="167"/>
      <c r="MGN102" s="167"/>
      <c r="MGO102" s="167"/>
      <c r="MGP102" s="167"/>
      <c r="MGQ102" s="167"/>
      <c r="MGR102" s="167"/>
      <c r="MGS102" s="167"/>
      <c r="MGT102" s="167"/>
      <c r="MGU102" s="167"/>
      <c r="MGV102" s="167"/>
      <c r="MGW102" s="167"/>
      <c r="MGX102" s="167"/>
      <c r="MGY102" s="167"/>
      <c r="MGZ102" s="167"/>
      <c r="MHA102" s="167"/>
      <c r="MHB102" s="167"/>
      <c r="MHC102" s="167"/>
      <c r="MHD102" s="167"/>
      <c r="MHE102" s="167"/>
      <c r="MHF102" s="167"/>
      <c r="MHG102" s="167"/>
      <c r="MHH102" s="167"/>
      <c r="MHI102" s="167"/>
      <c r="MHJ102" s="167"/>
      <c r="MHK102" s="167"/>
      <c r="MHL102" s="167"/>
      <c r="MHM102" s="167"/>
      <c r="MHN102" s="167"/>
      <c r="MHO102" s="167"/>
      <c r="MHP102" s="167"/>
      <c r="MHQ102" s="167"/>
      <c r="MHR102" s="167"/>
      <c r="MHS102" s="167"/>
      <c r="MHT102" s="167"/>
      <c r="MHU102" s="167"/>
      <c r="MHV102" s="167"/>
      <c r="MHW102" s="167"/>
      <c r="MHX102" s="167"/>
      <c r="MHY102" s="167"/>
      <c r="MHZ102" s="167"/>
      <c r="MIA102" s="167"/>
      <c r="MIB102" s="167"/>
      <c r="MIC102" s="167"/>
      <c r="MID102" s="167"/>
      <c r="MIE102" s="167"/>
      <c r="MIF102" s="167"/>
      <c r="MIG102" s="167"/>
      <c r="MIH102" s="167"/>
      <c r="MII102" s="167"/>
      <c r="MIJ102" s="167"/>
      <c r="MIK102" s="167"/>
      <c r="MIL102" s="167"/>
      <c r="MIM102" s="167"/>
      <c r="MIN102" s="167"/>
      <c r="MIO102" s="167"/>
      <c r="MIP102" s="167"/>
      <c r="MIQ102" s="167"/>
      <c r="MIR102" s="167"/>
      <c r="MIS102" s="167"/>
      <c r="MIT102" s="167"/>
      <c r="MIU102" s="167"/>
      <c r="MIV102" s="167"/>
      <c r="MIW102" s="167"/>
      <c r="MIX102" s="167"/>
      <c r="MIY102" s="167"/>
      <c r="MIZ102" s="167"/>
      <c r="MJA102" s="167"/>
      <c r="MJB102" s="167"/>
      <c r="MJC102" s="167"/>
      <c r="MJD102" s="167"/>
      <c r="MJE102" s="167"/>
      <c r="MJF102" s="167"/>
      <c r="MJG102" s="167"/>
      <c r="MJH102" s="167"/>
      <c r="MJI102" s="167"/>
      <c r="MJJ102" s="167"/>
      <c r="MJK102" s="167"/>
      <c r="MJL102" s="167"/>
      <c r="MJM102" s="167"/>
      <c r="MJN102" s="167"/>
      <c r="MJO102" s="167"/>
      <c r="MJP102" s="167"/>
      <c r="MJQ102" s="167"/>
      <c r="MJR102" s="167"/>
      <c r="MJS102" s="167"/>
      <c r="MJT102" s="167"/>
      <c r="MJU102" s="167"/>
      <c r="MJV102" s="167"/>
      <c r="MJW102" s="167"/>
      <c r="MJX102" s="167"/>
      <c r="MJY102" s="167"/>
      <c r="MJZ102" s="167"/>
      <c r="MKA102" s="167"/>
      <c r="MKB102" s="167"/>
      <c r="MKC102" s="167"/>
      <c r="MKD102" s="167"/>
      <c r="MKE102" s="167"/>
      <c r="MKF102" s="167"/>
      <c r="MKG102" s="167"/>
      <c r="MKH102" s="167"/>
      <c r="MKI102" s="167"/>
      <c r="MKJ102" s="167"/>
      <c r="MKK102" s="167"/>
      <c r="MKL102" s="167"/>
      <c r="MKM102" s="167"/>
      <c r="MKN102" s="167"/>
      <c r="MKO102" s="167"/>
      <c r="MKP102" s="167"/>
      <c r="MKQ102" s="167"/>
      <c r="MKR102" s="167"/>
      <c r="MKS102" s="167"/>
      <c r="MKT102" s="167"/>
      <c r="MKU102" s="167"/>
      <c r="MKV102" s="167"/>
      <c r="MKW102" s="167"/>
      <c r="MKX102" s="167"/>
      <c r="MKY102" s="167"/>
      <c r="MKZ102" s="167"/>
      <c r="MLA102" s="167"/>
      <c r="MLB102" s="167"/>
      <c r="MLC102" s="167"/>
      <c r="MLD102" s="167"/>
      <c r="MLE102" s="167"/>
      <c r="MLF102" s="167"/>
      <c r="MLG102" s="167"/>
      <c r="MLH102" s="167"/>
      <c r="MLI102" s="167"/>
      <c r="MLJ102" s="167"/>
      <c r="MLK102" s="167"/>
      <c r="MLL102" s="167"/>
      <c r="MLM102" s="167"/>
      <c r="MLN102" s="167"/>
      <c r="MLO102" s="167"/>
      <c r="MLP102" s="167"/>
      <c r="MLQ102" s="167"/>
      <c r="MLR102" s="167"/>
      <c r="MLS102" s="167"/>
      <c r="MLT102" s="167"/>
      <c r="MLU102" s="167"/>
      <c r="MLV102" s="167"/>
      <c r="MLW102" s="167"/>
      <c r="MLX102" s="167"/>
      <c r="MLY102" s="167"/>
      <c r="MLZ102" s="167"/>
      <c r="MMA102" s="167"/>
      <c r="MMB102" s="167"/>
      <c r="MMC102" s="167"/>
      <c r="MMD102" s="167"/>
      <c r="MME102" s="167"/>
      <c r="MMF102" s="167"/>
      <c r="MMG102" s="167"/>
      <c r="MMH102" s="167"/>
      <c r="MMI102" s="167"/>
      <c r="MMJ102" s="167"/>
      <c r="MMK102" s="167"/>
      <c r="MML102" s="167"/>
      <c r="MMM102" s="167"/>
      <c r="MMN102" s="167"/>
      <c r="MMO102" s="167"/>
      <c r="MMP102" s="167"/>
      <c r="MMQ102" s="167"/>
      <c r="MMR102" s="167"/>
      <c r="MMS102" s="167"/>
      <c r="MMT102" s="167"/>
      <c r="MMU102" s="167"/>
      <c r="MMV102" s="167"/>
      <c r="MMW102" s="167"/>
      <c r="MMX102" s="167"/>
      <c r="MMY102" s="167"/>
      <c r="MMZ102" s="167"/>
      <c r="MNA102" s="167"/>
      <c r="MNB102" s="167"/>
      <c r="MNC102" s="167"/>
      <c r="MND102" s="167"/>
      <c r="MNE102" s="167"/>
      <c r="MNF102" s="167"/>
      <c r="MNG102" s="167"/>
      <c r="MNH102" s="167"/>
      <c r="MNI102" s="167"/>
      <c r="MNJ102" s="167"/>
      <c r="MNK102" s="167"/>
      <c r="MNL102" s="167"/>
      <c r="MNM102" s="167"/>
      <c r="MNN102" s="167"/>
      <c r="MNO102" s="167"/>
      <c r="MNP102" s="167"/>
      <c r="MNQ102" s="167"/>
      <c r="MNR102" s="167"/>
      <c r="MNS102" s="167"/>
      <c r="MNT102" s="167"/>
      <c r="MNU102" s="167"/>
      <c r="MNV102" s="167"/>
      <c r="MNW102" s="167"/>
      <c r="MNX102" s="167"/>
      <c r="MNY102" s="167"/>
      <c r="MNZ102" s="167"/>
      <c r="MOA102" s="167"/>
      <c r="MOB102" s="167"/>
      <c r="MOC102" s="167"/>
      <c r="MOD102" s="167"/>
      <c r="MOE102" s="167"/>
      <c r="MOF102" s="167"/>
      <c r="MOG102" s="167"/>
      <c r="MOH102" s="167"/>
      <c r="MOI102" s="167"/>
      <c r="MOJ102" s="167"/>
      <c r="MOK102" s="167"/>
      <c r="MOL102" s="167"/>
      <c r="MOM102" s="167"/>
      <c r="MON102" s="167"/>
      <c r="MOO102" s="167"/>
      <c r="MOP102" s="167"/>
      <c r="MOQ102" s="167"/>
      <c r="MOR102" s="167"/>
      <c r="MOS102" s="167"/>
      <c r="MOT102" s="167"/>
      <c r="MOU102" s="167"/>
      <c r="MOV102" s="167"/>
      <c r="MOW102" s="167"/>
      <c r="MOX102" s="167"/>
      <c r="MOY102" s="167"/>
      <c r="MOZ102" s="167"/>
      <c r="MPA102" s="167"/>
      <c r="MPB102" s="167"/>
      <c r="MPC102" s="167"/>
      <c r="MPD102" s="167"/>
      <c r="MPE102" s="167"/>
      <c r="MPF102" s="167"/>
      <c r="MPG102" s="167"/>
      <c r="MPH102" s="167"/>
      <c r="MPI102" s="167"/>
      <c r="MPJ102" s="167"/>
      <c r="MPK102" s="167"/>
      <c r="MPL102" s="167"/>
      <c r="MPM102" s="167"/>
      <c r="MPN102" s="167"/>
      <c r="MPO102" s="167"/>
      <c r="MPP102" s="167"/>
      <c r="MPQ102" s="167"/>
      <c r="MPR102" s="167"/>
      <c r="MPS102" s="167"/>
      <c r="MPT102" s="167"/>
      <c r="MPU102" s="167"/>
      <c r="MPV102" s="167"/>
      <c r="MPW102" s="167"/>
      <c r="MPX102" s="167"/>
      <c r="MPY102" s="167"/>
      <c r="MPZ102" s="167"/>
      <c r="MQA102" s="167"/>
      <c r="MQB102" s="167"/>
      <c r="MQC102" s="167"/>
      <c r="MQD102" s="167"/>
      <c r="MQE102" s="167"/>
      <c r="MQF102" s="167"/>
      <c r="MQG102" s="167"/>
      <c r="MQH102" s="167"/>
      <c r="MQI102" s="167"/>
      <c r="MQJ102" s="167"/>
      <c r="MQK102" s="167"/>
      <c r="MQL102" s="167"/>
      <c r="MQM102" s="167"/>
      <c r="MQN102" s="167"/>
      <c r="MQO102" s="167"/>
      <c r="MQP102" s="167"/>
      <c r="MQQ102" s="167"/>
      <c r="MQR102" s="167"/>
      <c r="MQS102" s="167"/>
      <c r="MQT102" s="167"/>
      <c r="MQU102" s="167"/>
      <c r="MQV102" s="167"/>
      <c r="MQW102" s="167"/>
      <c r="MQX102" s="167"/>
      <c r="MQY102" s="167"/>
      <c r="MQZ102" s="167"/>
      <c r="MRA102" s="167"/>
      <c r="MRB102" s="167"/>
      <c r="MRC102" s="167"/>
      <c r="MRD102" s="167"/>
      <c r="MRE102" s="167"/>
      <c r="MRF102" s="167"/>
      <c r="MRG102" s="167"/>
      <c r="MRH102" s="167"/>
      <c r="MRI102" s="167"/>
      <c r="MRJ102" s="167"/>
      <c r="MRK102" s="167"/>
      <c r="MRL102" s="167"/>
      <c r="MRM102" s="167"/>
      <c r="MRN102" s="167"/>
      <c r="MRO102" s="167"/>
      <c r="MRP102" s="167"/>
      <c r="MRQ102" s="167"/>
      <c r="MRR102" s="167"/>
      <c r="MRS102" s="167"/>
      <c r="MRT102" s="167"/>
      <c r="MRU102" s="167"/>
      <c r="MRV102" s="167"/>
      <c r="MRW102" s="167"/>
      <c r="MRX102" s="167"/>
      <c r="MRY102" s="167"/>
      <c r="MRZ102" s="167"/>
      <c r="MSA102" s="167"/>
      <c r="MSB102" s="167"/>
      <c r="MSC102" s="167"/>
      <c r="MSD102" s="167"/>
      <c r="MSE102" s="167"/>
      <c r="MSF102" s="167"/>
      <c r="MSG102" s="167"/>
      <c r="MSH102" s="167"/>
      <c r="MSI102" s="167"/>
      <c r="MSJ102" s="167"/>
      <c r="MSK102" s="167"/>
      <c r="MSL102" s="167"/>
      <c r="MSM102" s="167"/>
      <c r="MSN102" s="167"/>
      <c r="MSO102" s="167"/>
      <c r="MSP102" s="167"/>
      <c r="MSQ102" s="167"/>
      <c r="MSR102" s="167"/>
      <c r="MSS102" s="167"/>
      <c r="MST102" s="167"/>
      <c r="MSU102" s="167"/>
      <c r="MSV102" s="167"/>
      <c r="MSW102" s="167"/>
      <c r="MSX102" s="167"/>
      <c r="MSY102" s="167"/>
      <c r="MSZ102" s="167"/>
      <c r="MTA102" s="167"/>
      <c r="MTB102" s="167"/>
      <c r="MTC102" s="167"/>
      <c r="MTD102" s="167"/>
      <c r="MTE102" s="167"/>
      <c r="MTF102" s="167"/>
      <c r="MTG102" s="167"/>
      <c r="MTH102" s="167"/>
      <c r="MTI102" s="167"/>
      <c r="MTJ102" s="167"/>
      <c r="MTK102" s="167"/>
      <c r="MTL102" s="167"/>
      <c r="MTM102" s="167"/>
      <c r="MTN102" s="167"/>
      <c r="MTO102" s="167"/>
      <c r="MTP102" s="167"/>
      <c r="MTQ102" s="167"/>
      <c r="MTR102" s="167"/>
      <c r="MTS102" s="167"/>
      <c r="MTT102" s="167"/>
      <c r="MTU102" s="167"/>
      <c r="MTV102" s="167"/>
      <c r="MTW102" s="167"/>
      <c r="MTX102" s="167"/>
      <c r="MTY102" s="167"/>
      <c r="MTZ102" s="167"/>
      <c r="MUA102" s="167"/>
      <c r="MUB102" s="167"/>
      <c r="MUC102" s="167"/>
      <c r="MUD102" s="167"/>
      <c r="MUE102" s="167"/>
      <c r="MUF102" s="167"/>
      <c r="MUG102" s="167"/>
      <c r="MUH102" s="167"/>
      <c r="MUI102" s="167"/>
      <c r="MUJ102" s="167"/>
      <c r="MUK102" s="167"/>
      <c r="MUL102" s="167"/>
      <c r="MUM102" s="167"/>
      <c r="MUN102" s="167"/>
      <c r="MUO102" s="167"/>
      <c r="MUP102" s="167"/>
      <c r="MUQ102" s="167"/>
      <c r="MUR102" s="167"/>
      <c r="MUS102" s="167"/>
      <c r="MUT102" s="167"/>
      <c r="MUU102" s="167"/>
      <c r="MUV102" s="167"/>
      <c r="MUW102" s="167"/>
      <c r="MUX102" s="167"/>
      <c r="MUY102" s="167"/>
      <c r="MUZ102" s="167"/>
      <c r="MVA102" s="167"/>
      <c r="MVB102" s="167"/>
      <c r="MVC102" s="167"/>
      <c r="MVD102" s="167"/>
      <c r="MVE102" s="167"/>
      <c r="MVF102" s="167"/>
      <c r="MVG102" s="167"/>
      <c r="MVH102" s="167"/>
      <c r="MVI102" s="167"/>
      <c r="MVJ102" s="167"/>
      <c r="MVK102" s="167"/>
      <c r="MVL102" s="167"/>
      <c r="MVM102" s="167"/>
      <c r="MVN102" s="167"/>
      <c r="MVO102" s="167"/>
      <c r="MVP102" s="167"/>
      <c r="MVQ102" s="167"/>
      <c r="MVR102" s="167"/>
      <c r="MVS102" s="167"/>
      <c r="MVT102" s="167"/>
      <c r="MVU102" s="167"/>
      <c r="MVV102" s="167"/>
      <c r="MVW102" s="167"/>
      <c r="MVX102" s="167"/>
      <c r="MVY102" s="167"/>
      <c r="MVZ102" s="167"/>
      <c r="MWA102" s="167"/>
      <c r="MWB102" s="167"/>
      <c r="MWC102" s="167"/>
      <c r="MWD102" s="167"/>
      <c r="MWE102" s="167"/>
      <c r="MWF102" s="167"/>
      <c r="MWG102" s="167"/>
      <c r="MWH102" s="167"/>
      <c r="MWI102" s="167"/>
      <c r="MWJ102" s="167"/>
      <c r="MWK102" s="167"/>
      <c r="MWL102" s="167"/>
      <c r="MWM102" s="167"/>
      <c r="MWN102" s="167"/>
      <c r="MWO102" s="167"/>
      <c r="MWP102" s="167"/>
      <c r="MWQ102" s="167"/>
      <c r="MWR102" s="167"/>
      <c r="MWS102" s="167"/>
      <c r="MWT102" s="167"/>
      <c r="MWU102" s="167"/>
      <c r="MWV102" s="167"/>
      <c r="MWW102" s="167"/>
      <c r="MWX102" s="167"/>
      <c r="MWY102" s="167"/>
      <c r="MWZ102" s="167"/>
      <c r="MXA102" s="167"/>
      <c r="MXB102" s="167"/>
      <c r="MXC102" s="167"/>
      <c r="MXD102" s="167"/>
      <c r="MXE102" s="167"/>
      <c r="MXF102" s="167"/>
      <c r="MXG102" s="167"/>
      <c r="MXH102" s="167"/>
      <c r="MXI102" s="167"/>
      <c r="MXJ102" s="167"/>
      <c r="MXK102" s="167"/>
      <c r="MXL102" s="167"/>
      <c r="MXM102" s="167"/>
      <c r="MXN102" s="167"/>
      <c r="MXO102" s="167"/>
      <c r="MXP102" s="167"/>
      <c r="MXQ102" s="167"/>
      <c r="MXR102" s="167"/>
      <c r="MXS102" s="167"/>
      <c r="MXT102" s="167"/>
      <c r="MXU102" s="167"/>
      <c r="MXV102" s="167"/>
      <c r="MXW102" s="167"/>
      <c r="MXX102" s="167"/>
      <c r="MXY102" s="167"/>
      <c r="MXZ102" s="167"/>
      <c r="MYA102" s="167"/>
      <c r="MYB102" s="167"/>
      <c r="MYC102" s="167"/>
      <c r="MYD102" s="167"/>
      <c r="MYE102" s="167"/>
      <c r="MYF102" s="167"/>
      <c r="MYG102" s="167"/>
      <c r="MYH102" s="167"/>
      <c r="MYI102" s="167"/>
      <c r="MYJ102" s="167"/>
      <c r="MYK102" s="167"/>
      <c r="MYL102" s="167"/>
      <c r="MYM102" s="167"/>
      <c r="MYN102" s="167"/>
      <c r="MYO102" s="167"/>
      <c r="MYP102" s="167"/>
      <c r="MYQ102" s="167"/>
      <c r="MYR102" s="167"/>
      <c r="MYS102" s="167"/>
      <c r="MYT102" s="167"/>
      <c r="MYU102" s="167"/>
      <c r="MYV102" s="167"/>
      <c r="MYW102" s="167"/>
      <c r="MYX102" s="167"/>
      <c r="MYY102" s="167"/>
      <c r="MYZ102" s="167"/>
      <c r="MZA102" s="167"/>
      <c r="MZB102" s="167"/>
      <c r="MZC102" s="167"/>
      <c r="MZD102" s="167"/>
      <c r="MZE102" s="167"/>
      <c r="MZF102" s="167"/>
      <c r="MZG102" s="167"/>
      <c r="MZH102" s="167"/>
      <c r="MZI102" s="167"/>
      <c r="MZJ102" s="167"/>
      <c r="MZK102" s="167"/>
      <c r="MZL102" s="167"/>
      <c r="MZM102" s="167"/>
      <c r="MZN102" s="167"/>
      <c r="MZO102" s="167"/>
      <c r="MZP102" s="167"/>
      <c r="MZQ102" s="167"/>
      <c r="MZR102" s="167"/>
      <c r="MZS102" s="167"/>
      <c r="MZT102" s="167"/>
      <c r="MZU102" s="167"/>
      <c r="MZV102" s="167"/>
      <c r="MZW102" s="167"/>
      <c r="MZX102" s="167"/>
      <c r="MZY102" s="167"/>
      <c r="MZZ102" s="167"/>
      <c r="NAA102" s="167"/>
      <c r="NAB102" s="167"/>
      <c r="NAC102" s="167"/>
      <c r="NAD102" s="167"/>
      <c r="NAE102" s="167"/>
      <c r="NAF102" s="167"/>
      <c r="NAG102" s="167"/>
      <c r="NAH102" s="167"/>
      <c r="NAI102" s="167"/>
      <c r="NAJ102" s="167"/>
      <c r="NAK102" s="167"/>
      <c r="NAL102" s="167"/>
      <c r="NAM102" s="167"/>
      <c r="NAN102" s="167"/>
      <c r="NAO102" s="167"/>
      <c r="NAP102" s="167"/>
      <c r="NAQ102" s="167"/>
      <c r="NAR102" s="167"/>
      <c r="NAS102" s="167"/>
      <c r="NAT102" s="167"/>
      <c r="NAU102" s="167"/>
      <c r="NAV102" s="167"/>
      <c r="NAW102" s="167"/>
      <c r="NAX102" s="167"/>
      <c r="NAY102" s="167"/>
      <c r="NAZ102" s="167"/>
      <c r="NBA102" s="167"/>
      <c r="NBB102" s="167"/>
      <c r="NBC102" s="167"/>
      <c r="NBD102" s="167"/>
      <c r="NBE102" s="167"/>
      <c r="NBF102" s="167"/>
      <c r="NBG102" s="167"/>
      <c r="NBH102" s="167"/>
      <c r="NBI102" s="167"/>
      <c r="NBJ102" s="167"/>
      <c r="NBK102" s="167"/>
      <c r="NBL102" s="167"/>
      <c r="NBM102" s="167"/>
      <c r="NBN102" s="167"/>
      <c r="NBO102" s="167"/>
      <c r="NBP102" s="167"/>
      <c r="NBQ102" s="167"/>
      <c r="NBR102" s="167"/>
      <c r="NBS102" s="167"/>
      <c r="NBT102" s="167"/>
      <c r="NBU102" s="167"/>
      <c r="NBV102" s="167"/>
      <c r="NBW102" s="167"/>
      <c r="NBX102" s="167"/>
      <c r="NBY102" s="167"/>
      <c r="NBZ102" s="167"/>
      <c r="NCA102" s="167"/>
      <c r="NCB102" s="167"/>
      <c r="NCC102" s="167"/>
      <c r="NCD102" s="167"/>
      <c r="NCE102" s="167"/>
      <c r="NCF102" s="167"/>
      <c r="NCG102" s="167"/>
      <c r="NCH102" s="167"/>
      <c r="NCI102" s="167"/>
      <c r="NCJ102" s="167"/>
      <c r="NCK102" s="167"/>
      <c r="NCL102" s="167"/>
      <c r="NCM102" s="167"/>
      <c r="NCN102" s="167"/>
      <c r="NCO102" s="167"/>
      <c r="NCP102" s="167"/>
      <c r="NCQ102" s="167"/>
      <c r="NCR102" s="167"/>
      <c r="NCS102" s="167"/>
      <c r="NCT102" s="167"/>
      <c r="NCU102" s="167"/>
      <c r="NCV102" s="167"/>
      <c r="NCW102" s="167"/>
      <c r="NCX102" s="167"/>
      <c r="NCY102" s="167"/>
      <c r="NCZ102" s="167"/>
      <c r="NDA102" s="167"/>
      <c r="NDB102" s="167"/>
      <c r="NDC102" s="167"/>
      <c r="NDD102" s="167"/>
      <c r="NDE102" s="167"/>
      <c r="NDF102" s="167"/>
      <c r="NDG102" s="167"/>
      <c r="NDH102" s="167"/>
      <c r="NDI102" s="167"/>
      <c r="NDJ102" s="167"/>
      <c r="NDK102" s="167"/>
      <c r="NDL102" s="167"/>
      <c r="NDM102" s="167"/>
      <c r="NDN102" s="167"/>
      <c r="NDO102" s="167"/>
      <c r="NDP102" s="167"/>
      <c r="NDQ102" s="167"/>
      <c r="NDR102" s="167"/>
      <c r="NDS102" s="167"/>
      <c r="NDT102" s="167"/>
      <c r="NDU102" s="167"/>
      <c r="NDV102" s="167"/>
      <c r="NDW102" s="167"/>
      <c r="NDX102" s="167"/>
      <c r="NDY102" s="167"/>
      <c r="NDZ102" s="167"/>
      <c r="NEA102" s="167"/>
      <c r="NEB102" s="167"/>
      <c r="NEC102" s="167"/>
      <c r="NED102" s="167"/>
      <c r="NEE102" s="167"/>
      <c r="NEF102" s="167"/>
      <c r="NEG102" s="167"/>
      <c r="NEH102" s="167"/>
      <c r="NEI102" s="167"/>
      <c r="NEJ102" s="167"/>
      <c r="NEK102" s="167"/>
      <c r="NEL102" s="167"/>
      <c r="NEM102" s="167"/>
      <c r="NEN102" s="167"/>
      <c r="NEO102" s="167"/>
      <c r="NEP102" s="167"/>
      <c r="NEQ102" s="167"/>
      <c r="NER102" s="167"/>
      <c r="NES102" s="167"/>
      <c r="NET102" s="167"/>
      <c r="NEU102" s="167"/>
      <c r="NEV102" s="167"/>
      <c r="NEW102" s="167"/>
      <c r="NEX102" s="167"/>
      <c r="NEY102" s="167"/>
      <c r="NEZ102" s="167"/>
      <c r="NFA102" s="167"/>
      <c r="NFB102" s="167"/>
      <c r="NFC102" s="167"/>
      <c r="NFD102" s="167"/>
      <c r="NFE102" s="167"/>
      <c r="NFF102" s="167"/>
      <c r="NFG102" s="167"/>
      <c r="NFH102" s="167"/>
      <c r="NFI102" s="167"/>
      <c r="NFJ102" s="167"/>
      <c r="NFK102" s="167"/>
      <c r="NFL102" s="167"/>
      <c r="NFM102" s="167"/>
      <c r="NFN102" s="167"/>
      <c r="NFO102" s="167"/>
      <c r="NFP102" s="167"/>
      <c r="NFQ102" s="167"/>
      <c r="NFR102" s="167"/>
      <c r="NFS102" s="167"/>
      <c r="NFT102" s="167"/>
      <c r="NFU102" s="167"/>
      <c r="NFV102" s="167"/>
      <c r="NFW102" s="167"/>
      <c r="NFX102" s="167"/>
      <c r="NFY102" s="167"/>
      <c r="NFZ102" s="167"/>
      <c r="NGA102" s="167"/>
      <c r="NGB102" s="167"/>
      <c r="NGC102" s="167"/>
      <c r="NGD102" s="167"/>
      <c r="NGE102" s="167"/>
      <c r="NGF102" s="167"/>
      <c r="NGG102" s="167"/>
      <c r="NGH102" s="167"/>
      <c r="NGI102" s="167"/>
      <c r="NGJ102" s="167"/>
      <c r="NGK102" s="167"/>
      <c r="NGL102" s="167"/>
      <c r="NGM102" s="167"/>
      <c r="NGN102" s="167"/>
      <c r="NGO102" s="167"/>
      <c r="NGP102" s="167"/>
      <c r="NGQ102" s="167"/>
      <c r="NGR102" s="167"/>
      <c r="NGS102" s="167"/>
      <c r="NGT102" s="167"/>
      <c r="NGU102" s="167"/>
      <c r="NGV102" s="167"/>
      <c r="NGW102" s="167"/>
      <c r="NGX102" s="167"/>
      <c r="NGY102" s="167"/>
      <c r="NGZ102" s="167"/>
      <c r="NHA102" s="167"/>
      <c r="NHB102" s="167"/>
      <c r="NHC102" s="167"/>
      <c r="NHD102" s="167"/>
      <c r="NHE102" s="167"/>
      <c r="NHF102" s="167"/>
      <c r="NHG102" s="167"/>
      <c r="NHH102" s="167"/>
      <c r="NHI102" s="167"/>
      <c r="NHJ102" s="167"/>
      <c r="NHK102" s="167"/>
      <c r="NHL102" s="167"/>
      <c r="NHM102" s="167"/>
      <c r="NHN102" s="167"/>
      <c r="NHO102" s="167"/>
      <c r="NHP102" s="167"/>
      <c r="NHQ102" s="167"/>
      <c r="NHR102" s="167"/>
      <c r="NHS102" s="167"/>
      <c r="NHT102" s="167"/>
      <c r="NHU102" s="167"/>
      <c r="NHV102" s="167"/>
      <c r="NHW102" s="167"/>
      <c r="NHX102" s="167"/>
      <c r="NHY102" s="167"/>
      <c r="NHZ102" s="167"/>
      <c r="NIA102" s="167"/>
      <c r="NIB102" s="167"/>
      <c r="NIC102" s="167"/>
      <c r="NID102" s="167"/>
      <c r="NIE102" s="167"/>
      <c r="NIF102" s="167"/>
      <c r="NIG102" s="167"/>
      <c r="NIH102" s="167"/>
      <c r="NII102" s="167"/>
      <c r="NIJ102" s="167"/>
      <c r="NIK102" s="167"/>
      <c r="NIL102" s="167"/>
      <c r="NIM102" s="167"/>
      <c r="NIN102" s="167"/>
      <c r="NIO102" s="167"/>
      <c r="NIP102" s="167"/>
      <c r="NIQ102" s="167"/>
      <c r="NIR102" s="167"/>
      <c r="NIS102" s="167"/>
      <c r="NIT102" s="167"/>
      <c r="NIU102" s="167"/>
      <c r="NIV102" s="167"/>
      <c r="NIW102" s="167"/>
      <c r="NIX102" s="167"/>
      <c r="NIY102" s="167"/>
      <c r="NIZ102" s="167"/>
      <c r="NJA102" s="167"/>
      <c r="NJB102" s="167"/>
      <c r="NJC102" s="167"/>
      <c r="NJD102" s="167"/>
      <c r="NJE102" s="167"/>
      <c r="NJF102" s="167"/>
      <c r="NJG102" s="167"/>
      <c r="NJH102" s="167"/>
      <c r="NJI102" s="167"/>
      <c r="NJJ102" s="167"/>
      <c r="NJK102" s="167"/>
      <c r="NJL102" s="167"/>
      <c r="NJM102" s="167"/>
      <c r="NJN102" s="167"/>
      <c r="NJO102" s="167"/>
      <c r="NJP102" s="167"/>
      <c r="NJQ102" s="167"/>
      <c r="NJR102" s="167"/>
      <c r="NJS102" s="167"/>
      <c r="NJT102" s="167"/>
      <c r="NJU102" s="167"/>
      <c r="NJV102" s="167"/>
      <c r="NJW102" s="167"/>
      <c r="NJX102" s="167"/>
      <c r="NJY102" s="167"/>
      <c r="NJZ102" s="167"/>
      <c r="NKA102" s="167"/>
      <c r="NKB102" s="167"/>
      <c r="NKC102" s="167"/>
      <c r="NKD102" s="167"/>
      <c r="NKE102" s="167"/>
      <c r="NKF102" s="167"/>
      <c r="NKG102" s="167"/>
      <c r="NKH102" s="167"/>
      <c r="NKI102" s="167"/>
      <c r="NKJ102" s="167"/>
      <c r="NKK102" s="167"/>
      <c r="NKL102" s="167"/>
      <c r="NKM102" s="167"/>
      <c r="NKN102" s="167"/>
      <c r="NKO102" s="167"/>
      <c r="NKP102" s="167"/>
      <c r="NKQ102" s="167"/>
      <c r="NKR102" s="167"/>
      <c r="NKS102" s="167"/>
      <c r="NKT102" s="167"/>
      <c r="NKU102" s="167"/>
      <c r="NKV102" s="167"/>
      <c r="NKW102" s="167"/>
      <c r="NKX102" s="167"/>
      <c r="NKY102" s="167"/>
      <c r="NKZ102" s="167"/>
      <c r="NLA102" s="167"/>
      <c r="NLB102" s="167"/>
      <c r="NLC102" s="167"/>
      <c r="NLD102" s="167"/>
      <c r="NLE102" s="167"/>
      <c r="NLF102" s="167"/>
      <c r="NLG102" s="167"/>
      <c r="NLH102" s="167"/>
      <c r="NLI102" s="167"/>
      <c r="NLJ102" s="167"/>
      <c r="NLK102" s="167"/>
      <c r="NLL102" s="167"/>
      <c r="NLM102" s="167"/>
      <c r="NLN102" s="167"/>
      <c r="NLO102" s="167"/>
      <c r="NLP102" s="167"/>
      <c r="NLQ102" s="167"/>
      <c r="NLR102" s="167"/>
      <c r="NLS102" s="167"/>
      <c r="NLT102" s="167"/>
      <c r="NLU102" s="167"/>
      <c r="NLV102" s="167"/>
      <c r="NLW102" s="167"/>
      <c r="NLX102" s="167"/>
      <c r="NLY102" s="167"/>
      <c r="NLZ102" s="167"/>
      <c r="NMA102" s="167"/>
      <c r="NMB102" s="167"/>
      <c r="NMC102" s="167"/>
      <c r="NMD102" s="167"/>
      <c r="NME102" s="167"/>
      <c r="NMF102" s="167"/>
      <c r="NMG102" s="167"/>
      <c r="NMH102" s="167"/>
      <c r="NMI102" s="167"/>
      <c r="NMJ102" s="167"/>
      <c r="NMK102" s="167"/>
      <c r="NML102" s="167"/>
      <c r="NMM102" s="167"/>
      <c r="NMN102" s="167"/>
      <c r="NMO102" s="167"/>
      <c r="NMP102" s="167"/>
      <c r="NMQ102" s="167"/>
      <c r="NMR102" s="167"/>
      <c r="NMS102" s="167"/>
      <c r="NMT102" s="167"/>
      <c r="NMU102" s="167"/>
      <c r="NMV102" s="167"/>
      <c r="NMW102" s="167"/>
      <c r="NMX102" s="167"/>
      <c r="NMY102" s="167"/>
      <c r="NMZ102" s="167"/>
      <c r="NNA102" s="167"/>
      <c r="NNB102" s="167"/>
      <c r="NNC102" s="167"/>
      <c r="NND102" s="167"/>
      <c r="NNE102" s="167"/>
      <c r="NNF102" s="167"/>
      <c r="NNG102" s="167"/>
      <c r="NNH102" s="167"/>
      <c r="NNI102" s="167"/>
      <c r="NNJ102" s="167"/>
      <c r="NNK102" s="167"/>
      <c r="NNL102" s="167"/>
      <c r="NNM102" s="167"/>
      <c r="NNN102" s="167"/>
      <c r="NNO102" s="167"/>
      <c r="NNP102" s="167"/>
      <c r="NNQ102" s="167"/>
      <c r="NNR102" s="167"/>
      <c r="NNS102" s="167"/>
      <c r="NNT102" s="167"/>
      <c r="NNU102" s="167"/>
      <c r="NNV102" s="167"/>
      <c r="NNW102" s="167"/>
      <c r="NNX102" s="167"/>
      <c r="NNY102" s="167"/>
      <c r="NNZ102" s="167"/>
      <c r="NOA102" s="167"/>
      <c r="NOB102" s="167"/>
      <c r="NOC102" s="167"/>
      <c r="NOD102" s="167"/>
      <c r="NOE102" s="167"/>
      <c r="NOF102" s="167"/>
      <c r="NOG102" s="167"/>
      <c r="NOH102" s="167"/>
      <c r="NOI102" s="167"/>
      <c r="NOJ102" s="167"/>
      <c r="NOK102" s="167"/>
      <c r="NOL102" s="167"/>
      <c r="NOM102" s="167"/>
      <c r="NON102" s="167"/>
      <c r="NOO102" s="167"/>
      <c r="NOP102" s="167"/>
      <c r="NOQ102" s="167"/>
      <c r="NOR102" s="167"/>
      <c r="NOS102" s="167"/>
      <c r="NOT102" s="167"/>
      <c r="NOU102" s="167"/>
      <c r="NOV102" s="167"/>
      <c r="NOW102" s="167"/>
      <c r="NOX102" s="167"/>
      <c r="NOY102" s="167"/>
      <c r="NOZ102" s="167"/>
      <c r="NPA102" s="167"/>
      <c r="NPB102" s="167"/>
      <c r="NPC102" s="167"/>
      <c r="NPD102" s="167"/>
      <c r="NPE102" s="167"/>
      <c r="NPF102" s="167"/>
      <c r="NPG102" s="167"/>
      <c r="NPH102" s="167"/>
      <c r="NPI102" s="167"/>
      <c r="NPJ102" s="167"/>
      <c r="NPK102" s="167"/>
      <c r="NPL102" s="167"/>
      <c r="NPM102" s="167"/>
      <c r="NPN102" s="167"/>
      <c r="NPO102" s="167"/>
      <c r="NPP102" s="167"/>
      <c r="NPQ102" s="167"/>
      <c r="NPR102" s="167"/>
      <c r="NPS102" s="167"/>
      <c r="NPT102" s="167"/>
      <c r="NPU102" s="167"/>
      <c r="NPV102" s="167"/>
      <c r="NPW102" s="167"/>
      <c r="NPX102" s="167"/>
      <c r="NPY102" s="167"/>
      <c r="NPZ102" s="167"/>
      <c r="NQA102" s="167"/>
      <c r="NQB102" s="167"/>
      <c r="NQC102" s="167"/>
      <c r="NQD102" s="167"/>
      <c r="NQE102" s="167"/>
      <c r="NQF102" s="167"/>
      <c r="NQG102" s="167"/>
      <c r="NQH102" s="167"/>
      <c r="NQI102" s="167"/>
      <c r="NQJ102" s="167"/>
      <c r="NQK102" s="167"/>
      <c r="NQL102" s="167"/>
      <c r="NQM102" s="167"/>
      <c r="NQN102" s="167"/>
      <c r="NQO102" s="167"/>
      <c r="NQP102" s="167"/>
      <c r="NQQ102" s="167"/>
      <c r="NQR102" s="167"/>
      <c r="NQS102" s="167"/>
      <c r="NQT102" s="167"/>
      <c r="NQU102" s="167"/>
      <c r="NQV102" s="167"/>
      <c r="NQW102" s="167"/>
      <c r="NQX102" s="167"/>
      <c r="NQY102" s="167"/>
      <c r="NQZ102" s="167"/>
      <c r="NRA102" s="167"/>
      <c r="NRB102" s="167"/>
      <c r="NRC102" s="167"/>
      <c r="NRD102" s="167"/>
      <c r="NRE102" s="167"/>
      <c r="NRF102" s="167"/>
      <c r="NRG102" s="167"/>
      <c r="NRH102" s="167"/>
      <c r="NRI102" s="167"/>
      <c r="NRJ102" s="167"/>
      <c r="NRK102" s="167"/>
      <c r="NRL102" s="167"/>
      <c r="NRM102" s="167"/>
      <c r="NRN102" s="167"/>
      <c r="NRO102" s="167"/>
      <c r="NRP102" s="167"/>
      <c r="NRQ102" s="167"/>
      <c r="NRR102" s="167"/>
      <c r="NRS102" s="167"/>
      <c r="NRT102" s="167"/>
      <c r="NRU102" s="167"/>
      <c r="NRV102" s="167"/>
      <c r="NRW102" s="167"/>
      <c r="NRX102" s="167"/>
      <c r="NRY102" s="167"/>
      <c r="NRZ102" s="167"/>
      <c r="NSA102" s="167"/>
      <c r="NSB102" s="167"/>
      <c r="NSC102" s="167"/>
      <c r="NSD102" s="167"/>
      <c r="NSE102" s="167"/>
      <c r="NSF102" s="167"/>
      <c r="NSG102" s="167"/>
      <c r="NSH102" s="167"/>
      <c r="NSI102" s="167"/>
      <c r="NSJ102" s="167"/>
      <c r="NSK102" s="167"/>
      <c r="NSL102" s="167"/>
      <c r="NSM102" s="167"/>
      <c r="NSN102" s="167"/>
      <c r="NSO102" s="167"/>
      <c r="NSP102" s="167"/>
      <c r="NSQ102" s="167"/>
      <c r="NSR102" s="167"/>
      <c r="NSS102" s="167"/>
      <c r="NST102" s="167"/>
      <c r="NSU102" s="167"/>
      <c r="NSV102" s="167"/>
      <c r="NSW102" s="167"/>
      <c r="NSX102" s="167"/>
      <c r="NSY102" s="167"/>
      <c r="NSZ102" s="167"/>
      <c r="NTA102" s="167"/>
      <c r="NTB102" s="167"/>
      <c r="NTC102" s="167"/>
      <c r="NTD102" s="167"/>
      <c r="NTE102" s="167"/>
      <c r="NTF102" s="167"/>
      <c r="NTG102" s="167"/>
      <c r="NTH102" s="167"/>
      <c r="NTI102" s="167"/>
      <c r="NTJ102" s="167"/>
      <c r="NTK102" s="167"/>
      <c r="NTL102" s="167"/>
      <c r="NTM102" s="167"/>
      <c r="NTN102" s="167"/>
      <c r="NTO102" s="167"/>
      <c r="NTP102" s="167"/>
      <c r="NTQ102" s="167"/>
      <c r="NTR102" s="167"/>
      <c r="NTS102" s="167"/>
      <c r="NTT102" s="167"/>
      <c r="NTU102" s="167"/>
      <c r="NTV102" s="167"/>
      <c r="NTW102" s="167"/>
      <c r="NTX102" s="167"/>
      <c r="NTY102" s="167"/>
      <c r="NTZ102" s="167"/>
      <c r="NUA102" s="167"/>
      <c r="NUB102" s="167"/>
      <c r="NUC102" s="167"/>
      <c r="NUD102" s="167"/>
      <c r="NUE102" s="167"/>
      <c r="NUF102" s="167"/>
      <c r="NUG102" s="167"/>
      <c r="NUH102" s="167"/>
      <c r="NUI102" s="167"/>
      <c r="NUJ102" s="167"/>
      <c r="NUK102" s="167"/>
      <c r="NUL102" s="167"/>
      <c r="NUM102" s="167"/>
      <c r="NUN102" s="167"/>
      <c r="NUO102" s="167"/>
      <c r="NUP102" s="167"/>
      <c r="NUQ102" s="167"/>
      <c r="NUR102" s="167"/>
      <c r="NUS102" s="167"/>
      <c r="NUT102" s="167"/>
      <c r="NUU102" s="167"/>
      <c r="NUV102" s="167"/>
      <c r="NUW102" s="167"/>
      <c r="NUX102" s="167"/>
      <c r="NUY102" s="167"/>
      <c r="NUZ102" s="167"/>
      <c r="NVA102" s="167"/>
      <c r="NVB102" s="167"/>
      <c r="NVC102" s="167"/>
      <c r="NVD102" s="167"/>
      <c r="NVE102" s="167"/>
      <c r="NVF102" s="167"/>
      <c r="NVG102" s="167"/>
      <c r="NVH102" s="167"/>
      <c r="NVI102" s="167"/>
      <c r="NVJ102" s="167"/>
      <c r="NVK102" s="167"/>
      <c r="NVL102" s="167"/>
      <c r="NVM102" s="167"/>
      <c r="NVN102" s="167"/>
      <c r="NVO102" s="167"/>
      <c r="NVP102" s="167"/>
      <c r="NVQ102" s="167"/>
      <c r="NVR102" s="167"/>
      <c r="NVS102" s="167"/>
      <c r="NVT102" s="167"/>
      <c r="NVU102" s="167"/>
      <c r="NVV102" s="167"/>
      <c r="NVW102" s="167"/>
      <c r="NVX102" s="167"/>
      <c r="NVY102" s="167"/>
      <c r="NVZ102" s="167"/>
      <c r="NWA102" s="167"/>
      <c r="NWB102" s="167"/>
      <c r="NWC102" s="167"/>
      <c r="NWD102" s="167"/>
      <c r="NWE102" s="167"/>
      <c r="NWF102" s="167"/>
      <c r="NWG102" s="167"/>
      <c r="NWH102" s="167"/>
      <c r="NWI102" s="167"/>
      <c r="NWJ102" s="167"/>
      <c r="NWK102" s="167"/>
      <c r="NWL102" s="167"/>
      <c r="NWM102" s="167"/>
      <c r="NWN102" s="167"/>
      <c r="NWO102" s="167"/>
      <c r="NWP102" s="167"/>
      <c r="NWQ102" s="167"/>
      <c r="NWR102" s="167"/>
      <c r="NWS102" s="167"/>
      <c r="NWT102" s="167"/>
      <c r="NWU102" s="167"/>
      <c r="NWV102" s="167"/>
      <c r="NWW102" s="167"/>
      <c r="NWX102" s="167"/>
      <c r="NWY102" s="167"/>
      <c r="NWZ102" s="167"/>
      <c r="NXA102" s="167"/>
      <c r="NXB102" s="167"/>
      <c r="NXC102" s="167"/>
      <c r="NXD102" s="167"/>
      <c r="NXE102" s="167"/>
      <c r="NXF102" s="167"/>
      <c r="NXG102" s="167"/>
      <c r="NXH102" s="167"/>
      <c r="NXI102" s="167"/>
      <c r="NXJ102" s="167"/>
      <c r="NXK102" s="167"/>
      <c r="NXL102" s="167"/>
      <c r="NXM102" s="167"/>
      <c r="NXN102" s="167"/>
      <c r="NXO102" s="167"/>
      <c r="NXP102" s="167"/>
      <c r="NXQ102" s="167"/>
      <c r="NXR102" s="167"/>
      <c r="NXS102" s="167"/>
      <c r="NXT102" s="167"/>
      <c r="NXU102" s="167"/>
      <c r="NXV102" s="167"/>
      <c r="NXW102" s="167"/>
      <c r="NXX102" s="167"/>
      <c r="NXY102" s="167"/>
      <c r="NXZ102" s="167"/>
      <c r="NYA102" s="167"/>
      <c r="NYB102" s="167"/>
      <c r="NYC102" s="167"/>
      <c r="NYD102" s="167"/>
      <c r="NYE102" s="167"/>
      <c r="NYF102" s="167"/>
      <c r="NYG102" s="167"/>
      <c r="NYH102" s="167"/>
      <c r="NYI102" s="167"/>
      <c r="NYJ102" s="167"/>
      <c r="NYK102" s="167"/>
      <c r="NYL102" s="167"/>
      <c r="NYM102" s="167"/>
      <c r="NYN102" s="167"/>
      <c r="NYO102" s="167"/>
      <c r="NYP102" s="167"/>
      <c r="NYQ102" s="167"/>
      <c r="NYR102" s="167"/>
      <c r="NYS102" s="167"/>
      <c r="NYT102" s="167"/>
      <c r="NYU102" s="167"/>
      <c r="NYV102" s="167"/>
      <c r="NYW102" s="167"/>
      <c r="NYX102" s="167"/>
      <c r="NYY102" s="167"/>
      <c r="NYZ102" s="167"/>
      <c r="NZA102" s="167"/>
      <c r="NZB102" s="167"/>
      <c r="NZC102" s="167"/>
      <c r="NZD102" s="167"/>
      <c r="NZE102" s="167"/>
      <c r="NZF102" s="167"/>
      <c r="NZG102" s="167"/>
      <c r="NZH102" s="167"/>
      <c r="NZI102" s="167"/>
      <c r="NZJ102" s="167"/>
      <c r="NZK102" s="167"/>
      <c r="NZL102" s="167"/>
      <c r="NZM102" s="167"/>
      <c r="NZN102" s="167"/>
      <c r="NZO102" s="167"/>
      <c r="NZP102" s="167"/>
      <c r="NZQ102" s="167"/>
      <c r="NZR102" s="167"/>
      <c r="NZS102" s="167"/>
      <c r="NZT102" s="167"/>
      <c r="NZU102" s="167"/>
      <c r="NZV102" s="167"/>
      <c r="NZW102" s="167"/>
      <c r="NZX102" s="167"/>
      <c r="NZY102" s="167"/>
      <c r="NZZ102" s="167"/>
      <c r="OAA102" s="167"/>
      <c r="OAB102" s="167"/>
      <c r="OAC102" s="167"/>
      <c r="OAD102" s="167"/>
      <c r="OAE102" s="167"/>
      <c r="OAF102" s="167"/>
      <c r="OAG102" s="167"/>
      <c r="OAH102" s="167"/>
      <c r="OAI102" s="167"/>
      <c r="OAJ102" s="167"/>
      <c r="OAK102" s="167"/>
      <c r="OAL102" s="167"/>
      <c r="OAM102" s="167"/>
      <c r="OAN102" s="167"/>
      <c r="OAO102" s="167"/>
      <c r="OAP102" s="167"/>
      <c r="OAQ102" s="167"/>
      <c r="OAR102" s="167"/>
      <c r="OAS102" s="167"/>
      <c r="OAT102" s="167"/>
      <c r="OAU102" s="167"/>
      <c r="OAV102" s="167"/>
      <c r="OAW102" s="167"/>
      <c r="OAX102" s="167"/>
      <c r="OAY102" s="167"/>
      <c r="OAZ102" s="167"/>
      <c r="OBA102" s="167"/>
      <c r="OBB102" s="167"/>
      <c r="OBC102" s="167"/>
      <c r="OBD102" s="167"/>
      <c r="OBE102" s="167"/>
      <c r="OBF102" s="167"/>
      <c r="OBG102" s="167"/>
      <c r="OBH102" s="167"/>
      <c r="OBI102" s="167"/>
      <c r="OBJ102" s="167"/>
      <c r="OBK102" s="167"/>
      <c r="OBL102" s="167"/>
      <c r="OBM102" s="167"/>
      <c r="OBN102" s="167"/>
      <c r="OBO102" s="167"/>
      <c r="OBP102" s="167"/>
      <c r="OBQ102" s="167"/>
      <c r="OBR102" s="167"/>
      <c r="OBS102" s="167"/>
      <c r="OBT102" s="167"/>
      <c r="OBU102" s="167"/>
      <c r="OBV102" s="167"/>
      <c r="OBW102" s="167"/>
      <c r="OBX102" s="167"/>
      <c r="OBY102" s="167"/>
      <c r="OBZ102" s="167"/>
      <c r="OCA102" s="167"/>
      <c r="OCB102" s="167"/>
      <c r="OCC102" s="167"/>
      <c r="OCD102" s="167"/>
      <c r="OCE102" s="167"/>
      <c r="OCF102" s="167"/>
      <c r="OCG102" s="167"/>
      <c r="OCH102" s="167"/>
      <c r="OCI102" s="167"/>
      <c r="OCJ102" s="167"/>
      <c r="OCK102" s="167"/>
      <c r="OCL102" s="167"/>
      <c r="OCM102" s="167"/>
      <c r="OCN102" s="167"/>
      <c r="OCO102" s="167"/>
      <c r="OCP102" s="167"/>
      <c r="OCQ102" s="167"/>
      <c r="OCR102" s="167"/>
      <c r="OCS102" s="167"/>
      <c r="OCT102" s="167"/>
      <c r="OCU102" s="167"/>
      <c r="OCV102" s="167"/>
      <c r="OCW102" s="167"/>
      <c r="OCX102" s="167"/>
      <c r="OCY102" s="167"/>
      <c r="OCZ102" s="167"/>
      <c r="ODA102" s="167"/>
      <c r="ODB102" s="167"/>
      <c r="ODC102" s="167"/>
      <c r="ODD102" s="167"/>
      <c r="ODE102" s="167"/>
      <c r="ODF102" s="167"/>
      <c r="ODG102" s="167"/>
      <c r="ODH102" s="167"/>
      <c r="ODI102" s="167"/>
      <c r="ODJ102" s="167"/>
      <c r="ODK102" s="167"/>
      <c r="ODL102" s="167"/>
      <c r="ODM102" s="167"/>
      <c r="ODN102" s="167"/>
      <c r="ODO102" s="167"/>
      <c r="ODP102" s="167"/>
      <c r="ODQ102" s="167"/>
      <c r="ODR102" s="167"/>
      <c r="ODS102" s="167"/>
      <c r="ODT102" s="167"/>
      <c r="ODU102" s="167"/>
      <c r="ODV102" s="167"/>
      <c r="ODW102" s="167"/>
      <c r="ODX102" s="167"/>
      <c r="ODY102" s="167"/>
      <c r="ODZ102" s="167"/>
      <c r="OEA102" s="167"/>
      <c r="OEB102" s="167"/>
      <c r="OEC102" s="167"/>
      <c r="OED102" s="167"/>
      <c r="OEE102" s="167"/>
      <c r="OEF102" s="167"/>
      <c r="OEG102" s="167"/>
      <c r="OEH102" s="167"/>
      <c r="OEI102" s="167"/>
      <c r="OEJ102" s="167"/>
      <c r="OEK102" s="167"/>
      <c r="OEL102" s="167"/>
      <c r="OEM102" s="167"/>
      <c r="OEN102" s="167"/>
      <c r="OEO102" s="167"/>
      <c r="OEP102" s="167"/>
      <c r="OEQ102" s="167"/>
      <c r="OER102" s="167"/>
      <c r="OES102" s="167"/>
      <c r="OET102" s="167"/>
      <c r="OEU102" s="167"/>
      <c r="OEV102" s="167"/>
      <c r="OEW102" s="167"/>
      <c r="OEX102" s="167"/>
      <c r="OEY102" s="167"/>
      <c r="OEZ102" s="167"/>
      <c r="OFA102" s="167"/>
      <c r="OFB102" s="167"/>
      <c r="OFC102" s="167"/>
      <c r="OFD102" s="167"/>
      <c r="OFE102" s="167"/>
      <c r="OFF102" s="167"/>
      <c r="OFG102" s="167"/>
      <c r="OFH102" s="167"/>
      <c r="OFI102" s="167"/>
      <c r="OFJ102" s="167"/>
      <c r="OFK102" s="167"/>
      <c r="OFL102" s="167"/>
      <c r="OFM102" s="167"/>
      <c r="OFN102" s="167"/>
      <c r="OFO102" s="167"/>
      <c r="OFP102" s="167"/>
      <c r="OFQ102" s="167"/>
      <c r="OFR102" s="167"/>
      <c r="OFS102" s="167"/>
      <c r="OFT102" s="167"/>
      <c r="OFU102" s="167"/>
      <c r="OFV102" s="167"/>
      <c r="OFW102" s="167"/>
      <c r="OFX102" s="167"/>
      <c r="OFY102" s="167"/>
      <c r="OFZ102" s="167"/>
      <c r="OGA102" s="167"/>
      <c r="OGB102" s="167"/>
      <c r="OGC102" s="167"/>
      <c r="OGD102" s="167"/>
      <c r="OGE102" s="167"/>
      <c r="OGF102" s="167"/>
      <c r="OGG102" s="167"/>
      <c r="OGH102" s="167"/>
      <c r="OGI102" s="167"/>
      <c r="OGJ102" s="167"/>
      <c r="OGK102" s="167"/>
      <c r="OGL102" s="167"/>
      <c r="OGM102" s="167"/>
      <c r="OGN102" s="167"/>
      <c r="OGO102" s="167"/>
      <c r="OGP102" s="167"/>
      <c r="OGQ102" s="167"/>
      <c r="OGR102" s="167"/>
      <c r="OGS102" s="167"/>
      <c r="OGT102" s="167"/>
      <c r="OGU102" s="167"/>
      <c r="OGV102" s="167"/>
      <c r="OGW102" s="167"/>
      <c r="OGX102" s="167"/>
      <c r="OGY102" s="167"/>
      <c r="OGZ102" s="167"/>
      <c r="OHA102" s="167"/>
      <c r="OHB102" s="167"/>
      <c r="OHC102" s="167"/>
      <c r="OHD102" s="167"/>
      <c r="OHE102" s="167"/>
      <c r="OHF102" s="167"/>
      <c r="OHG102" s="167"/>
      <c r="OHH102" s="167"/>
      <c r="OHI102" s="167"/>
      <c r="OHJ102" s="167"/>
      <c r="OHK102" s="167"/>
      <c r="OHL102" s="167"/>
      <c r="OHM102" s="167"/>
      <c r="OHN102" s="167"/>
      <c r="OHO102" s="167"/>
      <c r="OHP102" s="167"/>
      <c r="OHQ102" s="167"/>
      <c r="OHR102" s="167"/>
      <c r="OHS102" s="167"/>
      <c r="OHT102" s="167"/>
      <c r="OHU102" s="167"/>
      <c r="OHV102" s="167"/>
      <c r="OHW102" s="167"/>
      <c r="OHX102" s="167"/>
      <c r="OHY102" s="167"/>
      <c r="OHZ102" s="167"/>
      <c r="OIA102" s="167"/>
      <c r="OIB102" s="167"/>
      <c r="OIC102" s="167"/>
      <c r="OID102" s="167"/>
      <c r="OIE102" s="167"/>
      <c r="OIF102" s="167"/>
      <c r="OIG102" s="167"/>
      <c r="OIH102" s="167"/>
      <c r="OII102" s="167"/>
      <c r="OIJ102" s="167"/>
      <c r="OIK102" s="167"/>
      <c r="OIL102" s="167"/>
      <c r="OIM102" s="167"/>
      <c r="OIN102" s="167"/>
      <c r="OIO102" s="167"/>
      <c r="OIP102" s="167"/>
      <c r="OIQ102" s="167"/>
      <c r="OIR102" s="167"/>
      <c r="OIS102" s="167"/>
      <c r="OIT102" s="167"/>
      <c r="OIU102" s="167"/>
      <c r="OIV102" s="167"/>
      <c r="OIW102" s="167"/>
      <c r="OIX102" s="167"/>
      <c r="OIY102" s="167"/>
      <c r="OIZ102" s="167"/>
      <c r="OJA102" s="167"/>
      <c r="OJB102" s="167"/>
      <c r="OJC102" s="167"/>
      <c r="OJD102" s="167"/>
      <c r="OJE102" s="167"/>
      <c r="OJF102" s="167"/>
      <c r="OJG102" s="167"/>
      <c r="OJH102" s="167"/>
      <c r="OJI102" s="167"/>
      <c r="OJJ102" s="167"/>
      <c r="OJK102" s="167"/>
      <c r="OJL102" s="167"/>
      <c r="OJM102" s="167"/>
      <c r="OJN102" s="167"/>
      <c r="OJO102" s="167"/>
      <c r="OJP102" s="167"/>
      <c r="OJQ102" s="167"/>
      <c r="OJR102" s="167"/>
      <c r="OJS102" s="167"/>
      <c r="OJT102" s="167"/>
      <c r="OJU102" s="167"/>
      <c r="OJV102" s="167"/>
      <c r="OJW102" s="167"/>
      <c r="OJX102" s="167"/>
      <c r="OJY102" s="167"/>
      <c r="OJZ102" s="167"/>
      <c r="OKA102" s="167"/>
      <c r="OKB102" s="167"/>
      <c r="OKC102" s="167"/>
      <c r="OKD102" s="167"/>
      <c r="OKE102" s="167"/>
      <c r="OKF102" s="167"/>
      <c r="OKG102" s="167"/>
      <c r="OKH102" s="167"/>
      <c r="OKI102" s="167"/>
      <c r="OKJ102" s="167"/>
      <c r="OKK102" s="167"/>
      <c r="OKL102" s="167"/>
      <c r="OKM102" s="167"/>
      <c r="OKN102" s="167"/>
      <c r="OKO102" s="167"/>
      <c r="OKP102" s="167"/>
      <c r="OKQ102" s="167"/>
      <c r="OKR102" s="167"/>
      <c r="OKS102" s="167"/>
      <c r="OKT102" s="167"/>
      <c r="OKU102" s="167"/>
      <c r="OKV102" s="167"/>
      <c r="OKW102" s="167"/>
      <c r="OKX102" s="167"/>
      <c r="OKY102" s="167"/>
      <c r="OKZ102" s="167"/>
      <c r="OLA102" s="167"/>
      <c r="OLB102" s="167"/>
      <c r="OLC102" s="167"/>
      <c r="OLD102" s="167"/>
      <c r="OLE102" s="167"/>
      <c r="OLF102" s="167"/>
      <c r="OLG102" s="167"/>
      <c r="OLH102" s="167"/>
      <c r="OLI102" s="167"/>
      <c r="OLJ102" s="167"/>
      <c r="OLK102" s="167"/>
      <c r="OLL102" s="167"/>
      <c r="OLM102" s="167"/>
      <c r="OLN102" s="167"/>
      <c r="OLO102" s="167"/>
      <c r="OLP102" s="167"/>
      <c r="OLQ102" s="167"/>
      <c r="OLR102" s="167"/>
      <c r="OLS102" s="167"/>
      <c r="OLT102" s="167"/>
      <c r="OLU102" s="167"/>
      <c r="OLV102" s="167"/>
      <c r="OLW102" s="167"/>
      <c r="OLX102" s="167"/>
      <c r="OLY102" s="167"/>
      <c r="OLZ102" s="167"/>
      <c r="OMA102" s="167"/>
      <c r="OMB102" s="167"/>
      <c r="OMC102" s="167"/>
      <c r="OMD102" s="167"/>
      <c r="OME102" s="167"/>
      <c r="OMF102" s="167"/>
      <c r="OMG102" s="167"/>
      <c r="OMH102" s="167"/>
      <c r="OMI102" s="167"/>
      <c r="OMJ102" s="167"/>
      <c r="OMK102" s="167"/>
      <c r="OML102" s="167"/>
      <c r="OMM102" s="167"/>
      <c r="OMN102" s="167"/>
      <c r="OMO102" s="167"/>
      <c r="OMP102" s="167"/>
      <c r="OMQ102" s="167"/>
      <c r="OMR102" s="167"/>
      <c r="OMS102" s="167"/>
      <c r="OMT102" s="167"/>
      <c r="OMU102" s="167"/>
      <c r="OMV102" s="167"/>
      <c r="OMW102" s="167"/>
      <c r="OMX102" s="167"/>
      <c r="OMY102" s="167"/>
      <c r="OMZ102" s="167"/>
      <c r="ONA102" s="167"/>
      <c r="ONB102" s="167"/>
      <c r="ONC102" s="167"/>
      <c r="OND102" s="167"/>
      <c r="ONE102" s="167"/>
      <c r="ONF102" s="167"/>
      <c r="ONG102" s="167"/>
      <c r="ONH102" s="167"/>
      <c r="ONI102" s="167"/>
      <c r="ONJ102" s="167"/>
      <c r="ONK102" s="167"/>
      <c r="ONL102" s="167"/>
      <c r="ONM102" s="167"/>
      <c r="ONN102" s="167"/>
      <c r="ONO102" s="167"/>
      <c r="ONP102" s="167"/>
      <c r="ONQ102" s="167"/>
      <c r="ONR102" s="167"/>
      <c r="ONS102" s="167"/>
      <c r="ONT102" s="167"/>
      <c r="ONU102" s="167"/>
      <c r="ONV102" s="167"/>
      <c r="ONW102" s="167"/>
      <c r="ONX102" s="167"/>
      <c r="ONY102" s="167"/>
      <c r="ONZ102" s="167"/>
      <c r="OOA102" s="167"/>
      <c r="OOB102" s="167"/>
      <c r="OOC102" s="167"/>
      <c r="OOD102" s="167"/>
      <c r="OOE102" s="167"/>
      <c r="OOF102" s="167"/>
      <c r="OOG102" s="167"/>
      <c r="OOH102" s="167"/>
      <c r="OOI102" s="167"/>
      <c r="OOJ102" s="167"/>
      <c r="OOK102" s="167"/>
      <c r="OOL102" s="167"/>
      <c r="OOM102" s="167"/>
      <c r="OON102" s="167"/>
      <c r="OOO102" s="167"/>
      <c r="OOP102" s="167"/>
      <c r="OOQ102" s="167"/>
      <c r="OOR102" s="167"/>
      <c r="OOS102" s="167"/>
      <c r="OOT102" s="167"/>
      <c r="OOU102" s="167"/>
      <c r="OOV102" s="167"/>
      <c r="OOW102" s="167"/>
      <c r="OOX102" s="167"/>
      <c r="OOY102" s="167"/>
      <c r="OOZ102" s="167"/>
      <c r="OPA102" s="167"/>
      <c r="OPB102" s="167"/>
      <c r="OPC102" s="167"/>
      <c r="OPD102" s="167"/>
      <c r="OPE102" s="167"/>
      <c r="OPF102" s="167"/>
      <c r="OPG102" s="167"/>
      <c r="OPH102" s="167"/>
      <c r="OPI102" s="167"/>
      <c r="OPJ102" s="167"/>
      <c r="OPK102" s="167"/>
      <c r="OPL102" s="167"/>
      <c r="OPM102" s="167"/>
      <c r="OPN102" s="167"/>
      <c r="OPO102" s="167"/>
      <c r="OPP102" s="167"/>
      <c r="OPQ102" s="167"/>
      <c r="OPR102" s="167"/>
      <c r="OPS102" s="167"/>
      <c r="OPT102" s="167"/>
      <c r="OPU102" s="167"/>
      <c r="OPV102" s="167"/>
      <c r="OPW102" s="167"/>
      <c r="OPX102" s="167"/>
      <c r="OPY102" s="167"/>
      <c r="OPZ102" s="167"/>
      <c r="OQA102" s="167"/>
      <c r="OQB102" s="167"/>
      <c r="OQC102" s="167"/>
      <c r="OQD102" s="167"/>
      <c r="OQE102" s="167"/>
      <c r="OQF102" s="167"/>
      <c r="OQG102" s="167"/>
      <c r="OQH102" s="167"/>
      <c r="OQI102" s="167"/>
      <c r="OQJ102" s="167"/>
      <c r="OQK102" s="167"/>
      <c r="OQL102" s="167"/>
      <c r="OQM102" s="167"/>
      <c r="OQN102" s="167"/>
      <c r="OQO102" s="167"/>
      <c r="OQP102" s="167"/>
      <c r="OQQ102" s="167"/>
      <c r="OQR102" s="167"/>
      <c r="OQS102" s="167"/>
      <c r="OQT102" s="167"/>
      <c r="OQU102" s="167"/>
      <c r="OQV102" s="167"/>
      <c r="OQW102" s="167"/>
      <c r="OQX102" s="167"/>
      <c r="OQY102" s="167"/>
      <c r="OQZ102" s="167"/>
      <c r="ORA102" s="167"/>
      <c r="ORB102" s="167"/>
      <c r="ORC102" s="167"/>
      <c r="ORD102" s="167"/>
      <c r="ORE102" s="167"/>
      <c r="ORF102" s="167"/>
      <c r="ORG102" s="167"/>
      <c r="ORH102" s="167"/>
      <c r="ORI102" s="167"/>
      <c r="ORJ102" s="167"/>
      <c r="ORK102" s="167"/>
      <c r="ORL102" s="167"/>
      <c r="ORM102" s="167"/>
      <c r="ORN102" s="167"/>
      <c r="ORO102" s="167"/>
      <c r="ORP102" s="167"/>
      <c r="ORQ102" s="167"/>
      <c r="ORR102" s="167"/>
      <c r="ORS102" s="167"/>
      <c r="ORT102" s="167"/>
      <c r="ORU102" s="167"/>
      <c r="ORV102" s="167"/>
      <c r="ORW102" s="167"/>
      <c r="ORX102" s="167"/>
      <c r="ORY102" s="167"/>
      <c r="ORZ102" s="167"/>
      <c r="OSA102" s="167"/>
      <c r="OSB102" s="167"/>
      <c r="OSC102" s="167"/>
      <c r="OSD102" s="167"/>
      <c r="OSE102" s="167"/>
      <c r="OSF102" s="167"/>
      <c r="OSG102" s="167"/>
      <c r="OSH102" s="167"/>
      <c r="OSI102" s="167"/>
      <c r="OSJ102" s="167"/>
      <c r="OSK102" s="167"/>
      <c r="OSL102" s="167"/>
      <c r="OSM102" s="167"/>
      <c r="OSN102" s="167"/>
      <c r="OSO102" s="167"/>
      <c r="OSP102" s="167"/>
      <c r="OSQ102" s="167"/>
      <c r="OSR102" s="167"/>
      <c r="OSS102" s="167"/>
      <c r="OST102" s="167"/>
      <c r="OSU102" s="167"/>
      <c r="OSV102" s="167"/>
      <c r="OSW102" s="167"/>
      <c r="OSX102" s="167"/>
      <c r="OSY102" s="167"/>
      <c r="OSZ102" s="167"/>
      <c r="OTA102" s="167"/>
      <c r="OTB102" s="167"/>
      <c r="OTC102" s="167"/>
      <c r="OTD102" s="167"/>
      <c r="OTE102" s="167"/>
      <c r="OTF102" s="167"/>
      <c r="OTG102" s="167"/>
      <c r="OTH102" s="167"/>
      <c r="OTI102" s="167"/>
      <c r="OTJ102" s="167"/>
      <c r="OTK102" s="167"/>
      <c r="OTL102" s="167"/>
      <c r="OTM102" s="167"/>
      <c r="OTN102" s="167"/>
      <c r="OTO102" s="167"/>
      <c r="OTP102" s="167"/>
      <c r="OTQ102" s="167"/>
      <c r="OTR102" s="167"/>
      <c r="OTS102" s="167"/>
      <c r="OTT102" s="167"/>
      <c r="OTU102" s="167"/>
      <c r="OTV102" s="167"/>
      <c r="OTW102" s="167"/>
      <c r="OTX102" s="167"/>
      <c r="OTY102" s="167"/>
      <c r="OTZ102" s="167"/>
      <c r="OUA102" s="167"/>
      <c r="OUB102" s="167"/>
      <c r="OUC102" s="167"/>
      <c r="OUD102" s="167"/>
      <c r="OUE102" s="167"/>
      <c r="OUF102" s="167"/>
      <c r="OUG102" s="167"/>
      <c r="OUH102" s="167"/>
      <c r="OUI102" s="167"/>
      <c r="OUJ102" s="167"/>
      <c r="OUK102" s="167"/>
      <c r="OUL102" s="167"/>
      <c r="OUM102" s="167"/>
      <c r="OUN102" s="167"/>
      <c r="OUO102" s="167"/>
      <c r="OUP102" s="167"/>
      <c r="OUQ102" s="167"/>
      <c r="OUR102" s="167"/>
      <c r="OUS102" s="167"/>
      <c r="OUT102" s="167"/>
      <c r="OUU102" s="167"/>
      <c r="OUV102" s="167"/>
      <c r="OUW102" s="167"/>
      <c r="OUX102" s="167"/>
      <c r="OUY102" s="167"/>
      <c r="OUZ102" s="167"/>
      <c r="OVA102" s="167"/>
      <c r="OVB102" s="167"/>
      <c r="OVC102" s="167"/>
      <c r="OVD102" s="167"/>
      <c r="OVE102" s="167"/>
      <c r="OVF102" s="167"/>
      <c r="OVG102" s="167"/>
      <c r="OVH102" s="167"/>
      <c r="OVI102" s="167"/>
      <c r="OVJ102" s="167"/>
      <c r="OVK102" s="167"/>
      <c r="OVL102" s="167"/>
      <c r="OVM102" s="167"/>
      <c r="OVN102" s="167"/>
      <c r="OVO102" s="167"/>
      <c r="OVP102" s="167"/>
      <c r="OVQ102" s="167"/>
      <c r="OVR102" s="167"/>
      <c r="OVS102" s="167"/>
      <c r="OVT102" s="167"/>
      <c r="OVU102" s="167"/>
      <c r="OVV102" s="167"/>
      <c r="OVW102" s="167"/>
      <c r="OVX102" s="167"/>
      <c r="OVY102" s="167"/>
      <c r="OVZ102" s="167"/>
      <c r="OWA102" s="167"/>
      <c r="OWB102" s="167"/>
      <c r="OWC102" s="167"/>
      <c r="OWD102" s="167"/>
      <c r="OWE102" s="167"/>
      <c r="OWF102" s="167"/>
      <c r="OWG102" s="167"/>
      <c r="OWH102" s="167"/>
      <c r="OWI102" s="167"/>
      <c r="OWJ102" s="167"/>
      <c r="OWK102" s="167"/>
      <c r="OWL102" s="167"/>
      <c r="OWM102" s="167"/>
      <c r="OWN102" s="167"/>
      <c r="OWO102" s="167"/>
      <c r="OWP102" s="167"/>
      <c r="OWQ102" s="167"/>
      <c r="OWR102" s="167"/>
      <c r="OWS102" s="167"/>
      <c r="OWT102" s="167"/>
      <c r="OWU102" s="167"/>
      <c r="OWV102" s="167"/>
      <c r="OWW102" s="167"/>
      <c r="OWX102" s="167"/>
      <c r="OWY102" s="167"/>
      <c r="OWZ102" s="167"/>
      <c r="OXA102" s="167"/>
      <c r="OXB102" s="167"/>
      <c r="OXC102" s="167"/>
      <c r="OXD102" s="167"/>
      <c r="OXE102" s="167"/>
      <c r="OXF102" s="167"/>
      <c r="OXG102" s="167"/>
      <c r="OXH102" s="167"/>
      <c r="OXI102" s="167"/>
      <c r="OXJ102" s="167"/>
      <c r="OXK102" s="167"/>
      <c r="OXL102" s="167"/>
      <c r="OXM102" s="167"/>
      <c r="OXN102" s="167"/>
      <c r="OXO102" s="167"/>
      <c r="OXP102" s="167"/>
      <c r="OXQ102" s="167"/>
      <c r="OXR102" s="167"/>
      <c r="OXS102" s="167"/>
      <c r="OXT102" s="167"/>
      <c r="OXU102" s="167"/>
      <c r="OXV102" s="167"/>
      <c r="OXW102" s="167"/>
      <c r="OXX102" s="167"/>
      <c r="OXY102" s="167"/>
      <c r="OXZ102" s="167"/>
      <c r="OYA102" s="167"/>
      <c r="OYB102" s="167"/>
      <c r="OYC102" s="167"/>
      <c r="OYD102" s="167"/>
      <c r="OYE102" s="167"/>
      <c r="OYF102" s="167"/>
      <c r="OYG102" s="167"/>
      <c r="OYH102" s="167"/>
      <c r="OYI102" s="167"/>
      <c r="OYJ102" s="167"/>
      <c r="OYK102" s="167"/>
      <c r="OYL102" s="167"/>
      <c r="OYM102" s="167"/>
      <c r="OYN102" s="167"/>
      <c r="OYO102" s="167"/>
      <c r="OYP102" s="167"/>
      <c r="OYQ102" s="167"/>
      <c r="OYR102" s="167"/>
      <c r="OYS102" s="167"/>
      <c r="OYT102" s="167"/>
      <c r="OYU102" s="167"/>
      <c r="OYV102" s="167"/>
      <c r="OYW102" s="167"/>
      <c r="OYX102" s="167"/>
      <c r="OYY102" s="167"/>
      <c r="OYZ102" s="167"/>
      <c r="OZA102" s="167"/>
      <c r="OZB102" s="167"/>
      <c r="OZC102" s="167"/>
      <c r="OZD102" s="167"/>
      <c r="OZE102" s="167"/>
      <c r="OZF102" s="167"/>
      <c r="OZG102" s="167"/>
      <c r="OZH102" s="167"/>
      <c r="OZI102" s="167"/>
      <c r="OZJ102" s="167"/>
      <c r="OZK102" s="167"/>
      <c r="OZL102" s="167"/>
      <c r="OZM102" s="167"/>
      <c r="OZN102" s="167"/>
      <c r="OZO102" s="167"/>
      <c r="OZP102" s="167"/>
      <c r="OZQ102" s="167"/>
      <c r="OZR102" s="167"/>
      <c r="OZS102" s="167"/>
      <c r="OZT102" s="167"/>
      <c r="OZU102" s="167"/>
      <c r="OZV102" s="167"/>
      <c r="OZW102" s="167"/>
      <c r="OZX102" s="167"/>
      <c r="OZY102" s="167"/>
      <c r="OZZ102" s="167"/>
      <c r="PAA102" s="167"/>
      <c r="PAB102" s="167"/>
      <c r="PAC102" s="167"/>
      <c r="PAD102" s="167"/>
      <c r="PAE102" s="167"/>
      <c r="PAF102" s="167"/>
      <c r="PAG102" s="167"/>
      <c r="PAH102" s="167"/>
      <c r="PAI102" s="167"/>
      <c r="PAJ102" s="167"/>
      <c r="PAK102" s="167"/>
      <c r="PAL102" s="167"/>
      <c r="PAM102" s="167"/>
      <c r="PAN102" s="167"/>
      <c r="PAO102" s="167"/>
      <c r="PAP102" s="167"/>
      <c r="PAQ102" s="167"/>
      <c r="PAR102" s="167"/>
      <c r="PAS102" s="167"/>
      <c r="PAT102" s="167"/>
      <c r="PAU102" s="167"/>
      <c r="PAV102" s="167"/>
      <c r="PAW102" s="167"/>
      <c r="PAX102" s="167"/>
      <c r="PAY102" s="167"/>
      <c r="PAZ102" s="167"/>
      <c r="PBA102" s="167"/>
      <c r="PBB102" s="167"/>
      <c r="PBC102" s="167"/>
      <c r="PBD102" s="167"/>
      <c r="PBE102" s="167"/>
      <c r="PBF102" s="167"/>
      <c r="PBG102" s="167"/>
      <c r="PBH102" s="167"/>
      <c r="PBI102" s="167"/>
      <c r="PBJ102" s="167"/>
      <c r="PBK102" s="167"/>
      <c r="PBL102" s="167"/>
      <c r="PBM102" s="167"/>
      <c r="PBN102" s="167"/>
      <c r="PBO102" s="167"/>
      <c r="PBP102" s="167"/>
      <c r="PBQ102" s="167"/>
      <c r="PBR102" s="167"/>
      <c r="PBS102" s="167"/>
      <c r="PBT102" s="167"/>
      <c r="PBU102" s="167"/>
      <c r="PBV102" s="167"/>
      <c r="PBW102" s="167"/>
      <c r="PBX102" s="167"/>
      <c r="PBY102" s="167"/>
      <c r="PBZ102" s="167"/>
      <c r="PCA102" s="167"/>
      <c r="PCB102" s="167"/>
      <c r="PCC102" s="167"/>
      <c r="PCD102" s="167"/>
      <c r="PCE102" s="167"/>
      <c r="PCF102" s="167"/>
      <c r="PCG102" s="167"/>
      <c r="PCH102" s="167"/>
      <c r="PCI102" s="167"/>
      <c r="PCJ102" s="167"/>
      <c r="PCK102" s="167"/>
      <c r="PCL102" s="167"/>
      <c r="PCM102" s="167"/>
      <c r="PCN102" s="167"/>
      <c r="PCO102" s="167"/>
      <c r="PCP102" s="167"/>
      <c r="PCQ102" s="167"/>
      <c r="PCR102" s="167"/>
      <c r="PCS102" s="167"/>
      <c r="PCT102" s="167"/>
      <c r="PCU102" s="167"/>
      <c r="PCV102" s="167"/>
      <c r="PCW102" s="167"/>
      <c r="PCX102" s="167"/>
      <c r="PCY102" s="167"/>
      <c r="PCZ102" s="167"/>
      <c r="PDA102" s="167"/>
      <c r="PDB102" s="167"/>
      <c r="PDC102" s="167"/>
      <c r="PDD102" s="167"/>
      <c r="PDE102" s="167"/>
      <c r="PDF102" s="167"/>
      <c r="PDG102" s="167"/>
      <c r="PDH102" s="167"/>
      <c r="PDI102" s="167"/>
      <c r="PDJ102" s="167"/>
      <c r="PDK102" s="167"/>
      <c r="PDL102" s="167"/>
      <c r="PDM102" s="167"/>
      <c r="PDN102" s="167"/>
      <c r="PDO102" s="167"/>
      <c r="PDP102" s="167"/>
      <c r="PDQ102" s="167"/>
      <c r="PDR102" s="167"/>
      <c r="PDS102" s="167"/>
      <c r="PDT102" s="167"/>
      <c r="PDU102" s="167"/>
      <c r="PDV102" s="167"/>
      <c r="PDW102" s="167"/>
      <c r="PDX102" s="167"/>
      <c r="PDY102" s="167"/>
      <c r="PDZ102" s="167"/>
      <c r="PEA102" s="167"/>
      <c r="PEB102" s="167"/>
      <c r="PEC102" s="167"/>
      <c r="PED102" s="167"/>
      <c r="PEE102" s="167"/>
      <c r="PEF102" s="167"/>
      <c r="PEG102" s="167"/>
      <c r="PEH102" s="167"/>
      <c r="PEI102" s="167"/>
      <c r="PEJ102" s="167"/>
      <c r="PEK102" s="167"/>
      <c r="PEL102" s="167"/>
      <c r="PEM102" s="167"/>
      <c r="PEN102" s="167"/>
      <c r="PEO102" s="167"/>
      <c r="PEP102" s="167"/>
      <c r="PEQ102" s="167"/>
      <c r="PER102" s="167"/>
      <c r="PES102" s="167"/>
      <c r="PET102" s="167"/>
      <c r="PEU102" s="167"/>
      <c r="PEV102" s="167"/>
      <c r="PEW102" s="167"/>
      <c r="PEX102" s="167"/>
      <c r="PEY102" s="167"/>
      <c r="PEZ102" s="167"/>
      <c r="PFA102" s="167"/>
      <c r="PFB102" s="167"/>
      <c r="PFC102" s="167"/>
      <c r="PFD102" s="167"/>
      <c r="PFE102" s="167"/>
      <c r="PFF102" s="167"/>
      <c r="PFG102" s="167"/>
      <c r="PFH102" s="167"/>
      <c r="PFI102" s="167"/>
      <c r="PFJ102" s="167"/>
      <c r="PFK102" s="167"/>
      <c r="PFL102" s="167"/>
      <c r="PFM102" s="167"/>
      <c r="PFN102" s="167"/>
      <c r="PFO102" s="167"/>
      <c r="PFP102" s="167"/>
      <c r="PFQ102" s="167"/>
      <c r="PFR102" s="167"/>
      <c r="PFS102" s="167"/>
      <c r="PFT102" s="167"/>
      <c r="PFU102" s="167"/>
      <c r="PFV102" s="167"/>
      <c r="PFW102" s="167"/>
      <c r="PFX102" s="167"/>
      <c r="PFY102" s="167"/>
      <c r="PFZ102" s="167"/>
      <c r="PGA102" s="167"/>
      <c r="PGB102" s="167"/>
      <c r="PGC102" s="167"/>
      <c r="PGD102" s="167"/>
      <c r="PGE102" s="167"/>
      <c r="PGF102" s="167"/>
      <c r="PGG102" s="167"/>
      <c r="PGH102" s="167"/>
      <c r="PGI102" s="167"/>
      <c r="PGJ102" s="167"/>
      <c r="PGK102" s="167"/>
      <c r="PGL102" s="167"/>
      <c r="PGM102" s="167"/>
      <c r="PGN102" s="167"/>
      <c r="PGO102" s="167"/>
      <c r="PGP102" s="167"/>
      <c r="PGQ102" s="167"/>
      <c r="PGR102" s="167"/>
      <c r="PGS102" s="167"/>
      <c r="PGT102" s="167"/>
      <c r="PGU102" s="167"/>
      <c r="PGV102" s="167"/>
      <c r="PGW102" s="167"/>
      <c r="PGX102" s="167"/>
      <c r="PGY102" s="167"/>
      <c r="PGZ102" s="167"/>
      <c r="PHA102" s="167"/>
      <c r="PHB102" s="167"/>
      <c r="PHC102" s="167"/>
      <c r="PHD102" s="167"/>
      <c r="PHE102" s="167"/>
      <c r="PHF102" s="167"/>
      <c r="PHG102" s="167"/>
      <c r="PHH102" s="167"/>
      <c r="PHI102" s="167"/>
      <c r="PHJ102" s="167"/>
      <c r="PHK102" s="167"/>
      <c r="PHL102" s="167"/>
      <c r="PHM102" s="167"/>
      <c r="PHN102" s="167"/>
      <c r="PHO102" s="167"/>
      <c r="PHP102" s="167"/>
      <c r="PHQ102" s="167"/>
      <c r="PHR102" s="167"/>
      <c r="PHS102" s="167"/>
      <c r="PHT102" s="167"/>
      <c r="PHU102" s="167"/>
      <c r="PHV102" s="167"/>
      <c r="PHW102" s="167"/>
      <c r="PHX102" s="167"/>
      <c r="PHY102" s="167"/>
      <c r="PHZ102" s="167"/>
      <c r="PIA102" s="167"/>
      <c r="PIB102" s="167"/>
      <c r="PIC102" s="167"/>
      <c r="PID102" s="167"/>
      <c r="PIE102" s="167"/>
      <c r="PIF102" s="167"/>
      <c r="PIG102" s="167"/>
      <c r="PIH102" s="167"/>
      <c r="PII102" s="167"/>
      <c r="PIJ102" s="167"/>
      <c r="PIK102" s="167"/>
      <c r="PIL102" s="167"/>
      <c r="PIM102" s="167"/>
      <c r="PIN102" s="167"/>
      <c r="PIO102" s="167"/>
      <c r="PIP102" s="167"/>
      <c r="PIQ102" s="167"/>
      <c r="PIR102" s="167"/>
      <c r="PIS102" s="167"/>
      <c r="PIT102" s="167"/>
      <c r="PIU102" s="167"/>
      <c r="PIV102" s="167"/>
      <c r="PIW102" s="167"/>
      <c r="PIX102" s="167"/>
      <c r="PIY102" s="167"/>
      <c r="PIZ102" s="167"/>
      <c r="PJA102" s="167"/>
      <c r="PJB102" s="167"/>
      <c r="PJC102" s="167"/>
      <c r="PJD102" s="167"/>
      <c r="PJE102" s="167"/>
      <c r="PJF102" s="167"/>
      <c r="PJG102" s="167"/>
      <c r="PJH102" s="167"/>
      <c r="PJI102" s="167"/>
      <c r="PJJ102" s="167"/>
      <c r="PJK102" s="167"/>
      <c r="PJL102" s="167"/>
      <c r="PJM102" s="167"/>
      <c r="PJN102" s="167"/>
      <c r="PJO102" s="167"/>
      <c r="PJP102" s="167"/>
      <c r="PJQ102" s="167"/>
      <c r="PJR102" s="167"/>
      <c r="PJS102" s="167"/>
      <c r="PJT102" s="167"/>
      <c r="PJU102" s="167"/>
      <c r="PJV102" s="167"/>
      <c r="PJW102" s="167"/>
      <c r="PJX102" s="167"/>
      <c r="PJY102" s="167"/>
      <c r="PJZ102" s="167"/>
      <c r="PKA102" s="167"/>
      <c r="PKB102" s="167"/>
      <c r="PKC102" s="167"/>
      <c r="PKD102" s="167"/>
      <c r="PKE102" s="167"/>
      <c r="PKF102" s="167"/>
      <c r="PKG102" s="167"/>
      <c r="PKH102" s="167"/>
      <c r="PKI102" s="167"/>
      <c r="PKJ102" s="167"/>
      <c r="PKK102" s="167"/>
      <c r="PKL102" s="167"/>
      <c r="PKM102" s="167"/>
      <c r="PKN102" s="167"/>
      <c r="PKO102" s="167"/>
      <c r="PKP102" s="167"/>
      <c r="PKQ102" s="167"/>
      <c r="PKR102" s="167"/>
      <c r="PKS102" s="167"/>
      <c r="PKT102" s="167"/>
      <c r="PKU102" s="167"/>
      <c r="PKV102" s="167"/>
      <c r="PKW102" s="167"/>
      <c r="PKX102" s="167"/>
      <c r="PKY102" s="167"/>
      <c r="PKZ102" s="167"/>
      <c r="PLA102" s="167"/>
      <c r="PLB102" s="167"/>
      <c r="PLC102" s="167"/>
      <c r="PLD102" s="167"/>
      <c r="PLE102" s="167"/>
      <c r="PLF102" s="167"/>
      <c r="PLG102" s="167"/>
      <c r="PLH102" s="167"/>
      <c r="PLI102" s="167"/>
      <c r="PLJ102" s="167"/>
      <c r="PLK102" s="167"/>
      <c r="PLL102" s="167"/>
      <c r="PLM102" s="167"/>
      <c r="PLN102" s="167"/>
      <c r="PLO102" s="167"/>
      <c r="PLP102" s="167"/>
      <c r="PLQ102" s="167"/>
      <c r="PLR102" s="167"/>
      <c r="PLS102" s="167"/>
      <c r="PLT102" s="167"/>
      <c r="PLU102" s="167"/>
      <c r="PLV102" s="167"/>
      <c r="PLW102" s="167"/>
      <c r="PLX102" s="167"/>
      <c r="PLY102" s="167"/>
      <c r="PLZ102" s="167"/>
      <c r="PMA102" s="167"/>
      <c r="PMB102" s="167"/>
      <c r="PMC102" s="167"/>
      <c r="PMD102" s="167"/>
      <c r="PME102" s="167"/>
      <c r="PMF102" s="167"/>
      <c r="PMG102" s="167"/>
      <c r="PMH102" s="167"/>
      <c r="PMI102" s="167"/>
      <c r="PMJ102" s="167"/>
      <c r="PMK102" s="167"/>
      <c r="PML102" s="167"/>
      <c r="PMM102" s="167"/>
      <c r="PMN102" s="167"/>
      <c r="PMO102" s="167"/>
      <c r="PMP102" s="167"/>
      <c r="PMQ102" s="167"/>
      <c r="PMR102" s="167"/>
      <c r="PMS102" s="167"/>
      <c r="PMT102" s="167"/>
      <c r="PMU102" s="167"/>
      <c r="PMV102" s="167"/>
      <c r="PMW102" s="167"/>
      <c r="PMX102" s="167"/>
      <c r="PMY102" s="167"/>
      <c r="PMZ102" s="167"/>
      <c r="PNA102" s="167"/>
      <c r="PNB102" s="167"/>
      <c r="PNC102" s="167"/>
      <c r="PND102" s="167"/>
      <c r="PNE102" s="167"/>
      <c r="PNF102" s="167"/>
      <c r="PNG102" s="167"/>
      <c r="PNH102" s="167"/>
      <c r="PNI102" s="167"/>
      <c r="PNJ102" s="167"/>
      <c r="PNK102" s="167"/>
      <c r="PNL102" s="167"/>
      <c r="PNM102" s="167"/>
      <c r="PNN102" s="167"/>
      <c r="PNO102" s="167"/>
      <c r="PNP102" s="167"/>
      <c r="PNQ102" s="167"/>
      <c r="PNR102" s="167"/>
      <c r="PNS102" s="167"/>
      <c r="PNT102" s="167"/>
      <c r="PNU102" s="167"/>
      <c r="PNV102" s="167"/>
      <c r="PNW102" s="167"/>
      <c r="PNX102" s="167"/>
      <c r="PNY102" s="167"/>
      <c r="PNZ102" s="167"/>
      <c r="POA102" s="167"/>
      <c r="POB102" s="167"/>
      <c r="POC102" s="167"/>
      <c r="POD102" s="167"/>
      <c r="POE102" s="167"/>
      <c r="POF102" s="167"/>
      <c r="POG102" s="167"/>
      <c r="POH102" s="167"/>
      <c r="POI102" s="167"/>
      <c r="POJ102" s="167"/>
      <c r="POK102" s="167"/>
      <c r="POL102" s="167"/>
      <c r="POM102" s="167"/>
      <c r="PON102" s="167"/>
      <c r="POO102" s="167"/>
      <c r="POP102" s="167"/>
      <c r="POQ102" s="167"/>
      <c r="POR102" s="167"/>
      <c r="POS102" s="167"/>
      <c r="POT102" s="167"/>
      <c r="POU102" s="167"/>
      <c r="POV102" s="167"/>
      <c r="POW102" s="167"/>
      <c r="POX102" s="167"/>
      <c r="POY102" s="167"/>
      <c r="POZ102" s="167"/>
      <c r="PPA102" s="167"/>
      <c r="PPB102" s="167"/>
      <c r="PPC102" s="167"/>
      <c r="PPD102" s="167"/>
      <c r="PPE102" s="167"/>
      <c r="PPF102" s="167"/>
      <c r="PPG102" s="167"/>
      <c r="PPH102" s="167"/>
      <c r="PPI102" s="167"/>
      <c r="PPJ102" s="167"/>
      <c r="PPK102" s="167"/>
      <c r="PPL102" s="167"/>
      <c r="PPM102" s="167"/>
      <c r="PPN102" s="167"/>
      <c r="PPO102" s="167"/>
      <c r="PPP102" s="167"/>
      <c r="PPQ102" s="167"/>
      <c r="PPR102" s="167"/>
      <c r="PPS102" s="167"/>
      <c r="PPT102" s="167"/>
      <c r="PPU102" s="167"/>
      <c r="PPV102" s="167"/>
      <c r="PPW102" s="167"/>
      <c r="PPX102" s="167"/>
      <c r="PPY102" s="167"/>
      <c r="PPZ102" s="167"/>
      <c r="PQA102" s="167"/>
      <c r="PQB102" s="167"/>
      <c r="PQC102" s="167"/>
      <c r="PQD102" s="167"/>
      <c r="PQE102" s="167"/>
      <c r="PQF102" s="167"/>
      <c r="PQG102" s="167"/>
      <c r="PQH102" s="167"/>
      <c r="PQI102" s="167"/>
      <c r="PQJ102" s="167"/>
      <c r="PQK102" s="167"/>
      <c r="PQL102" s="167"/>
      <c r="PQM102" s="167"/>
      <c r="PQN102" s="167"/>
      <c r="PQO102" s="167"/>
      <c r="PQP102" s="167"/>
      <c r="PQQ102" s="167"/>
      <c r="PQR102" s="167"/>
      <c r="PQS102" s="167"/>
      <c r="PQT102" s="167"/>
      <c r="PQU102" s="167"/>
      <c r="PQV102" s="167"/>
      <c r="PQW102" s="167"/>
      <c r="PQX102" s="167"/>
      <c r="PQY102" s="167"/>
      <c r="PQZ102" s="167"/>
      <c r="PRA102" s="167"/>
      <c r="PRB102" s="167"/>
      <c r="PRC102" s="167"/>
      <c r="PRD102" s="167"/>
      <c r="PRE102" s="167"/>
      <c r="PRF102" s="167"/>
      <c r="PRG102" s="167"/>
      <c r="PRH102" s="167"/>
      <c r="PRI102" s="167"/>
      <c r="PRJ102" s="167"/>
      <c r="PRK102" s="167"/>
      <c r="PRL102" s="167"/>
      <c r="PRM102" s="167"/>
      <c r="PRN102" s="167"/>
      <c r="PRO102" s="167"/>
      <c r="PRP102" s="167"/>
      <c r="PRQ102" s="167"/>
      <c r="PRR102" s="167"/>
      <c r="PRS102" s="167"/>
      <c r="PRT102" s="167"/>
      <c r="PRU102" s="167"/>
      <c r="PRV102" s="167"/>
      <c r="PRW102" s="167"/>
      <c r="PRX102" s="167"/>
      <c r="PRY102" s="167"/>
      <c r="PRZ102" s="167"/>
      <c r="PSA102" s="167"/>
      <c r="PSB102" s="167"/>
      <c r="PSC102" s="167"/>
      <c r="PSD102" s="167"/>
      <c r="PSE102" s="167"/>
      <c r="PSF102" s="167"/>
      <c r="PSG102" s="167"/>
      <c r="PSH102" s="167"/>
      <c r="PSI102" s="167"/>
      <c r="PSJ102" s="167"/>
      <c r="PSK102" s="167"/>
      <c r="PSL102" s="167"/>
      <c r="PSM102" s="167"/>
      <c r="PSN102" s="167"/>
      <c r="PSO102" s="167"/>
      <c r="PSP102" s="167"/>
      <c r="PSQ102" s="167"/>
      <c r="PSR102" s="167"/>
      <c r="PSS102" s="167"/>
      <c r="PST102" s="167"/>
      <c r="PSU102" s="167"/>
      <c r="PSV102" s="167"/>
      <c r="PSW102" s="167"/>
      <c r="PSX102" s="167"/>
      <c r="PSY102" s="167"/>
      <c r="PSZ102" s="167"/>
      <c r="PTA102" s="167"/>
      <c r="PTB102" s="167"/>
      <c r="PTC102" s="167"/>
      <c r="PTD102" s="167"/>
      <c r="PTE102" s="167"/>
      <c r="PTF102" s="167"/>
      <c r="PTG102" s="167"/>
      <c r="PTH102" s="167"/>
      <c r="PTI102" s="167"/>
      <c r="PTJ102" s="167"/>
      <c r="PTK102" s="167"/>
      <c r="PTL102" s="167"/>
      <c r="PTM102" s="167"/>
      <c r="PTN102" s="167"/>
      <c r="PTO102" s="167"/>
      <c r="PTP102" s="167"/>
      <c r="PTQ102" s="167"/>
      <c r="PTR102" s="167"/>
      <c r="PTS102" s="167"/>
      <c r="PTT102" s="167"/>
      <c r="PTU102" s="167"/>
      <c r="PTV102" s="167"/>
      <c r="PTW102" s="167"/>
      <c r="PTX102" s="167"/>
      <c r="PTY102" s="167"/>
      <c r="PTZ102" s="167"/>
      <c r="PUA102" s="167"/>
      <c r="PUB102" s="167"/>
      <c r="PUC102" s="167"/>
      <c r="PUD102" s="167"/>
      <c r="PUE102" s="167"/>
      <c r="PUF102" s="167"/>
      <c r="PUG102" s="167"/>
      <c r="PUH102" s="167"/>
      <c r="PUI102" s="167"/>
      <c r="PUJ102" s="167"/>
      <c r="PUK102" s="167"/>
      <c r="PUL102" s="167"/>
      <c r="PUM102" s="167"/>
      <c r="PUN102" s="167"/>
      <c r="PUO102" s="167"/>
      <c r="PUP102" s="167"/>
      <c r="PUQ102" s="167"/>
      <c r="PUR102" s="167"/>
      <c r="PUS102" s="167"/>
      <c r="PUT102" s="167"/>
      <c r="PUU102" s="167"/>
      <c r="PUV102" s="167"/>
      <c r="PUW102" s="167"/>
      <c r="PUX102" s="167"/>
      <c r="PUY102" s="167"/>
      <c r="PUZ102" s="167"/>
      <c r="PVA102" s="167"/>
      <c r="PVB102" s="167"/>
      <c r="PVC102" s="167"/>
      <c r="PVD102" s="167"/>
      <c r="PVE102" s="167"/>
      <c r="PVF102" s="167"/>
      <c r="PVG102" s="167"/>
      <c r="PVH102" s="167"/>
      <c r="PVI102" s="167"/>
      <c r="PVJ102" s="167"/>
      <c r="PVK102" s="167"/>
      <c r="PVL102" s="167"/>
      <c r="PVM102" s="167"/>
      <c r="PVN102" s="167"/>
      <c r="PVO102" s="167"/>
      <c r="PVP102" s="167"/>
      <c r="PVQ102" s="167"/>
      <c r="PVR102" s="167"/>
      <c r="PVS102" s="167"/>
      <c r="PVT102" s="167"/>
      <c r="PVU102" s="167"/>
      <c r="PVV102" s="167"/>
      <c r="PVW102" s="167"/>
      <c r="PVX102" s="167"/>
      <c r="PVY102" s="167"/>
      <c r="PVZ102" s="167"/>
      <c r="PWA102" s="167"/>
      <c r="PWB102" s="167"/>
      <c r="PWC102" s="167"/>
      <c r="PWD102" s="167"/>
      <c r="PWE102" s="167"/>
      <c r="PWF102" s="167"/>
      <c r="PWG102" s="167"/>
      <c r="PWH102" s="167"/>
      <c r="PWI102" s="167"/>
      <c r="PWJ102" s="167"/>
      <c r="PWK102" s="167"/>
      <c r="PWL102" s="167"/>
      <c r="PWM102" s="167"/>
      <c r="PWN102" s="167"/>
      <c r="PWO102" s="167"/>
      <c r="PWP102" s="167"/>
      <c r="PWQ102" s="167"/>
      <c r="PWR102" s="167"/>
      <c r="PWS102" s="167"/>
      <c r="PWT102" s="167"/>
      <c r="PWU102" s="167"/>
      <c r="PWV102" s="167"/>
      <c r="PWW102" s="167"/>
      <c r="PWX102" s="167"/>
      <c r="PWY102" s="167"/>
      <c r="PWZ102" s="167"/>
      <c r="PXA102" s="167"/>
      <c r="PXB102" s="167"/>
      <c r="PXC102" s="167"/>
      <c r="PXD102" s="167"/>
      <c r="PXE102" s="167"/>
      <c r="PXF102" s="167"/>
      <c r="PXG102" s="167"/>
      <c r="PXH102" s="167"/>
      <c r="PXI102" s="167"/>
      <c r="PXJ102" s="167"/>
      <c r="PXK102" s="167"/>
      <c r="PXL102" s="167"/>
      <c r="PXM102" s="167"/>
      <c r="PXN102" s="167"/>
      <c r="PXO102" s="167"/>
      <c r="PXP102" s="167"/>
      <c r="PXQ102" s="167"/>
      <c r="PXR102" s="167"/>
      <c r="PXS102" s="167"/>
      <c r="PXT102" s="167"/>
      <c r="PXU102" s="167"/>
      <c r="PXV102" s="167"/>
      <c r="PXW102" s="167"/>
      <c r="PXX102" s="167"/>
      <c r="PXY102" s="167"/>
      <c r="PXZ102" s="167"/>
      <c r="PYA102" s="167"/>
      <c r="PYB102" s="167"/>
      <c r="PYC102" s="167"/>
      <c r="PYD102" s="167"/>
      <c r="PYE102" s="167"/>
      <c r="PYF102" s="167"/>
      <c r="PYG102" s="167"/>
      <c r="PYH102" s="167"/>
      <c r="PYI102" s="167"/>
      <c r="PYJ102" s="167"/>
      <c r="PYK102" s="167"/>
      <c r="PYL102" s="167"/>
      <c r="PYM102" s="167"/>
      <c r="PYN102" s="167"/>
      <c r="PYO102" s="167"/>
      <c r="PYP102" s="167"/>
      <c r="PYQ102" s="167"/>
      <c r="PYR102" s="167"/>
      <c r="PYS102" s="167"/>
      <c r="PYT102" s="167"/>
      <c r="PYU102" s="167"/>
      <c r="PYV102" s="167"/>
      <c r="PYW102" s="167"/>
      <c r="PYX102" s="167"/>
      <c r="PYY102" s="167"/>
      <c r="PYZ102" s="167"/>
      <c r="PZA102" s="167"/>
      <c r="PZB102" s="167"/>
      <c r="PZC102" s="167"/>
      <c r="PZD102" s="167"/>
      <c r="PZE102" s="167"/>
      <c r="PZF102" s="167"/>
      <c r="PZG102" s="167"/>
      <c r="PZH102" s="167"/>
      <c r="PZI102" s="167"/>
      <c r="PZJ102" s="167"/>
      <c r="PZK102" s="167"/>
      <c r="PZL102" s="167"/>
      <c r="PZM102" s="167"/>
      <c r="PZN102" s="167"/>
      <c r="PZO102" s="167"/>
      <c r="PZP102" s="167"/>
      <c r="PZQ102" s="167"/>
      <c r="PZR102" s="167"/>
      <c r="PZS102" s="167"/>
      <c r="PZT102" s="167"/>
      <c r="PZU102" s="167"/>
      <c r="PZV102" s="167"/>
      <c r="PZW102" s="167"/>
      <c r="PZX102" s="167"/>
      <c r="PZY102" s="167"/>
      <c r="PZZ102" s="167"/>
      <c r="QAA102" s="167"/>
      <c r="QAB102" s="167"/>
      <c r="QAC102" s="167"/>
      <c r="QAD102" s="167"/>
      <c r="QAE102" s="167"/>
      <c r="QAF102" s="167"/>
      <c r="QAG102" s="167"/>
      <c r="QAH102" s="167"/>
      <c r="QAI102" s="167"/>
      <c r="QAJ102" s="167"/>
      <c r="QAK102" s="167"/>
      <c r="QAL102" s="167"/>
      <c r="QAM102" s="167"/>
      <c r="QAN102" s="167"/>
      <c r="QAO102" s="167"/>
      <c r="QAP102" s="167"/>
      <c r="QAQ102" s="167"/>
      <c r="QAR102" s="167"/>
      <c r="QAS102" s="167"/>
      <c r="QAT102" s="167"/>
      <c r="QAU102" s="167"/>
      <c r="QAV102" s="167"/>
      <c r="QAW102" s="167"/>
      <c r="QAX102" s="167"/>
      <c r="QAY102" s="167"/>
      <c r="QAZ102" s="167"/>
      <c r="QBA102" s="167"/>
      <c r="QBB102" s="167"/>
      <c r="QBC102" s="167"/>
      <c r="QBD102" s="167"/>
      <c r="QBE102" s="167"/>
      <c r="QBF102" s="167"/>
      <c r="QBG102" s="167"/>
      <c r="QBH102" s="167"/>
      <c r="QBI102" s="167"/>
      <c r="QBJ102" s="167"/>
      <c r="QBK102" s="167"/>
      <c r="QBL102" s="167"/>
      <c r="QBM102" s="167"/>
      <c r="QBN102" s="167"/>
      <c r="QBO102" s="167"/>
      <c r="QBP102" s="167"/>
      <c r="QBQ102" s="167"/>
      <c r="QBR102" s="167"/>
      <c r="QBS102" s="167"/>
      <c r="QBT102" s="167"/>
      <c r="QBU102" s="167"/>
      <c r="QBV102" s="167"/>
      <c r="QBW102" s="167"/>
      <c r="QBX102" s="167"/>
      <c r="QBY102" s="167"/>
      <c r="QBZ102" s="167"/>
      <c r="QCA102" s="167"/>
      <c r="QCB102" s="167"/>
      <c r="QCC102" s="167"/>
      <c r="QCD102" s="167"/>
      <c r="QCE102" s="167"/>
      <c r="QCF102" s="167"/>
      <c r="QCG102" s="167"/>
      <c r="QCH102" s="167"/>
      <c r="QCI102" s="167"/>
      <c r="QCJ102" s="167"/>
      <c r="QCK102" s="167"/>
      <c r="QCL102" s="167"/>
      <c r="QCM102" s="167"/>
      <c r="QCN102" s="167"/>
      <c r="QCO102" s="167"/>
      <c r="QCP102" s="167"/>
      <c r="QCQ102" s="167"/>
      <c r="QCR102" s="167"/>
      <c r="QCS102" s="167"/>
      <c r="QCT102" s="167"/>
      <c r="QCU102" s="167"/>
      <c r="QCV102" s="167"/>
      <c r="QCW102" s="167"/>
      <c r="QCX102" s="167"/>
      <c r="QCY102" s="167"/>
      <c r="QCZ102" s="167"/>
      <c r="QDA102" s="167"/>
      <c r="QDB102" s="167"/>
      <c r="QDC102" s="167"/>
      <c r="QDD102" s="167"/>
      <c r="QDE102" s="167"/>
      <c r="QDF102" s="167"/>
      <c r="QDG102" s="167"/>
      <c r="QDH102" s="167"/>
      <c r="QDI102" s="167"/>
      <c r="QDJ102" s="167"/>
      <c r="QDK102" s="167"/>
      <c r="QDL102" s="167"/>
      <c r="QDM102" s="167"/>
      <c r="QDN102" s="167"/>
      <c r="QDO102" s="167"/>
      <c r="QDP102" s="167"/>
      <c r="QDQ102" s="167"/>
      <c r="QDR102" s="167"/>
      <c r="QDS102" s="167"/>
      <c r="QDT102" s="167"/>
      <c r="QDU102" s="167"/>
      <c r="QDV102" s="167"/>
      <c r="QDW102" s="167"/>
      <c r="QDX102" s="167"/>
      <c r="QDY102" s="167"/>
      <c r="QDZ102" s="167"/>
      <c r="QEA102" s="167"/>
      <c r="QEB102" s="167"/>
      <c r="QEC102" s="167"/>
      <c r="QED102" s="167"/>
      <c r="QEE102" s="167"/>
      <c r="QEF102" s="167"/>
      <c r="QEG102" s="167"/>
      <c r="QEH102" s="167"/>
      <c r="QEI102" s="167"/>
      <c r="QEJ102" s="167"/>
      <c r="QEK102" s="167"/>
      <c r="QEL102" s="167"/>
      <c r="QEM102" s="167"/>
      <c r="QEN102" s="167"/>
      <c r="QEO102" s="167"/>
      <c r="QEP102" s="167"/>
      <c r="QEQ102" s="167"/>
      <c r="QER102" s="167"/>
      <c r="QES102" s="167"/>
      <c r="QET102" s="167"/>
      <c r="QEU102" s="167"/>
      <c r="QEV102" s="167"/>
      <c r="QEW102" s="167"/>
      <c r="QEX102" s="167"/>
      <c r="QEY102" s="167"/>
      <c r="QEZ102" s="167"/>
      <c r="QFA102" s="167"/>
      <c r="QFB102" s="167"/>
      <c r="QFC102" s="167"/>
      <c r="QFD102" s="167"/>
      <c r="QFE102" s="167"/>
      <c r="QFF102" s="167"/>
      <c r="QFG102" s="167"/>
      <c r="QFH102" s="167"/>
      <c r="QFI102" s="167"/>
      <c r="QFJ102" s="167"/>
      <c r="QFK102" s="167"/>
      <c r="QFL102" s="167"/>
      <c r="QFM102" s="167"/>
      <c r="QFN102" s="167"/>
      <c r="QFO102" s="167"/>
      <c r="QFP102" s="167"/>
      <c r="QFQ102" s="167"/>
      <c r="QFR102" s="167"/>
      <c r="QFS102" s="167"/>
      <c r="QFT102" s="167"/>
      <c r="QFU102" s="167"/>
      <c r="QFV102" s="167"/>
      <c r="QFW102" s="167"/>
      <c r="QFX102" s="167"/>
      <c r="QFY102" s="167"/>
      <c r="QFZ102" s="167"/>
      <c r="QGA102" s="167"/>
      <c r="QGB102" s="167"/>
      <c r="QGC102" s="167"/>
      <c r="QGD102" s="167"/>
      <c r="QGE102" s="167"/>
      <c r="QGF102" s="167"/>
      <c r="QGG102" s="167"/>
      <c r="QGH102" s="167"/>
      <c r="QGI102" s="167"/>
      <c r="QGJ102" s="167"/>
      <c r="QGK102" s="167"/>
      <c r="QGL102" s="167"/>
      <c r="QGM102" s="167"/>
      <c r="QGN102" s="167"/>
      <c r="QGO102" s="167"/>
      <c r="QGP102" s="167"/>
      <c r="QGQ102" s="167"/>
      <c r="QGR102" s="167"/>
      <c r="QGS102" s="167"/>
      <c r="QGT102" s="167"/>
      <c r="QGU102" s="167"/>
      <c r="QGV102" s="167"/>
      <c r="QGW102" s="167"/>
      <c r="QGX102" s="167"/>
      <c r="QGY102" s="167"/>
      <c r="QGZ102" s="167"/>
      <c r="QHA102" s="167"/>
      <c r="QHB102" s="167"/>
      <c r="QHC102" s="167"/>
      <c r="QHD102" s="167"/>
      <c r="QHE102" s="167"/>
      <c r="QHF102" s="167"/>
      <c r="QHG102" s="167"/>
      <c r="QHH102" s="167"/>
      <c r="QHI102" s="167"/>
      <c r="QHJ102" s="167"/>
      <c r="QHK102" s="167"/>
      <c r="QHL102" s="167"/>
      <c r="QHM102" s="167"/>
      <c r="QHN102" s="167"/>
      <c r="QHO102" s="167"/>
      <c r="QHP102" s="167"/>
      <c r="QHQ102" s="167"/>
      <c r="QHR102" s="167"/>
      <c r="QHS102" s="167"/>
      <c r="QHT102" s="167"/>
      <c r="QHU102" s="167"/>
      <c r="QHV102" s="167"/>
      <c r="QHW102" s="167"/>
      <c r="QHX102" s="167"/>
      <c r="QHY102" s="167"/>
      <c r="QHZ102" s="167"/>
      <c r="QIA102" s="167"/>
      <c r="QIB102" s="167"/>
      <c r="QIC102" s="167"/>
      <c r="QID102" s="167"/>
      <c r="QIE102" s="167"/>
      <c r="QIF102" s="167"/>
      <c r="QIG102" s="167"/>
      <c r="QIH102" s="167"/>
      <c r="QII102" s="167"/>
      <c r="QIJ102" s="167"/>
      <c r="QIK102" s="167"/>
      <c r="QIL102" s="167"/>
      <c r="QIM102" s="167"/>
      <c r="QIN102" s="167"/>
      <c r="QIO102" s="167"/>
      <c r="QIP102" s="167"/>
      <c r="QIQ102" s="167"/>
      <c r="QIR102" s="167"/>
      <c r="QIS102" s="167"/>
      <c r="QIT102" s="167"/>
      <c r="QIU102" s="167"/>
      <c r="QIV102" s="167"/>
      <c r="QIW102" s="167"/>
      <c r="QIX102" s="167"/>
      <c r="QIY102" s="167"/>
      <c r="QIZ102" s="167"/>
      <c r="QJA102" s="167"/>
      <c r="QJB102" s="167"/>
      <c r="QJC102" s="167"/>
      <c r="QJD102" s="167"/>
      <c r="QJE102" s="167"/>
      <c r="QJF102" s="167"/>
      <c r="QJG102" s="167"/>
      <c r="QJH102" s="167"/>
      <c r="QJI102" s="167"/>
      <c r="QJJ102" s="167"/>
      <c r="QJK102" s="167"/>
      <c r="QJL102" s="167"/>
      <c r="QJM102" s="167"/>
      <c r="QJN102" s="167"/>
      <c r="QJO102" s="167"/>
      <c r="QJP102" s="167"/>
      <c r="QJQ102" s="167"/>
      <c r="QJR102" s="167"/>
      <c r="QJS102" s="167"/>
      <c r="QJT102" s="167"/>
      <c r="QJU102" s="167"/>
      <c r="QJV102" s="167"/>
      <c r="QJW102" s="167"/>
      <c r="QJX102" s="167"/>
      <c r="QJY102" s="167"/>
      <c r="QJZ102" s="167"/>
      <c r="QKA102" s="167"/>
      <c r="QKB102" s="167"/>
      <c r="QKC102" s="167"/>
      <c r="QKD102" s="167"/>
      <c r="QKE102" s="167"/>
      <c r="QKF102" s="167"/>
      <c r="QKG102" s="167"/>
      <c r="QKH102" s="167"/>
      <c r="QKI102" s="167"/>
      <c r="QKJ102" s="167"/>
      <c r="QKK102" s="167"/>
      <c r="QKL102" s="167"/>
      <c r="QKM102" s="167"/>
      <c r="QKN102" s="167"/>
      <c r="QKO102" s="167"/>
      <c r="QKP102" s="167"/>
      <c r="QKQ102" s="167"/>
      <c r="QKR102" s="167"/>
      <c r="QKS102" s="167"/>
      <c r="QKT102" s="167"/>
      <c r="QKU102" s="167"/>
      <c r="QKV102" s="167"/>
      <c r="QKW102" s="167"/>
      <c r="QKX102" s="167"/>
      <c r="QKY102" s="167"/>
      <c r="QKZ102" s="167"/>
      <c r="QLA102" s="167"/>
      <c r="QLB102" s="167"/>
      <c r="QLC102" s="167"/>
      <c r="QLD102" s="167"/>
      <c r="QLE102" s="167"/>
      <c r="QLF102" s="167"/>
      <c r="QLG102" s="167"/>
      <c r="QLH102" s="167"/>
      <c r="QLI102" s="167"/>
      <c r="QLJ102" s="167"/>
      <c r="QLK102" s="167"/>
      <c r="QLL102" s="167"/>
      <c r="QLM102" s="167"/>
      <c r="QLN102" s="167"/>
      <c r="QLO102" s="167"/>
      <c r="QLP102" s="167"/>
      <c r="QLQ102" s="167"/>
      <c r="QLR102" s="167"/>
      <c r="QLS102" s="167"/>
      <c r="QLT102" s="167"/>
      <c r="QLU102" s="167"/>
      <c r="QLV102" s="167"/>
      <c r="QLW102" s="167"/>
      <c r="QLX102" s="167"/>
      <c r="QLY102" s="167"/>
      <c r="QLZ102" s="167"/>
      <c r="QMA102" s="167"/>
      <c r="QMB102" s="167"/>
      <c r="QMC102" s="167"/>
      <c r="QMD102" s="167"/>
      <c r="QME102" s="167"/>
      <c r="QMF102" s="167"/>
      <c r="QMG102" s="167"/>
      <c r="QMH102" s="167"/>
      <c r="QMI102" s="167"/>
      <c r="QMJ102" s="167"/>
      <c r="QMK102" s="167"/>
      <c r="QML102" s="167"/>
      <c r="QMM102" s="167"/>
      <c r="QMN102" s="167"/>
      <c r="QMO102" s="167"/>
      <c r="QMP102" s="167"/>
      <c r="QMQ102" s="167"/>
      <c r="QMR102" s="167"/>
      <c r="QMS102" s="167"/>
      <c r="QMT102" s="167"/>
      <c r="QMU102" s="167"/>
      <c r="QMV102" s="167"/>
      <c r="QMW102" s="167"/>
      <c r="QMX102" s="167"/>
      <c r="QMY102" s="167"/>
      <c r="QMZ102" s="167"/>
      <c r="QNA102" s="167"/>
      <c r="QNB102" s="167"/>
      <c r="QNC102" s="167"/>
      <c r="QND102" s="167"/>
      <c r="QNE102" s="167"/>
      <c r="QNF102" s="167"/>
      <c r="QNG102" s="167"/>
      <c r="QNH102" s="167"/>
      <c r="QNI102" s="167"/>
      <c r="QNJ102" s="167"/>
      <c r="QNK102" s="167"/>
      <c r="QNL102" s="167"/>
      <c r="QNM102" s="167"/>
      <c r="QNN102" s="167"/>
      <c r="QNO102" s="167"/>
      <c r="QNP102" s="167"/>
      <c r="QNQ102" s="167"/>
      <c r="QNR102" s="167"/>
      <c r="QNS102" s="167"/>
      <c r="QNT102" s="167"/>
      <c r="QNU102" s="167"/>
      <c r="QNV102" s="167"/>
      <c r="QNW102" s="167"/>
      <c r="QNX102" s="167"/>
      <c r="QNY102" s="167"/>
      <c r="QNZ102" s="167"/>
      <c r="QOA102" s="167"/>
      <c r="QOB102" s="167"/>
      <c r="QOC102" s="167"/>
      <c r="QOD102" s="167"/>
      <c r="QOE102" s="167"/>
      <c r="QOF102" s="167"/>
      <c r="QOG102" s="167"/>
      <c r="QOH102" s="167"/>
      <c r="QOI102" s="167"/>
      <c r="QOJ102" s="167"/>
      <c r="QOK102" s="167"/>
      <c r="QOL102" s="167"/>
      <c r="QOM102" s="167"/>
      <c r="QON102" s="167"/>
      <c r="QOO102" s="167"/>
      <c r="QOP102" s="167"/>
      <c r="QOQ102" s="167"/>
      <c r="QOR102" s="167"/>
      <c r="QOS102" s="167"/>
      <c r="QOT102" s="167"/>
      <c r="QOU102" s="167"/>
      <c r="QOV102" s="167"/>
      <c r="QOW102" s="167"/>
      <c r="QOX102" s="167"/>
      <c r="QOY102" s="167"/>
      <c r="QOZ102" s="167"/>
      <c r="QPA102" s="167"/>
      <c r="QPB102" s="167"/>
      <c r="QPC102" s="167"/>
      <c r="QPD102" s="167"/>
      <c r="QPE102" s="167"/>
      <c r="QPF102" s="167"/>
      <c r="QPG102" s="167"/>
      <c r="QPH102" s="167"/>
      <c r="QPI102" s="167"/>
      <c r="QPJ102" s="167"/>
      <c r="QPK102" s="167"/>
      <c r="QPL102" s="167"/>
      <c r="QPM102" s="167"/>
      <c r="QPN102" s="167"/>
      <c r="QPO102" s="167"/>
      <c r="QPP102" s="167"/>
      <c r="QPQ102" s="167"/>
      <c r="QPR102" s="167"/>
      <c r="QPS102" s="167"/>
      <c r="QPT102" s="167"/>
      <c r="QPU102" s="167"/>
      <c r="QPV102" s="167"/>
      <c r="QPW102" s="167"/>
      <c r="QPX102" s="167"/>
      <c r="QPY102" s="167"/>
      <c r="QPZ102" s="167"/>
      <c r="QQA102" s="167"/>
      <c r="QQB102" s="167"/>
      <c r="QQC102" s="167"/>
      <c r="QQD102" s="167"/>
      <c r="QQE102" s="167"/>
      <c r="QQF102" s="167"/>
      <c r="QQG102" s="167"/>
      <c r="QQH102" s="167"/>
      <c r="QQI102" s="167"/>
      <c r="QQJ102" s="167"/>
      <c r="QQK102" s="167"/>
      <c r="QQL102" s="167"/>
      <c r="QQM102" s="167"/>
      <c r="QQN102" s="167"/>
      <c r="QQO102" s="167"/>
      <c r="QQP102" s="167"/>
      <c r="QQQ102" s="167"/>
      <c r="QQR102" s="167"/>
      <c r="QQS102" s="167"/>
      <c r="QQT102" s="167"/>
      <c r="QQU102" s="167"/>
      <c r="QQV102" s="167"/>
      <c r="QQW102" s="167"/>
      <c r="QQX102" s="167"/>
      <c r="QQY102" s="167"/>
      <c r="QQZ102" s="167"/>
      <c r="QRA102" s="167"/>
      <c r="QRB102" s="167"/>
      <c r="QRC102" s="167"/>
      <c r="QRD102" s="167"/>
      <c r="QRE102" s="167"/>
      <c r="QRF102" s="167"/>
      <c r="QRG102" s="167"/>
      <c r="QRH102" s="167"/>
      <c r="QRI102" s="167"/>
      <c r="QRJ102" s="167"/>
      <c r="QRK102" s="167"/>
      <c r="QRL102" s="167"/>
      <c r="QRM102" s="167"/>
      <c r="QRN102" s="167"/>
      <c r="QRO102" s="167"/>
      <c r="QRP102" s="167"/>
      <c r="QRQ102" s="167"/>
      <c r="QRR102" s="167"/>
      <c r="QRS102" s="167"/>
      <c r="QRT102" s="167"/>
      <c r="QRU102" s="167"/>
      <c r="QRV102" s="167"/>
      <c r="QRW102" s="167"/>
      <c r="QRX102" s="167"/>
      <c r="QRY102" s="167"/>
      <c r="QRZ102" s="167"/>
      <c r="QSA102" s="167"/>
      <c r="QSB102" s="167"/>
      <c r="QSC102" s="167"/>
      <c r="QSD102" s="167"/>
      <c r="QSE102" s="167"/>
      <c r="QSF102" s="167"/>
      <c r="QSG102" s="167"/>
      <c r="QSH102" s="167"/>
      <c r="QSI102" s="167"/>
      <c r="QSJ102" s="167"/>
      <c r="QSK102" s="167"/>
      <c r="QSL102" s="167"/>
      <c r="QSM102" s="167"/>
      <c r="QSN102" s="167"/>
      <c r="QSO102" s="167"/>
      <c r="QSP102" s="167"/>
      <c r="QSQ102" s="167"/>
      <c r="QSR102" s="167"/>
      <c r="QSS102" s="167"/>
      <c r="QST102" s="167"/>
      <c r="QSU102" s="167"/>
      <c r="QSV102" s="167"/>
      <c r="QSW102" s="167"/>
      <c r="QSX102" s="167"/>
      <c r="QSY102" s="167"/>
      <c r="QSZ102" s="167"/>
      <c r="QTA102" s="167"/>
      <c r="QTB102" s="167"/>
      <c r="QTC102" s="167"/>
      <c r="QTD102" s="167"/>
      <c r="QTE102" s="167"/>
      <c r="QTF102" s="167"/>
      <c r="QTG102" s="167"/>
      <c r="QTH102" s="167"/>
      <c r="QTI102" s="167"/>
      <c r="QTJ102" s="167"/>
      <c r="QTK102" s="167"/>
      <c r="QTL102" s="167"/>
      <c r="QTM102" s="167"/>
      <c r="QTN102" s="167"/>
      <c r="QTO102" s="167"/>
      <c r="QTP102" s="167"/>
      <c r="QTQ102" s="167"/>
      <c r="QTR102" s="167"/>
      <c r="QTS102" s="167"/>
      <c r="QTT102" s="167"/>
      <c r="QTU102" s="167"/>
      <c r="QTV102" s="167"/>
      <c r="QTW102" s="167"/>
      <c r="QTX102" s="167"/>
      <c r="QTY102" s="167"/>
      <c r="QTZ102" s="167"/>
      <c r="QUA102" s="167"/>
      <c r="QUB102" s="167"/>
      <c r="QUC102" s="167"/>
      <c r="QUD102" s="167"/>
      <c r="QUE102" s="167"/>
      <c r="QUF102" s="167"/>
      <c r="QUG102" s="167"/>
      <c r="QUH102" s="167"/>
      <c r="QUI102" s="167"/>
      <c r="QUJ102" s="167"/>
      <c r="QUK102" s="167"/>
      <c r="QUL102" s="167"/>
      <c r="QUM102" s="167"/>
      <c r="QUN102" s="167"/>
      <c r="QUO102" s="167"/>
      <c r="QUP102" s="167"/>
      <c r="QUQ102" s="167"/>
      <c r="QUR102" s="167"/>
      <c r="QUS102" s="167"/>
      <c r="QUT102" s="167"/>
      <c r="QUU102" s="167"/>
      <c r="QUV102" s="167"/>
      <c r="QUW102" s="167"/>
      <c r="QUX102" s="167"/>
      <c r="QUY102" s="167"/>
      <c r="QUZ102" s="167"/>
      <c r="QVA102" s="167"/>
      <c r="QVB102" s="167"/>
      <c r="QVC102" s="167"/>
      <c r="QVD102" s="167"/>
      <c r="QVE102" s="167"/>
      <c r="QVF102" s="167"/>
      <c r="QVG102" s="167"/>
      <c r="QVH102" s="167"/>
      <c r="QVI102" s="167"/>
      <c r="QVJ102" s="167"/>
      <c r="QVK102" s="167"/>
      <c r="QVL102" s="167"/>
      <c r="QVM102" s="167"/>
      <c r="QVN102" s="167"/>
      <c r="QVO102" s="167"/>
      <c r="QVP102" s="167"/>
      <c r="QVQ102" s="167"/>
      <c r="QVR102" s="167"/>
      <c r="QVS102" s="167"/>
      <c r="QVT102" s="167"/>
      <c r="QVU102" s="167"/>
      <c r="QVV102" s="167"/>
      <c r="QVW102" s="167"/>
      <c r="QVX102" s="167"/>
      <c r="QVY102" s="167"/>
      <c r="QVZ102" s="167"/>
      <c r="QWA102" s="167"/>
      <c r="QWB102" s="167"/>
      <c r="QWC102" s="167"/>
      <c r="QWD102" s="167"/>
      <c r="QWE102" s="167"/>
      <c r="QWF102" s="167"/>
      <c r="QWG102" s="167"/>
      <c r="QWH102" s="167"/>
      <c r="QWI102" s="167"/>
      <c r="QWJ102" s="167"/>
      <c r="QWK102" s="167"/>
      <c r="QWL102" s="167"/>
      <c r="QWM102" s="167"/>
      <c r="QWN102" s="167"/>
      <c r="QWO102" s="167"/>
      <c r="QWP102" s="167"/>
      <c r="QWQ102" s="167"/>
      <c r="QWR102" s="167"/>
      <c r="QWS102" s="167"/>
      <c r="QWT102" s="167"/>
      <c r="QWU102" s="167"/>
      <c r="QWV102" s="167"/>
      <c r="QWW102" s="167"/>
      <c r="QWX102" s="167"/>
      <c r="QWY102" s="167"/>
      <c r="QWZ102" s="167"/>
      <c r="QXA102" s="167"/>
      <c r="QXB102" s="167"/>
      <c r="QXC102" s="167"/>
      <c r="QXD102" s="167"/>
      <c r="QXE102" s="167"/>
      <c r="QXF102" s="167"/>
      <c r="QXG102" s="167"/>
      <c r="QXH102" s="167"/>
      <c r="QXI102" s="167"/>
      <c r="QXJ102" s="167"/>
      <c r="QXK102" s="167"/>
      <c r="QXL102" s="167"/>
      <c r="QXM102" s="167"/>
      <c r="QXN102" s="167"/>
      <c r="QXO102" s="167"/>
      <c r="QXP102" s="167"/>
      <c r="QXQ102" s="167"/>
      <c r="QXR102" s="167"/>
      <c r="QXS102" s="167"/>
      <c r="QXT102" s="167"/>
      <c r="QXU102" s="167"/>
      <c r="QXV102" s="167"/>
      <c r="QXW102" s="167"/>
      <c r="QXX102" s="167"/>
      <c r="QXY102" s="167"/>
      <c r="QXZ102" s="167"/>
      <c r="QYA102" s="167"/>
      <c r="QYB102" s="167"/>
      <c r="QYC102" s="167"/>
      <c r="QYD102" s="167"/>
      <c r="QYE102" s="167"/>
      <c r="QYF102" s="167"/>
      <c r="QYG102" s="167"/>
      <c r="QYH102" s="167"/>
      <c r="QYI102" s="167"/>
      <c r="QYJ102" s="167"/>
      <c r="QYK102" s="167"/>
      <c r="QYL102" s="167"/>
      <c r="QYM102" s="167"/>
      <c r="QYN102" s="167"/>
      <c r="QYO102" s="167"/>
      <c r="QYP102" s="167"/>
      <c r="QYQ102" s="167"/>
      <c r="QYR102" s="167"/>
      <c r="QYS102" s="167"/>
      <c r="QYT102" s="167"/>
      <c r="QYU102" s="167"/>
      <c r="QYV102" s="167"/>
      <c r="QYW102" s="167"/>
      <c r="QYX102" s="167"/>
      <c r="QYY102" s="167"/>
      <c r="QYZ102" s="167"/>
      <c r="QZA102" s="167"/>
      <c r="QZB102" s="167"/>
      <c r="QZC102" s="167"/>
      <c r="QZD102" s="167"/>
      <c r="QZE102" s="167"/>
      <c r="QZF102" s="167"/>
      <c r="QZG102" s="167"/>
      <c r="QZH102" s="167"/>
      <c r="QZI102" s="167"/>
      <c r="QZJ102" s="167"/>
      <c r="QZK102" s="167"/>
      <c r="QZL102" s="167"/>
      <c r="QZM102" s="167"/>
      <c r="QZN102" s="167"/>
      <c r="QZO102" s="167"/>
      <c r="QZP102" s="167"/>
      <c r="QZQ102" s="167"/>
      <c r="QZR102" s="167"/>
      <c r="QZS102" s="167"/>
      <c r="QZT102" s="167"/>
      <c r="QZU102" s="167"/>
      <c r="QZV102" s="167"/>
      <c r="QZW102" s="167"/>
      <c r="QZX102" s="167"/>
      <c r="QZY102" s="167"/>
      <c r="QZZ102" s="167"/>
      <c r="RAA102" s="167"/>
      <c r="RAB102" s="167"/>
      <c r="RAC102" s="167"/>
      <c r="RAD102" s="167"/>
      <c r="RAE102" s="167"/>
      <c r="RAF102" s="167"/>
      <c r="RAG102" s="167"/>
      <c r="RAH102" s="167"/>
      <c r="RAI102" s="167"/>
      <c r="RAJ102" s="167"/>
      <c r="RAK102" s="167"/>
      <c r="RAL102" s="167"/>
      <c r="RAM102" s="167"/>
      <c r="RAN102" s="167"/>
      <c r="RAO102" s="167"/>
      <c r="RAP102" s="167"/>
      <c r="RAQ102" s="167"/>
      <c r="RAR102" s="167"/>
      <c r="RAS102" s="167"/>
      <c r="RAT102" s="167"/>
      <c r="RAU102" s="167"/>
      <c r="RAV102" s="167"/>
      <c r="RAW102" s="167"/>
      <c r="RAX102" s="167"/>
      <c r="RAY102" s="167"/>
      <c r="RAZ102" s="167"/>
      <c r="RBA102" s="167"/>
      <c r="RBB102" s="167"/>
      <c r="RBC102" s="167"/>
      <c r="RBD102" s="167"/>
      <c r="RBE102" s="167"/>
      <c r="RBF102" s="167"/>
      <c r="RBG102" s="167"/>
      <c r="RBH102" s="167"/>
      <c r="RBI102" s="167"/>
      <c r="RBJ102" s="167"/>
      <c r="RBK102" s="167"/>
      <c r="RBL102" s="167"/>
      <c r="RBM102" s="167"/>
      <c r="RBN102" s="167"/>
      <c r="RBO102" s="167"/>
      <c r="RBP102" s="167"/>
      <c r="RBQ102" s="167"/>
      <c r="RBR102" s="167"/>
      <c r="RBS102" s="167"/>
      <c r="RBT102" s="167"/>
      <c r="RBU102" s="167"/>
      <c r="RBV102" s="167"/>
      <c r="RBW102" s="167"/>
      <c r="RBX102" s="167"/>
      <c r="RBY102" s="167"/>
      <c r="RBZ102" s="167"/>
      <c r="RCA102" s="167"/>
      <c r="RCB102" s="167"/>
      <c r="RCC102" s="167"/>
      <c r="RCD102" s="167"/>
      <c r="RCE102" s="167"/>
      <c r="RCF102" s="167"/>
      <c r="RCG102" s="167"/>
      <c r="RCH102" s="167"/>
      <c r="RCI102" s="167"/>
      <c r="RCJ102" s="167"/>
      <c r="RCK102" s="167"/>
      <c r="RCL102" s="167"/>
      <c r="RCM102" s="167"/>
      <c r="RCN102" s="167"/>
      <c r="RCO102" s="167"/>
      <c r="RCP102" s="167"/>
      <c r="RCQ102" s="167"/>
      <c r="RCR102" s="167"/>
      <c r="RCS102" s="167"/>
      <c r="RCT102" s="167"/>
      <c r="RCU102" s="167"/>
      <c r="RCV102" s="167"/>
      <c r="RCW102" s="167"/>
      <c r="RCX102" s="167"/>
      <c r="RCY102" s="167"/>
      <c r="RCZ102" s="167"/>
      <c r="RDA102" s="167"/>
      <c r="RDB102" s="167"/>
      <c r="RDC102" s="167"/>
      <c r="RDD102" s="167"/>
      <c r="RDE102" s="167"/>
      <c r="RDF102" s="167"/>
      <c r="RDG102" s="167"/>
      <c r="RDH102" s="167"/>
      <c r="RDI102" s="167"/>
      <c r="RDJ102" s="167"/>
      <c r="RDK102" s="167"/>
      <c r="RDL102" s="167"/>
      <c r="RDM102" s="167"/>
      <c r="RDN102" s="167"/>
      <c r="RDO102" s="167"/>
      <c r="RDP102" s="167"/>
      <c r="RDQ102" s="167"/>
      <c r="RDR102" s="167"/>
      <c r="RDS102" s="167"/>
      <c r="RDT102" s="167"/>
      <c r="RDU102" s="167"/>
      <c r="RDV102" s="167"/>
      <c r="RDW102" s="167"/>
      <c r="RDX102" s="167"/>
      <c r="RDY102" s="167"/>
      <c r="RDZ102" s="167"/>
      <c r="REA102" s="167"/>
      <c r="REB102" s="167"/>
      <c r="REC102" s="167"/>
      <c r="RED102" s="167"/>
      <c r="REE102" s="167"/>
      <c r="REF102" s="167"/>
      <c r="REG102" s="167"/>
      <c r="REH102" s="167"/>
      <c r="REI102" s="167"/>
      <c r="REJ102" s="167"/>
      <c r="REK102" s="167"/>
      <c r="REL102" s="167"/>
      <c r="REM102" s="167"/>
      <c r="REN102" s="167"/>
      <c r="REO102" s="167"/>
      <c r="REP102" s="167"/>
      <c r="REQ102" s="167"/>
      <c r="RER102" s="167"/>
      <c r="RES102" s="167"/>
      <c r="RET102" s="167"/>
      <c r="REU102" s="167"/>
      <c r="REV102" s="167"/>
      <c r="REW102" s="167"/>
      <c r="REX102" s="167"/>
      <c r="REY102" s="167"/>
      <c r="REZ102" s="167"/>
      <c r="RFA102" s="167"/>
      <c r="RFB102" s="167"/>
      <c r="RFC102" s="167"/>
      <c r="RFD102" s="167"/>
      <c r="RFE102" s="167"/>
      <c r="RFF102" s="167"/>
      <c r="RFG102" s="167"/>
      <c r="RFH102" s="167"/>
      <c r="RFI102" s="167"/>
      <c r="RFJ102" s="167"/>
      <c r="RFK102" s="167"/>
      <c r="RFL102" s="167"/>
      <c r="RFM102" s="167"/>
      <c r="RFN102" s="167"/>
      <c r="RFO102" s="167"/>
      <c r="RFP102" s="167"/>
      <c r="RFQ102" s="167"/>
      <c r="RFR102" s="167"/>
      <c r="RFS102" s="167"/>
      <c r="RFT102" s="167"/>
      <c r="RFU102" s="167"/>
      <c r="RFV102" s="167"/>
      <c r="RFW102" s="167"/>
      <c r="RFX102" s="167"/>
      <c r="RFY102" s="167"/>
      <c r="RFZ102" s="167"/>
      <c r="RGA102" s="167"/>
      <c r="RGB102" s="167"/>
      <c r="RGC102" s="167"/>
      <c r="RGD102" s="167"/>
      <c r="RGE102" s="167"/>
      <c r="RGF102" s="167"/>
      <c r="RGG102" s="167"/>
      <c r="RGH102" s="167"/>
      <c r="RGI102" s="167"/>
      <c r="RGJ102" s="167"/>
      <c r="RGK102" s="167"/>
      <c r="RGL102" s="167"/>
      <c r="RGM102" s="167"/>
      <c r="RGN102" s="167"/>
      <c r="RGO102" s="167"/>
      <c r="RGP102" s="167"/>
      <c r="RGQ102" s="167"/>
      <c r="RGR102" s="167"/>
      <c r="RGS102" s="167"/>
      <c r="RGT102" s="167"/>
      <c r="RGU102" s="167"/>
      <c r="RGV102" s="167"/>
      <c r="RGW102" s="167"/>
      <c r="RGX102" s="167"/>
      <c r="RGY102" s="167"/>
      <c r="RGZ102" s="167"/>
      <c r="RHA102" s="167"/>
      <c r="RHB102" s="167"/>
      <c r="RHC102" s="167"/>
      <c r="RHD102" s="167"/>
      <c r="RHE102" s="167"/>
      <c r="RHF102" s="167"/>
      <c r="RHG102" s="167"/>
      <c r="RHH102" s="167"/>
      <c r="RHI102" s="167"/>
      <c r="RHJ102" s="167"/>
      <c r="RHK102" s="167"/>
      <c r="RHL102" s="167"/>
      <c r="RHM102" s="167"/>
      <c r="RHN102" s="167"/>
      <c r="RHO102" s="167"/>
      <c r="RHP102" s="167"/>
      <c r="RHQ102" s="167"/>
      <c r="RHR102" s="167"/>
      <c r="RHS102" s="167"/>
      <c r="RHT102" s="167"/>
      <c r="RHU102" s="167"/>
      <c r="RHV102" s="167"/>
      <c r="RHW102" s="167"/>
      <c r="RHX102" s="167"/>
      <c r="RHY102" s="167"/>
      <c r="RHZ102" s="167"/>
      <c r="RIA102" s="167"/>
      <c r="RIB102" s="167"/>
      <c r="RIC102" s="167"/>
      <c r="RID102" s="167"/>
      <c r="RIE102" s="167"/>
      <c r="RIF102" s="167"/>
      <c r="RIG102" s="167"/>
      <c r="RIH102" s="167"/>
      <c r="RII102" s="167"/>
      <c r="RIJ102" s="167"/>
      <c r="RIK102" s="167"/>
      <c r="RIL102" s="167"/>
      <c r="RIM102" s="167"/>
      <c r="RIN102" s="167"/>
      <c r="RIO102" s="167"/>
      <c r="RIP102" s="167"/>
      <c r="RIQ102" s="167"/>
      <c r="RIR102" s="167"/>
      <c r="RIS102" s="167"/>
      <c r="RIT102" s="167"/>
      <c r="RIU102" s="167"/>
      <c r="RIV102" s="167"/>
      <c r="RIW102" s="167"/>
      <c r="RIX102" s="167"/>
      <c r="RIY102" s="167"/>
      <c r="RIZ102" s="167"/>
      <c r="RJA102" s="167"/>
      <c r="RJB102" s="167"/>
      <c r="RJC102" s="167"/>
      <c r="RJD102" s="167"/>
      <c r="RJE102" s="167"/>
      <c r="RJF102" s="167"/>
      <c r="RJG102" s="167"/>
      <c r="RJH102" s="167"/>
      <c r="RJI102" s="167"/>
      <c r="RJJ102" s="167"/>
      <c r="RJK102" s="167"/>
      <c r="RJL102" s="167"/>
      <c r="RJM102" s="167"/>
      <c r="RJN102" s="167"/>
      <c r="RJO102" s="167"/>
      <c r="RJP102" s="167"/>
      <c r="RJQ102" s="167"/>
      <c r="RJR102" s="167"/>
      <c r="RJS102" s="167"/>
      <c r="RJT102" s="167"/>
      <c r="RJU102" s="167"/>
      <c r="RJV102" s="167"/>
      <c r="RJW102" s="167"/>
      <c r="RJX102" s="167"/>
      <c r="RJY102" s="167"/>
      <c r="RJZ102" s="167"/>
      <c r="RKA102" s="167"/>
      <c r="RKB102" s="167"/>
      <c r="RKC102" s="167"/>
      <c r="RKD102" s="167"/>
      <c r="RKE102" s="167"/>
      <c r="RKF102" s="167"/>
      <c r="RKG102" s="167"/>
      <c r="RKH102" s="167"/>
      <c r="RKI102" s="167"/>
      <c r="RKJ102" s="167"/>
      <c r="RKK102" s="167"/>
      <c r="RKL102" s="167"/>
      <c r="RKM102" s="167"/>
      <c r="RKN102" s="167"/>
      <c r="RKO102" s="167"/>
      <c r="RKP102" s="167"/>
      <c r="RKQ102" s="167"/>
      <c r="RKR102" s="167"/>
      <c r="RKS102" s="167"/>
      <c r="RKT102" s="167"/>
      <c r="RKU102" s="167"/>
      <c r="RKV102" s="167"/>
      <c r="RKW102" s="167"/>
      <c r="RKX102" s="167"/>
      <c r="RKY102" s="167"/>
      <c r="RKZ102" s="167"/>
      <c r="RLA102" s="167"/>
      <c r="RLB102" s="167"/>
      <c r="RLC102" s="167"/>
      <c r="RLD102" s="167"/>
      <c r="RLE102" s="167"/>
      <c r="RLF102" s="167"/>
      <c r="RLG102" s="167"/>
      <c r="RLH102" s="167"/>
      <c r="RLI102" s="167"/>
      <c r="RLJ102" s="167"/>
      <c r="RLK102" s="167"/>
      <c r="RLL102" s="167"/>
      <c r="RLM102" s="167"/>
      <c r="RLN102" s="167"/>
      <c r="RLO102" s="167"/>
      <c r="RLP102" s="167"/>
      <c r="RLQ102" s="167"/>
      <c r="RLR102" s="167"/>
      <c r="RLS102" s="167"/>
      <c r="RLT102" s="167"/>
      <c r="RLU102" s="167"/>
      <c r="RLV102" s="167"/>
      <c r="RLW102" s="167"/>
      <c r="RLX102" s="167"/>
      <c r="RLY102" s="167"/>
      <c r="RLZ102" s="167"/>
      <c r="RMA102" s="167"/>
      <c r="RMB102" s="167"/>
      <c r="RMC102" s="167"/>
      <c r="RMD102" s="167"/>
      <c r="RME102" s="167"/>
      <c r="RMF102" s="167"/>
      <c r="RMG102" s="167"/>
      <c r="RMH102" s="167"/>
      <c r="RMI102" s="167"/>
      <c r="RMJ102" s="167"/>
      <c r="RMK102" s="167"/>
      <c r="RML102" s="167"/>
      <c r="RMM102" s="167"/>
      <c r="RMN102" s="167"/>
      <c r="RMO102" s="167"/>
      <c r="RMP102" s="167"/>
      <c r="RMQ102" s="167"/>
      <c r="RMR102" s="167"/>
      <c r="RMS102" s="167"/>
      <c r="RMT102" s="167"/>
      <c r="RMU102" s="167"/>
      <c r="RMV102" s="167"/>
      <c r="RMW102" s="167"/>
      <c r="RMX102" s="167"/>
      <c r="RMY102" s="167"/>
      <c r="RMZ102" s="167"/>
      <c r="RNA102" s="167"/>
      <c r="RNB102" s="167"/>
      <c r="RNC102" s="167"/>
      <c r="RND102" s="167"/>
      <c r="RNE102" s="167"/>
      <c r="RNF102" s="167"/>
      <c r="RNG102" s="167"/>
      <c r="RNH102" s="167"/>
      <c r="RNI102" s="167"/>
      <c r="RNJ102" s="167"/>
      <c r="RNK102" s="167"/>
      <c r="RNL102" s="167"/>
      <c r="RNM102" s="167"/>
      <c r="RNN102" s="167"/>
      <c r="RNO102" s="167"/>
      <c r="RNP102" s="167"/>
      <c r="RNQ102" s="167"/>
      <c r="RNR102" s="167"/>
      <c r="RNS102" s="167"/>
      <c r="RNT102" s="167"/>
      <c r="RNU102" s="167"/>
      <c r="RNV102" s="167"/>
      <c r="RNW102" s="167"/>
      <c r="RNX102" s="167"/>
      <c r="RNY102" s="167"/>
      <c r="RNZ102" s="167"/>
      <c r="ROA102" s="167"/>
      <c r="ROB102" s="167"/>
      <c r="ROC102" s="167"/>
      <c r="ROD102" s="167"/>
      <c r="ROE102" s="167"/>
      <c r="ROF102" s="167"/>
      <c r="ROG102" s="167"/>
      <c r="ROH102" s="167"/>
      <c r="ROI102" s="167"/>
      <c r="ROJ102" s="167"/>
      <c r="ROK102" s="167"/>
      <c r="ROL102" s="167"/>
      <c r="ROM102" s="167"/>
      <c r="RON102" s="167"/>
      <c r="ROO102" s="167"/>
      <c r="ROP102" s="167"/>
      <c r="ROQ102" s="167"/>
      <c r="ROR102" s="167"/>
      <c r="ROS102" s="167"/>
      <c r="ROT102" s="167"/>
      <c r="ROU102" s="167"/>
      <c r="ROV102" s="167"/>
      <c r="ROW102" s="167"/>
      <c r="ROX102" s="167"/>
      <c r="ROY102" s="167"/>
      <c r="ROZ102" s="167"/>
      <c r="RPA102" s="167"/>
      <c r="RPB102" s="167"/>
      <c r="RPC102" s="167"/>
      <c r="RPD102" s="167"/>
      <c r="RPE102" s="167"/>
      <c r="RPF102" s="167"/>
      <c r="RPG102" s="167"/>
      <c r="RPH102" s="167"/>
      <c r="RPI102" s="167"/>
      <c r="RPJ102" s="167"/>
      <c r="RPK102" s="167"/>
      <c r="RPL102" s="167"/>
      <c r="RPM102" s="167"/>
      <c r="RPN102" s="167"/>
      <c r="RPO102" s="167"/>
      <c r="RPP102" s="167"/>
      <c r="RPQ102" s="167"/>
      <c r="RPR102" s="167"/>
      <c r="RPS102" s="167"/>
      <c r="RPT102" s="167"/>
      <c r="RPU102" s="167"/>
      <c r="RPV102" s="167"/>
      <c r="RPW102" s="167"/>
      <c r="RPX102" s="167"/>
      <c r="RPY102" s="167"/>
      <c r="RPZ102" s="167"/>
      <c r="RQA102" s="167"/>
      <c r="RQB102" s="167"/>
      <c r="RQC102" s="167"/>
      <c r="RQD102" s="167"/>
      <c r="RQE102" s="167"/>
      <c r="RQF102" s="167"/>
      <c r="RQG102" s="167"/>
      <c r="RQH102" s="167"/>
      <c r="RQI102" s="167"/>
      <c r="RQJ102" s="167"/>
      <c r="RQK102" s="167"/>
      <c r="RQL102" s="167"/>
      <c r="RQM102" s="167"/>
      <c r="RQN102" s="167"/>
      <c r="RQO102" s="167"/>
      <c r="RQP102" s="167"/>
      <c r="RQQ102" s="167"/>
      <c r="RQR102" s="167"/>
      <c r="RQS102" s="167"/>
      <c r="RQT102" s="167"/>
      <c r="RQU102" s="167"/>
      <c r="RQV102" s="167"/>
      <c r="RQW102" s="167"/>
      <c r="RQX102" s="167"/>
      <c r="RQY102" s="167"/>
      <c r="RQZ102" s="167"/>
      <c r="RRA102" s="167"/>
      <c r="RRB102" s="167"/>
      <c r="RRC102" s="167"/>
      <c r="RRD102" s="167"/>
      <c r="RRE102" s="167"/>
      <c r="RRF102" s="167"/>
      <c r="RRG102" s="167"/>
      <c r="RRH102" s="167"/>
      <c r="RRI102" s="167"/>
      <c r="RRJ102" s="167"/>
      <c r="RRK102" s="167"/>
      <c r="RRL102" s="167"/>
      <c r="RRM102" s="167"/>
      <c r="RRN102" s="167"/>
      <c r="RRO102" s="167"/>
      <c r="RRP102" s="167"/>
      <c r="RRQ102" s="167"/>
      <c r="RRR102" s="167"/>
      <c r="RRS102" s="167"/>
      <c r="RRT102" s="167"/>
      <c r="RRU102" s="167"/>
      <c r="RRV102" s="167"/>
      <c r="RRW102" s="167"/>
      <c r="RRX102" s="167"/>
      <c r="RRY102" s="167"/>
      <c r="RRZ102" s="167"/>
      <c r="RSA102" s="167"/>
      <c r="RSB102" s="167"/>
      <c r="RSC102" s="167"/>
      <c r="RSD102" s="167"/>
      <c r="RSE102" s="167"/>
      <c r="RSF102" s="167"/>
      <c r="RSG102" s="167"/>
      <c r="RSH102" s="167"/>
      <c r="RSI102" s="167"/>
      <c r="RSJ102" s="167"/>
      <c r="RSK102" s="167"/>
      <c r="RSL102" s="167"/>
      <c r="RSM102" s="167"/>
      <c r="RSN102" s="167"/>
      <c r="RSO102" s="167"/>
      <c r="RSP102" s="167"/>
      <c r="RSQ102" s="167"/>
      <c r="RSR102" s="167"/>
      <c r="RSS102" s="167"/>
      <c r="RST102" s="167"/>
      <c r="RSU102" s="167"/>
      <c r="RSV102" s="167"/>
      <c r="RSW102" s="167"/>
      <c r="RSX102" s="167"/>
      <c r="RSY102" s="167"/>
      <c r="RSZ102" s="167"/>
      <c r="RTA102" s="167"/>
      <c r="RTB102" s="167"/>
      <c r="RTC102" s="167"/>
      <c r="RTD102" s="167"/>
      <c r="RTE102" s="167"/>
      <c r="RTF102" s="167"/>
      <c r="RTG102" s="167"/>
      <c r="RTH102" s="167"/>
      <c r="RTI102" s="167"/>
      <c r="RTJ102" s="167"/>
      <c r="RTK102" s="167"/>
      <c r="RTL102" s="167"/>
      <c r="RTM102" s="167"/>
      <c r="RTN102" s="167"/>
      <c r="RTO102" s="167"/>
      <c r="RTP102" s="167"/>
      <c r="RTQ102" s="167"/>
      <c r="RTR102" s="167"/>
      <c r="RTS102" s="167"/>
      <c r="RTT102" s="167"/>
      <c r="RTU102" s="167"/>
      <c r="RTV102" s="167"/>
      <c r="RTW102" s="167"/>
      <c r="RTX102" s="167"/>
      <c r="RTY102" s="167"/>
      <c r="RTZ102" s="167"/>
      <c r="RUA102" s="167"/>
      <c r="RUB102" s="167"/>
      <c r="RUC102" s="167"/>
      <c r="RUD102" s="167"/>
      <c r="RUE102" s="167"/>
      <c r="RUF102" s="167"/>
      <c r="RUG102" s="167"/>
      <c r="RUH102" s="167"/>
      <c r="RUI102" s="167"/>
      <c r="RUJ102" s="167"/>
      <c r="RUK102" s="167"/>
      <c r="RUL102" s="167"/>
      <c r="RUM102" s="167"/>
      <c r="RUN102" s="167"/>
      <c r="RUO102" s="167"/>
      <c r="RUP102" s="167"/>
      <c r="RUQ102" s="167"/>
      <c r="RUR102" s="167"/>
      <c r="RUS102" s="167"/>
      <c r="RUT102" s="167"/>
      <c r="RUU102" s="167"/>
      <c r="RUV102" s="167"/>
      <c r="RUW102" s="167"/>
      <c r="RUX102" s="167"/>
      <c r="RUY102" s="167"/>
      <c r="RUZ102" s="167"/>
      <c r="RVA102" s="167"/>
      <c r="RVB102" s="167"/>
      <c r="RVC102" s="167"/>
      <c r="RVD102" s="167"/>
      <c r="RVE102" s="167"/>
      <c r="RVF102" s="167"/>
      <c r="RVG102" s="167"/>
      <c r="RVH102" s="167"/>
      <c r="RVI102" s="167"/>
      <c r="RVJ102" s="167"/>
      <c r="RVK102" s="167"/>
      <c r="RVL102" s="167"/>
      <c r="RVM102" s="167"/>
      <c r="RVN102" s="167"/>
      <c r="RVO102" s="167"/>
      <c r="RVP102" s="167"/>
      <c r="RVQ102" s="167"/>
      <c r="RVR102" s="167"/>
      <c r="RVS102" s="167"/>
      <c r="RVT102" s="167"/>
      <c r="RVU102" s="167"/>
      <c r="RVV102" s="167"/>
      <c r="RVW102" s="167"/>
      <c r="RVX102" s="167"/>
      <c r="RVY102" s="167"/>
      <c r="RVZ102" s="167"/>
      <c r="RWA102" s="167"/>
      <c r="RWB102" s="167"/>
      <c r="RWC102" s="167"/>
      <c r="RWD102" s="167"/>
      <c r="RWE102" s="167"/>
      <c r="RWF102" s="167"/>
      <c r="RWG102" s="167"/>
      <c r="RWH102" s="167"/>
      <c r="RWI102" s="167"/>
      <c r="RWJ102" s="167"/>
      <c r="RWK102" s="167"/>
      <c r="RWL102" s="167"/>
      <c r="RWM102" s="167"/>
      <c r="RWN102" s="167"/>
      <c r="RWO102" s="167"/>
      <c r="RWP102" s="167"/>
      <c r="RWQ102" s="167"/>
      <c r="RWR102" s="167"/>
      <c r="RWS102" s="167"/>
      <c r="RWT102" s="167"/>
      <c r="RWU102" s="167"/>
      <c r="RWV102" s="167"/>
      <c r="RWW102" s="167"/>
      <c r="RWX102" s="167"/>
      <c r="RWY102" s="167"/>
      <c r="RWZ102" s="167"/>
      <c r="RXA102" s="167"/>
      <c r="RXB102" s="167"/>
      <c r="RXC102" s="167"/>
      <c r="RXD102" s="167"/>
      <c r="RXE102" s="167"/>
      <c r="RXF102" s="167"/>
      <c r="RXG102" s="167"/>
      <c r="RXH102" s="167"/>
      <c r="RXI102" s="167"/>
      <c r="RXJ102" s="167"/>
      <c r="RXK102" s="167"/>
      <c r="RXL102" s="167"/>
      <c r="RXM102" s="167"/>
      <c r="RXN102" s="167"/>
      <c r="RXO102" s="167"/>
      <c r="RXP102" s="167"/>
      <c r="RXQ102" s="167"/>
      <c r="RXR102" s="167"/>
      <c r="RXS102" s="167"/>
      <c r="RXT102" s="167"/>
      <c r="RXU102" s="167"/>
      <c r="RXV102" s="167"/>
      <c r="RXW102" s="167"/>
      <c r="RXX102" s="167"/>
      <c r="RXY102" s="167"/>
      <c r="RXZ102" s="167"/>
      <c r="RYA102" s="167"/>
      <c r="RYB102" s="167"/>
      <c r="RYC102" s="167"/>
      <c r="RYD102" s="167"/>
      <c r="RYE102" s="167"/>
      <c r="RYF102" s="167"/>
      <c r="RYG102" s="167"/>
      <c r="RYH102" s="167"/>
      <c r="RYI102" s="167"/>
      <c r="RYJ102" s="167"/>
      <c r="RYK102" s="167"/>
      <c r="RYL102" s="167"/>
      <c r="RYM102" s="167"/>
      <c r="RYN102" s="167"/>
      <c r="RYO102" s="167"/>
      <c r="RYP102" s="167"/>
      <c r="RYQ102" s="167"/>
      <c r="RYR102" s="167"/>
      <c r="RYS102" s="167"/>
      <c r="RYT102" s="167"/>
      <c r="RYU102" s="167"/>
      <c r="RYV102" s="167"/>
      <c r="RYW102" s="167"/>
      <c r="RYX102" s="167"/>
      <c r="RYY102" s="167"/>
      <c r="RYZ102" s="167"/>
      <c r="RZA102" s="167"/>
      <c r="RZB102" s="167"/>
      <c r="RZC102" s="167"/>
      <c r="RZD102" s="167"/>
      <c r="RZE102" s="167"/>
      <c r="RZF102" s="167"/>
      <c r="RZG102" s="167"/>
      <c r="RZH102" s="167"/>
      <c r="RZI102" s="167"/>
      <c r="RZJ102" s="167"/>
      <c r="RZK102" s="167"/>
      <c r="RZL102" s="167"/>
      <c r="RZM102" s="167"/>
      <c r="RZN102" s="167"/>
      <c r="RZO102" s="167"/>
      <c r="RZP102" s="167"/>
      <c r="RZQ102" s="167"/>
      <c r="RZR102" s="167"/>
      <c r="RZS102" s="167"/>
      <c r="RZT102" s="167"/>
      <c r="RZU102" s="167"/>
      <c r="RZV102" s="167"/>
      <c r="RZW102" s="167"/>
      <c r="RZX102" s="167"/>
      <c r="RZY102" s="167"/>
      <c r="RZZ102" s="167"/>
      <c r="SAA102" s="167"/>
      <c r="SAB102" s="167"/>
      <c r="SAC102" s="167"/>
      <c r="SAD102" s="167"/>
      <c r="SAE102" s="167"/>
      <c r="SAF102" s="167"/>
      <c r="SAG102" s="167"/>
      <c r="SAH102" s="167"/>
      <c r="SAI102" s="167"/>
      <c r="SAJ102" s="167"/>
      <c r="SAK102" s="167"/>
      <c r="SAL102" s="167"/>
      <c r="SAM102" s="167"/>
      <c r="SAN102" s="167"/>
      <c r="SAO102" s="167"/>
      <c r="SAP102" s="167"/>
      <c r="SAQ102" s="167"/>
      <c r="SAR102" s="167"/>
      <c r="SAS102" s="167"/>
      <c r="SAT102" s="167"/>
      <c r="SAU102" s="167"/>
      <c r="SAV102" s="167"/>
      <c r="SAW102" s="167"/>
      <c r="SAX102" s="167"/>
      <c r="SAY102" s="167"/>
      <c r="SAZ102" s="167"/>
      <c r="SBA102" s="167"/>
      <c r="SBB102" s="167"/>
      <c r="SBC102" s="167"/>
      <c r="SBD102" s="167"/>
      <c r="SBE102" s="167"/>
      <c r="SBF102" s="167"/>
      <c r="SBG102" s="167"/>
      <c r="SBH102" s="167"/>
      <c r="SBI102" s="167"/>
      <c r="SBJ102" s="167"/>
      <c r="SBK102" s="167"/>
      <c r="SBL102" s="167"/>
      <c r="SBM102" s="167"/>
      <c r="SBN102" s="167"/>
      <c r="SBO102" s="167"/>
      <c r="SBP102" s="167"/>
      <c r="SBQ102" s="167"/>
      <c r="SBR102" s="167"/>
      <c r="SBS102" s="167"/>
      <c r="SBT102" s="167"/>
      <c r="SBU102" s="167"/>
      <c r="SBV102" s="167"/>
      <c r="SBW102" s="167"/>
      <c r="SBX102" s="167"/>
      <c r="SBY102" s="167"/>
      <c r="SBZ102" s="167"/>
      <c r="SCA102" s="167"/>
      <c r="SCB102" s="167"/>
      <c r="SCC102" s="167"/>
      <c r="SCD102" s="167"/>
      <c r="SCE102" s="167"/>
      <c r="SCF102" s="167"/>
      <c r="SCG102" s="167"/>
      <c r="SCH102" s="167"/>
      <c r="SCI102" s="167"/>
      <c r="SCJ102" s="167"/>
      <c r="SCK102" s="167"/>
      <c r="SCL102" s="167"/>
      <c r="SCM102" s="167"/>
      <c r="SCN102" s="167"/>
      <c r="SCO102" s="167"/>
      <c r="SCP102" s="167"/>
      <c r="SCQ102" s="167"/>
      <c r="SCR102" s="167"/>
      <c r="SCS102" s="167"/>
      <c r="SCT102" s="167"/>
      <c r="SCU102" s="167"/>
      <c r="SCV102" s="167"/>
      <c r="SCW102" s="167"/>
      <c r="SCX102" s="167"/>
      <c r="SCY102" s="167"/>
      <c r="SCZ102" s="167"/>
      <c r="SDA102" s="167"/>
      <c r="SDB102" s="167"/>
      <c r="SDC102" s="167"/>
      <c r="SDD102" s="167"/>
      <c r="SDE102" s="167"/>
      <c r="SDF102" s="167"/>
      <c r="SDG102" s="167"/>
      <c r="SDH102" s="167"/>
      <c r="SDI102" s="167"/>
      <c r="SDJ102" s="167"/>
      <c r="SDK102" s="167"/>
      <c r="SDL102" s="167"/>
      <c r="SDM102" s="167"/>
      <c r="SDN102" s="167"/>
      <c r="SDO102" s="167"/>
      <c r="SDP102" s="167"/>
      <c r="SDQ102" s="167"/>
      <c r="SDR102" s="167"/>
      <c r="SDS102" s="167"/>
      <c r="SDT102" s="167"/>
      <c r="SDU102" s="167"/>
      <c r="SDV102" s="167"/>
      <c r="SDW102" s="167"/>
      <c r="SDX102" s="167"/>
      <c r="SDY102" s="167"/>
      <c r="SDZ102" s="167"/>
      <c r="SEA102" s="167"/>
      <c r="SEB102" s="167"/>
      <c r="SEC102" s="167"/>
      <c r="SED102" s="167"/>
      <c r="SEE102" s="167"/>
      <c r="SEF102" s="167"/>
      <c r="SEG102" s="167"/>
      <c r="SEH102" s="167"/>
      <c r="SEI102" s="167"/>
      <c r="SEJ102" s="167"/>
      <c r="SEK102" s="167"/>
      <c r="SEL102" s="167"/>
      <c r="SEM102" s="167"/>
      <c r="SEN102" s="167"/>
      <c r="SEO102" s="167"/>
      <c r="SEP102" s="167"/>
      <c r="SEQ102" s="167"/>
      <c r="SER102" s="167"/>
      <c r="SES102" s="167"/>
      <c r="SET102" s="167"/>
      <c r="SEU102" s="167"/>
      <c r="SEV102" s="167"/>
      <c r="SEW102" s="167"/>
      <c r="SEX102" s="167"/>
      <c r="SEY102" s="167"/>
      <c r="SEZ102" s="167"/>
      <c r="SFA102" s="167"/>
      <c r="SFB102" s="167"/>
      <c r="SFC102" s="167"/>
      <c r="SFD102" s="167"/>
      <c r="SFE102" s="167"/>
      <c r="SFF102" s="167"/>
      <c r="SFG102" s="167"/>
      <c r="SFH102" s="167"/>
      <c r="SFI102" s="167"/>
      <c r="SFJ102" s="167"/>
      <c r="SFK102" s="167"/>
      <c r="SFL102" s="167"/>
      <c r="SFM102" s="167"/>
      <c r="SFN102" s="167"/>
      <c r="SFO102" s="167"/>
      <c r="SFP102" s="167"/>
      <c r="SFQ102" s="167"/>
      <c r="SFR102" s="167"/>
      <c r="SFS102" s="167"/>
      <c r="SFT102" s="167"/>
      <c r="SFU102" s="167"/>
      <c r="SFV102" s="167"/>
      <c r="SFW102" s="167"/>
      <c r="SFX102" s="167"/>
      <c r="SFY102" s="167"/>
      <c r="SFZ102" s="167"/>
      <c r="SGA102" s="167"/>
      <c r="SGB102" s="167"/>
      <c r="SGC102" s="167"/>
      <c r="SGD102" s="167"/>
      <c r="SGE102" s="167"/>
      <c r="SGF102" s="167"/>
      <c r="SGG102" s="167"/>
      <c r="SGH102" s="167"/>
      <c r="SGI102" s="167"/>
      <c r="SGJ102" s="167"/>
      <c r="SGK102" s="167"/>
      <c r="SGL102" s="167"/>
      <c r="SGM102" s="167"/>
      <c r="SGN102" s="167"/>
      <c r="SGO102" s="167"/>
      <c r="SGP102" s="167"/>
      <c r="SGQ102" s="167"/>
      <c r="SGR102" s="167"/>
      <c r="SGS102" s="167"/>
      <c r="SGT102" s="167"/>
      <c r="SGU102" s="167"/>
      <c r="SGV102" s="167"/>
      <c r="SGW102" s="167"/>
      <c r="SGX102" s="167"/>
      <c r="SGY102" s="167"/>
      <c r="SGZ102" s="167"/>
      <c r="SHA102" s="167"/>
      <c r="SHB102" s="167"/>
      <c r="SHC102" s="167"/>
      <c r="SHD102" s="167"/>
      <c r="SHE102" s="167"/>
      <c r="SHF102" s="167"/>
      <c r="SHG102" s="167"/>
      <c r="SHH102" s="167"/>
      <c r="SHI102" s="167"/>
      <c r="SHJ102" s="167"/>
      <c r="SHK102" s="167"/>
      <c r="SHL102" s="167"/>
      <c r="SHM102" s="167"/>
      <c r="SHN102" s="167"/>
      <c r="SHO102" s="167"/>
      <c r="SHP102" s="167"/>
      <c r="SHQ102" s="167"/>
      <c r="SHR102" s="167"/>
      <c r="SHS102" s="167"/>
      <c r="SHT102" s="167"/>
      <c r="SHU102" s="167"/>
      <c r="SHV102" s="167"/>
      <c r="SHW102" s="167"/>
      <c r="SHX102" s="167"/>
      <c r="SHY102" s="167"/>
      <c r="SHZ102" s="167"/>
      <c r="SIA102" s="167"/>
      <c r="SIB102" s="167"/>
      <c r="SIC102" s="167"/>
      <c r="SID102" s="167"/>
      <c r="SIE102" s="167"/>
      <c r="SIF102" s="167"/>
      <c r="SIG102" s="167"/>
      <c r="SIH102" s="167"/>
      <c r="SII102" s="167"/>
      <c r="SIJ102" s="167"/>
      <c r="SIK102" s="167"/>
      <c r="SIL102" s="167"/>
      <c r="SIM102" s="167"/>
      <c r="SIN102" s="167"/>
      <c r="SIO102" s="167"/>
      <c r="SIP102" s="167"/>
      <c r="SIQ102" s="167"/>
      <c r="SIR102" s="167"/>
      <c r="SIS102" s="167"/>
      <c r="SIT102" s="167"/>
      <c r="SIU102" s="167"/>
      <c r="SIV102" s="167"/>
      <c r="SIW102" s="167"/>
      <c r="SIX102" s="167"/>
      <c r="SIY102" s="167"/>
      <c r="SIZ102" s="167"/>
      <c r="SJA102" s="167"/>
      <c r="SJB102" s="167"/>
      <c r="SJC102" s="167"/>
      <c r="SJD102" s="167"/>
      <c r="SJE102" s="167"/>
      <c r="SJF102" s="167"/>
      <c r="SJG102" s="167"/>
      <c r="SJH102" s="167"/>
      <c r="SJI102" s="167"/>
      <c r="SJJ102" s="167"/>
      <c r="SJK102" s="167"/>
      <c r="SJL102" s="167"/>
      <c r="SJM102" s="167"/>
      <c r="SJN102" s="167"/>
      <c r="SJO102" s="167"/>
      <c r="SJP102" s="167"/>
      <c r="SJQ102" s="167"/>
      <c r="SJR102" s="167"/>
      <c r="SJS102" s="167"/>
      <c r="SJT102" s="167"/>
      <c r="SJU102" s="167"/>
      <c r="SJV102" s="167"/>
      <c r="SJW102" s="167"/>
      <c r="SJX102" s="167"/>
      <c r="SJY102" s="167"/>
      <c r="SJZ102" s="167"/>
      <c r="SKA102" s="167"/>
      <c r="SKB102" s="167"/>
      <c r="SKC102" s="167"/>
      <c r="SKD102" s="167"/>
      <c r="SKE102" s="167"/>
      <c r="SKF102" s="167"/>
      <c r="SKG102" s="167"/>
      <c r="SKH102" s="167"/>
      <c r="SKI102" s="167"/>
      <c r="SKJ102" s="167"/>
      <c r="SKK102" s="167"/>
      <c r="SKL102" s="167"/>
      <c r="SKM102" s="167"/>
      <c r="SKN102" s="167"/>
      <c r="SKO102" s="167"/>
      <c r="SKP102" s="167"/>
      <c r="SKQ102" s="167"/>
      <c r="SKR102" s="167"/>
      <c r="SKS102" s="167"/>
      <c r="SKT102" s="167"/>
      <c r="SKU102" s="167"/>
      <c r="SKV102" s="167"/>
      <c r="SKW102" s="167"/>
      <c r="SKX102" s="167"/>
      <c r="SKY102" s="167"/>
      <c r="SKZ102" s="167"/>
      <c r="SLA102" s="167"/>
      <c r="SLB102" s="167"/>
      <c r="SLC102" s="167"/>
      <c r="SLD102" s="167"/>
      <c r="SLE102" s="167"/>
      <c r="SLF102" s="167"/>
      <c r="SLG102" s="167"/>
      <c r="SLH102" s="167"/>
      <c r="SLI102" s="167"/>
      <c r="SLJ102" s="167"/>
      <c r="SLK102" s="167"/>
      <c r="SLL102" s="167"/>
      <c r="SLM102" s="167"/>
      <c r="SLN102" s="167"/>
      <c r="SLO102" s="167"/>
      <c r="SLP102" s="167"/>
      <c r="SLQ102" s="167"/>
      <c r="SLR102" s="167"/>
      <c r="SLS102" s="167"/>
      <c r="SLT102" s="167"/>
      <c r="SLU102" s="167"/>
      <c r="SLV102" s="167"/>
      <c r="SLW102" s="167"/>
      <c r="SLX102" s="167"/>
      <c r="SLY102" s="167"/>
      <c r="SLZ102" s="167"/>
      <c r="SMA102" s="167"/>
      <c r="SMB102" s="167"/>
      <c r="SMC102" s="167"/>
      <c r="SMD102" s="167"/>
      <c r="SME102" s="167"/>
      <c r="SMF102" s="167"/>
      <c r="SMG102" s="167"/>
      <c r="SMH102" s="167"/>
      <c r="SMI102" s="167"/>
      <c r="SMJ102" s="167"/>
      <c r="SMK102" s="167"/>
      <c r="SML102" s="167"/>
      <c r="SMM102" s="167"/>
      <c r="SMN102" s="167"/>
      <c r="SMO102" s="167"/>
      <c r="SMP102" s="167"/>
      <c r="SMQ102" s="167"/>
      <c r="SMR102" s="167"/>
      <c r="SMS102" s="167"/>
      <c r="SMT102" s="167"/>
      <c r="SMU102" s="167"/>
      <c r="SMV102" s="167"/>
      <c r="SMW102" s="167"/>
      <c r="SMX102" s="167"/>
      <c r="SMY102" s="167"/>
      <c r="SMZ102" s="167"/>
      <c r="SNA102" s="167"/>
      <c r="SNB102" s="167"/>
      <c r="SNC102" s="167"/>
      <c r="SND102" s="167"/>
      <c r="SNE102" s="167"/>
      <c r="SNF102" s="167"/>
      <c r="SNG102" s="167"/>
      <c r="SNH102" s="167"/>
      <c r="SNI102" s="167"/>
      <c r="SNJ102" s="167"/>
      <c r="SNK102" s="167"/>
      <c r="SNL102" s="167"/>
      <c r="SNM102" s="167"/>
      <c r="SNN102" s="167"/>
      <c r="SNO102" s="167"/>
      <c r="SNP102" s="167"/>
      <c r="SNQ102" s="167"/>
      <c r="SNR102" s="167"/>
      <c r="SNS102" s="167"/>
      <c r="SNT102" s="167"/>
      <c r="SNU102" s="167"/>
      <c r="SNV102" s="167"/>
      <c r="SNW102" s="167"/>
      <c r="SNX102" s="167"/>
      <c r="SNY102" s="167"/>
      <c r="SNZ102" s="167"/>
      <c r="SOA102" s="167"/>
      <c r="SOB102" s="167"/>
      <c r="SOC102" s="167"/>
      <c r="SOD102" s="167"/>
      <c r="SOE102" s="167"/>
      <c r="SOF102" s="167"/>
      <c r="SOG102" s="167"/>
      <c r="SOH102" s="167"/>
      <c r="SOI102" s="167"/>
      <c r="SOJ102" s="167"/>
      <c r="SOK102" s="167"/>
      <c r="SOL102" s="167"/>
      <c r="SOM102" s="167"/>
      <c r="SON102" s="167"/>
      <c r="SOO102" s="167"/>
      <c r="SOP102" s="167"/>
      <c r="SOQ102" s="167"/>
      <c r="SOR102" s="167"/>
      <c r="SOS102" s="167"/>
      <c r="SOT102" s="167"/>
      <c r="SOU102" s="167"/>
      <c r="SOV102" s="167"/>
      <c r="SOW102" s="167"/>
      <c r="SOX102" s="167"/>
      <c r="SOY102" s="167"/>
      <c r="SOZ102" s="167"/>
      <c r="SPA102" s="167"/>
      <c r="SPB102" s="167"/>
      <c r="SPC102" s="167"/>
      <c r="SPD102" s="167"/>
      <c r="SPE102" s="167"/>
      <c r="SPF102" s="167"/>
      <c r="SPG102" s="167"/>
      <c r="SPH102" s="167"/>
      <c r="SPI102" s="167"/>
      <c r="SPJ102" s="167"/>
      <c r="SPK102" s="167"/>
      <c r="SPL102" s="167"/>
      <c r="SPM102" s="167"/>
      <c r="SPN102" s="167"/>
      <c r="SPO102" s="167"/>
      <c r="SPP102" s="167"/>
      <c r="SPQ102" s="167"/>
      <c r="SPR102" s="167"/>
      <c r="SPS102" s="167"/>
      <c r="SPT102" s="167"/>
      <c r="SPU102" s="167"/>
      <c r="SPV102" s="167"/>
      <c r="SPW102" s="167"/>
      <c r="SPX102" s="167"/>
      <c r="SPY102" s="167"/>
      <c r="SPZ102" s="167"/>
      <c r="SQA102" s="167"/>
      <c r="SQB102" s="167"/>
      <c r="SQC102" s="167"/>
      <c r="SQD102" s="167"/>
      <c r="SQE102" s="167"/>
      <c r="SQF102" s="167"/>
      <c r="SQG102" s="167"/>
      <c r="SQH102" s="167"/>
      <c r="SQI102" s="167"/>
      <c r="SQJ102" s="167"/>
      <c r="SQK102" s="167"/>
      <c r="SQL102" s="167"/>
      <c r="SQM102" s="167"/>
      <c r="SQN102" s="167"/>
      <c r="SQO102" s="167"/>
      <c r="SQP102" s="167"/>
      <c r="SQQ102" s="167"/>
      <c r="SQR102" s="167"/>
      <c r="SQS102" s="167"/>
      <c r="SQT102" s="167"/>
      <c r="SQU102" s="167"/>
      <c r="SQV102" s="167"/>
      <c r="SQW102" s="167"/>
      <c r="SQX102" s="167"/>
      <c r="SQY102" s="167"/>
      <c r="SQZ102" s="167"/>
      <c r="SRA102" s="167"/>
      <c r="SRB102" s="167"/>
      <c r="SRC102" s="167"/>
      <c r="SRD102" s="167"/>
      <c r="SRE102" s="167"/>
      <c r="SRF102" s="167"/>
      <c r="SRG102" s="167"/>
      <c r="SRH102" s="167"/>
      <c r="SRI102" s="167"/>
      <c r="SRJ102" s="167"/>
      <c r="SRK102" s="167"/>
      <c r="SRL102" s="167"/>
      <c r="SRM102" s="167"/>
      <c r="SRN102" s="167"/>
      <c r="SRO102" s="167"/>
      <c r="SRP102" s="167"/>
      <c r="SRQ102" s="167"/>
      <c r="SRR102" s="167"/>
      <c r="SRS102" s="167"/>
      <c r="SRT102" s="167"/>
      <c r="SRU102" s="167"/>
      <c r="SRV102" s="167"/>
      <c r="SRW102" s="167"/>
      <c r="SRX102" s="167"/>
      <c r="SRY102" s="167"/>
      <c r="SRZ102" s="167"/>
      <c r="SSA102" s="167"/>
      <c r="SSB102" s="167"/>
      <c r="SSC102" s="167"/>
      <c r="SSD102" s="167"/>
      <c r="SSE102" s="167"/>
      <c r="SSF102" s="167"/>
      <c r="SSG102" s="167"/>
      <c r="SSH102" s="167"/>
      <c r="SSI102" s="167"/>
      <c r="SSJ102" s="167"/>
      <c r="SSK102" s="167"/>
      <c r="SSL102" s="167"/>
      <c r="SSM102" s="167"/>
      <c r="SSN102" s="167"/>
      <c r="SSO102" s="167"/>
      <c r="SSP102" s="167"/>
      <c r="SSQ102" s="167"/>
      <c r="SSR102" s="167"/>
      <c r="SSS102" s="167"/>
      <c r="SST102" s="167"/>
      <c r="SSU102" s="167"/>
      <c r="SSV102" s="167"/>
      <c r="SSW102" s="167"/>
      <c r="SSX102" s="167"/>
      <c r="SSY102" s="167"/>
      <c r="SSZ102" s="167"/>
      <c r="STA102" s="167"/>
      <c r="STB102" s="167"/>
      <c r="STC102" s="167"/>
      <c r="STD102" s="167"/>
      <c r="STE102" s="167"/>
      <c r="STF102" s="167"/>
      <c r="STG102" s="167"/>
      <c r="STH102" s="167"/>
      <c r="STI102" s="167"/>
      <c r="STJ102" s="167"/>
      <c r="STK102" s="167"/>
      <c r="STL102" s="167"/>
      <c r="STM102" s="167"/>
      <c r="STN102" s="167"/>
      <c r="STO102" s="167"/>
      <c r="STP102" s="167"/>
      <c r="STQ102" s="167"/>
      <c r="STR102" s="167"/>
      <c r="STS102" s="167"/>
      <c r="STT102" s="167"/>
      <c r="STU102" s="167"/>
      <c r="STV102" s="167"/>
      <c r="STW102" s="167"/>
      <c r="STX102" s="167"/>
      <c r="STY102" s="167"/>
      <c r="STZ102" s="167"/>
      <c r="SUA102" s="167"/>
      <c r="SUB102" s="167"/>
      <c r="SUC102" s="167"/>
      <c r="SUD102" s="167"/>
      <c r="SUE102" s="167"/>
      <c r="SUF102" s="167"/>
      <c r="SUG102" s="167"/>
      <c r="SUH102" s="167"/>
      <c r="SUI102" s="167"/>
      <c r="SUJ102" s="167"/>
      <c r="SUK102" s="167"/>
      <c r="SUL102" s="167"/>
      <c r="SUM102" s="167"/>
      <c r="SUN102" s="167"/>
      <c r="SUO102" s="167"/>
      <c r="SUP102" s="167"/>
      <c r="SUQ102" s="167"/>
      <c r="SUR102" s="167"/>
      <c r="SUS102" s="167"/>
      <c r="SUT102" s="167"/>
      <c r="SUU102" s="167"/>
      <c r="SUV102" s="167"/>
      <c r="SUW102" s="167"/>
      <c r="SUX102" s="167"/>
      <c r="SUY102" s="167"/>
      <c r="SUZ102" s="167"/>
      <c r="SVA102" s="167"/>
      <c r="SVB102" s="167"/>
      <c r="SVC102" s="167"/>
      <c r="SVD102" s="167"/>
      <c r="SVE102" s="167"/>
      <c r="SVF102" s="167"/>
      <c r="SVG102" s="167"/>
      <c r="SVH102" s="167"/>
      <c r="SVI102" s="167"/>
      <c r="SVJ102" s="167"/>
      <c r="SVK102" s="167"/>
      <c r="SVL102" s="167"/>
      <c r="SVM102" s="167"/>
      <c r="SVN102" s="167"/>
      <c r="SVO102" s="167"/>
      <c r="SVP102" s="167"/>
      <c r="SVQ102" s="167"/>
      <c r="SVR102" s="167"/>
      <c r="SVS102" s="167"/>
      <c r="SVT102" s="167"/>
      <c r="SVU102" s="167"/>
      <c r="SVV102" s="167"/>
      <c r="SVW102" s="167"/>
      <c r="SVX102" s="167"/>
      <c r="SVY102" s="167"/>
      <c r="SVZ102" s="167"/>
      <c r="SWA102" s="167"/>
      <c r="SWB102" s="167"/>
      <c r="SWC102" s="167"/>
      <c r="SWD102" s="167"/>
      <c r="SWE102" s="167"/>
      <c r="SWF102" s="167"/>
      <c r="SWG102" s="167"/>
      <c r="SWH102" s="167"/>
      <c r="SWI102" s="167"/>
      <c r="SWJ102" s="167"/>
      <c r="SWK102" s="167"/>
      <c r="SWL102" s="167"/>
      <c r="SWM102" s="167"/>
      <c r="SWN102" s="167"/>
      <c r="SWO102" s="167"/>
      <c r="SWP102" s="167"/>
      <c r="SWQ102" s="167"/>
      <c r="SWR102" s="167"/>
      <c r="SWS102" s="167"/>
      <c r="SWT102" s="167"/>
      <c r="SWU102" s="167"/>
      <c r="SWV102" s="167"/>
      <c r="SWW102" s="167"/>
      <c r="SWX102" s="167"/>
      <c r="SWY102" s="167"/>
      <c r="SWZ102" s="167"/>
      <c r="SXA102" s="167"/>
      <c r="SXB102" s="167"/>
      <c r="SXC102" s="167"/>
      <c r="SXD102" s="167"/>
      <c r="SXE102" s="167"/>
      <c r="SXF102" s="167"/>
      <c r="SXG102" s="167"/>
      <c r="SXH102" s="167"/>
      <c r="SXI102" s="167"/>
      <c r="SXJ102" s="167"/>
      <c r="SXK102" s="167"/>
      <c r="SXL102" s="167"/>
      <c r="SXM102" s="167"/>
      <c r="SXN102" s="167"/>
      <c r="SXO102" s="167"/>
      <c r="SXP102" s="167"/>
      <c r="SXQ102" s="167"/>
      <c r="SXR102" s="167"/>
      <c r="SXS102" s="167"/>
      <c r="SXT102" s="167"/>
      <c r="SXU102" s="167"/>
      <c r="SXV102" s="167"/>
      <c r="SXW102" s="167"/>
      <c r="SXX102" s="167"/>
      <c r="SXY102" s="167"/>
      <c r="SXZ102" s="167"/>
      <c r="SYA102" s="167"/>
      <c r="SYB102" s="167"/>
      <c r="SYC102" s="167"/>
      <c r="SYD102" s="167"/>
      <c r="SYE102" s="167"/>
      <c r="SYF102" s="167"/>
      <c r="SYG102" s="167"/>
      <c r="SYH102" s="167"/>
      <c r="SYI102" s="167"/>
      <c r="SYJ102" s="167"/>
      <c r="SYK102" s="167"/>
      <c r="SYL102" s="167"/>
      <c r="SYM102" s="167"/>
      <c r="SYN102" s="167"/>
      <c r="SYO102" s="167"/>
      <c r="SYP102" s="167"/>
      <c r="SYQ102" s="167"/>
      <c r="SYR102" s="167"/>
      <c r="SYS102" s="167"/>
      <c r="SYT102" s="167"/>
      <c r="SYU102" s="167"/>
      <c r="SYV102" s="167"/>
      <c r="SYW102" s="167"/>
      <c r="SYX102" s="167"/>
      <c r="SYY102" s="167"/>
      <c r="SYZ102" s="167"/>
      <c r="SZA102" s="167"/>
      <c r="SZB102" s="167"/>
      <c r="SZC102" s="167"/>
      <c r="SZD102" s="167"/>
      <c r="SZE102" s="167"/>
      <c r="SZF102" s="167"/>
      <c r="SZG102" s="167"/>
      <c r="SZH102" s="167"/>
      <c r="SZI102" s="167"/>
      <c r="SZJ102" s="167"/>
      <c r="SZK102" s="167"/>
      <c r="SZL102" s="167"/>
      <c r="SZM102" s="167"/>
      <c r="SZN102" s="167"/>
      <c r="SZO102" s="167"/>
      <c r="SZP102" s="167"/>
      <c r="SZQ102" s="167"/>
      <c r="SZR102" s="167"/>
      <c r="SZS102" s="167"/>
      <c r="SZT102" s="167"/>
      <c r="SZU102" s="167"/>
      <c r="SZV102" s="167"/>
      <c r="SZW102" s="167"/>
      <c r="SZX102" s="167"/>
      <c r="SZY102" s="167"/>
      <c r="SZZ102" s="167"/>
      <c r="TAA102" s="167"/>
      <c r="TAB102" s="167"/>
      <c r="TAC102" s="167"/>
      <c r="TAD102" s="167"/>
      <c r="TAE102" s="167"/>
      <c r="TAF102" s="167"/>
      <c r="TAG102" s="167"/>
      <c r="TAH102" s="167"/>
      <c r="TAI102" s="167"/>
      <c r="TAJ102" s="167"/>
      <c r="TAK102" s="167"/>
      <c r="TAL102" s="167"/>
      <c r="TAM102" s="167"/>
      <c r="TAN102" s="167"/>
      <c r="TAO102" s="167"/>
      <c r="TAP102" s="167"/>
      <c r="TAQ102" s="167"/>
      <c r="TAR102" s="167"/>
      <c r="TAS102" s="167"/>
      <c r="TAT102" s="167"/>
      <c r="TAU102" s="167"/>
      <c r="TAV102" s="167"/>
      <c r="TAW102" s="167"/>
      <c r="TAX102" s="167"/>
      <c r="TAY102" s="167"/>
      <c r="TAZ102" s="167"/>
      <c r="TBA102" s="167"/>
      <c r="TBB102" s="167"/>
      <c r="TBC102" s="167"/>
      <c r="TBD102" s="167"/>
      <c r="TBE102" s="167"/>
      <c r="TBF102" s="167"/>
      <c r="TBG102" s="167"/>
      <c r="TBH102" s="167"/>
      <c r="TBI102" s="167"/>
      <c r="TBJ102" s="167"/>
      <c r="TBK102" s="167"/>
      <c r="TBL102" s="167"/>
      <c r="TBM102" s="167"/>
      <c r="TBN102" s="167"/>
      <c r="TBO102" s="167"/>
      <c r="TBP102" s="167"/>
      <c r="TBQ102" s="167"/>
      <c r="TBR102" s="167"/>
      <c r="TBS102" s="167"/>
      <c r="TBT102" s="167"/>
      <c r="TBU102" s="167"/>
      <c r="TBV102" s="167"/>
      <c r="TBW102" s="167"/>
      <c r="TBX102" s="167"/>
      <c r="TBY102" s="167"/>
      <c r="TBZ102" s="167"/>
      <c r="TCA102" s="167"/>
      <c r="TCB102" s="167"/>
      <c r="TCC102" s="167"/>
      <c r="TCD102" s="167"/>
      <c r="TCE102" s="167"/>
      <c r="TCF102" s="167"/>
      <c r="TCG102" s="167"/>
      <c r="TCH102" s="167"/>
      <c r="TCI102" s="167"/>
      <c r="TCJ102" s="167"/>
      <c r="TCK102" s="167"/>
      <c r="TCL102" s="167"/>
      <c r="TCM102" s="167"/>
      <c r="TCN102" s="167"/>
      <c r="TCO102" s="167"/>
      <c r="TCP102" s="167"/>
      <c r="TCQ102" s="167"/>
      <c r="TCR102" s="167"/>
      <c r="TCS102" s="167"/>
      <c r="TCT102" s="167"/>
      <c r="TCU102" s="167"/>
      <c r="TCV102" s="167"/>
      <c r="TCW102" s="167"/>
      <c r="TCX102" s="167"/>
      <c r="TCY102" s="167"/>
      <c r="TCZ102" s="167"/>
      <c r="TDA102" s="167"/>
      <c r="TDB102" s="167"/>
      <c r="TDC102" s="167"/>
      <c r="TDD102" s="167"/>
      <c r="TDE102" s="167"/>
      <c r="TDF102" s="167"/>
      <c r="TDG102" s="167"/>
      <c r="TDH102" s="167"/>
      <c r="TDI102" s="167"/>
      <c r="TDJ102" s="167"/>
      <c r="TDK102" s="167"/>
      <c r="TDL102" s="167"/>
      <c r="TDM102" s="167"/>
      <c r="TDN102" s="167"/>
      <c r="TDO102" s="167"/>
      <c r="TDP102" s="167"/>
      <c r="TDQ102" s="167"/>
      <c r="TDR102" s="167"/>
      <c r="TDS102" s="167"/>
      <c r="TDT102" s="167"/>
      <c r="TDU102" s="167"/>
      <c r="TDV102" s="167"/>
      <c r="TDW102" s="167"/>
      <c r="TDX102" s="167"/>
      <c r="TDY102" s="167"/>
      <c r="TDZ102" s="167"/>
      <c r="TEA102" s="167"/>
      <c r="TEB102" s="167"/>
      <c r="TEC102" s="167"/>
      <c r="TED102" s="167"/>
      <c r="TEE102" s="167"/>
      <c r="TEF102" s="167"/>
      <c r="TEG102" s="167"/>
      <c r="TEH102" s="167"/>
      <c r="TEI102" s="167"/>
      <c r="TEJ102" s="167"/>
      <c r="TEK102" s="167"/>
      <c r="TEL102" s="167"/>
      <c r="TEM102" s="167"/>
      <c r="TEN102" s="167"/>
      <c r="TEO102" s="167"/>
      <c r="TEP102" s="167"/>
      <c r="TEQ102" s="167"/>
      <c r="TER102" s="167"/>
      <c r="TES102" s="167"/>
      <c r="TET102" s="167"/>
      <c r="TEU102" s="167"/>
      <c r="TEV102" s="167"/>
      <c r="TEW102" s="167"/>
      <c r="TEX102" s="167"/>
      <c r="TEY102" s="167"/>
      <c r="TEZ102" s="167"/>
      <c r="TFA102" s="167"/>
      <c r="TFB102" s="167"/>
      <c r="TFC102" s="167"/>
      <c r="TFD102" s="167"/>
      <c r="TFE102" s="167"/>
      <c r="TFF102" s="167"/>
      <c r="TFG102" s="167"/>
      <c r="TFH102" s="167"/>
      <c r="TFI102" s="167"/>
      <c r="TFJ102" s="167"/>
      <c r="TFK102" s="167"/>
      <c r="TFL102" s="167"/>
      <c r="TFM102" s="167"/>
      <c r="TFN102" s="167"/>
      <c r="TFO102" s="167"/>
      <c r="TFP102" s="167"/>
      <c r="TFQ102" s="167"/>
      <c r="TFR102" s="167"/>
      <c r="TFS102" s="167"/>
      <c r="TFT102" s="167"/>
      <c r="TFU102" s="167"/>
      <c r="TFV102" s="167"/>
      <c r="TFW102" s="167"/>
      <c r="TFX102" s="167"/>
      <c r="TFY102" s="167"/>
      <c r="TFZ102" s="167"/>
      <c r="TGA102" s="167"/>
      <c r="TGB102" s="167"/>
      <c r="TGC102" s="167"/>
      <c r="TGD102" s="167"/>
      <c r="TGE102" s="167"/>
      <c r="TGF102" s="167"/>
      <c r="TGG102" s="167"/>
      <c r="TGH102" s="167"/>
      <c r="TGI102" s="167"/>
      <c r="TGJ102" s="167"/>
      <c r="TGK102" s="167"/>
      <c r="TGL102" s="167"/>
      <c r="TGM102" s="167"/>
      <c r="TGN102" s="167"/>
      <c r="TGO102" s="167"/>
      <c r="TGP102" s="167"/>
      <c r="TGQ102" s="167"/>
      <c r="TGR102" s="167"/>
      <c r="TGS102" s="167"/>
      <c r="TGT102" s="167"/>
      <c r="TGU102" s="167"/>
      <c r="TGV102" s="167"/>
      <c r="TGW102" s="167"/>
      <c r="TGX102" s="167"/>
      <c r="TGY102" s="167"/>
      <c r="TGZ102" s="167"/>
      <c r="THA102" s="167"/>
      <c r="THB102" s="167"/>
      <c r="THC102" s="167"/>
      <c r="THD102" s="167"/>
      <c r="THE102" s="167"/>
      <c r="THF102" s="167"/>
      <c r="THG102" s="167"/>
      <c r="THH102" s="167"/>
      <c r="THI102" s="167"/>
      <c r="THJ102" s="167"/>
      <c r="THK102" s="167"/>
      <c r="THL102" s="167"/>
      <c r="THM102" s="167"/>
      <c r="THN102" s="167"/>
      <c r="THO102" s="167"/>
      <c r="THP102" s="167"/>
      <c r="THQ102" s="167"/>
      <c r="THR102" s="167"/>
      <c r="THS102" s="167"/>
      <c r="THT102" s="167"/>
      <c r="THU102" s="167"/>
      <c r="THV102" s="167"/>
      <c r="THW102" s="167"/>
      <c r="THX102" s="167"/>
      <c r="THY102" s="167"/>
      <c r="THZ102" s="167"/>
      <c r="TIA102" s="167"/>
      <c r="TIB102" s="167"/>
      <c r="TIC102" s="167"/>
      <c r="TID102" s="167"/>
      <c r="TIE102" s="167"/>
      <c r="TIF102" s="167"/>
      <c r="TIG102" s="167"/>
      <c r="TIH102" s="167"/>
      <c r="TII102" s="167"/>
      <c r="TIJ102" s="167"/>
      <c r="TIK102" s="167"/>
      <c r="TIL102" s="167"/>
      <c r="TIM102" s="167"/>
      <c r="TIN102" s="167"/>
      <c r="TIO102" s="167"/>
      <c r="TIP102" s="167"/>
      <c r="TIQ102" s="167"/>
      <c r="TIR102" s="167"/>
      <c r="TIS102" s="167"/>
      <c r="TIT102" s="167"/>
      <c r="TIU102" s="167"/>
      <c r="TIV102" s="167"/>
      <c r="TIW102" s="167"/>
      <c r="TIX102" s="167"/>
      <c r="TIY102" s="167"/>
      <c r="TIZ102" s="167"/>
      <c r="TJA102" s="167"/>
      <c r="TJB102" s="167"/>
      <c r="TJC102" s="167"/>
      <c r="TJD102" s="167"/>
      <c r="TJE102" s="167"/>
      <c r="TJF102" s="167"/>
      <c r="TJG102" s="167"/>
      <c r="TJH102" s="167"/>
      <c r="TJI102" s="167"/>
      <c r="TJJ102" s="167"/>
      <c r="TJK102" s="167"/>
      <c r="TJL102" s="167"/>
      <c r="TJM102" s="167"/>
      <c r="TJN102" s="167"/>
      <c r="TJO102" s="167"/>
      <c r="TJP102" s="167"/>
      <c r="TJQ102" s="167"/>
      <c r="TJR102" s="167"/>
      <c r="TJS102" s="167"/>
      <c r="TJT102" s="167"/>
      <c r="TJU102" s="167"/>
      <c r="TJV102" s="167"/>
      <c r="TJW102" s="167"/>
      <c r="TJX102" s="167"/>
      <c r="TJY102" s="167"/>
      <c r="TJZ102" s="167"/>
      <c r="TKA102" s="167"/>
      <c r="TKB102" s="167"/>
      <c r="TKC102" s="167"/>
      <c r="TKD102" s="167"/>
      <c r="TKE102" s="167"/>
      <c r="TKF102" s="167"/>
      <c r="TKG102" s="167"/>
      <c r="TKH102" s="167"/>
      <c r="TKI102" s="167"/>
      <c r="TKJ102" s="167"/>
      <c r="TKK102" s="167"/>
      <c r="TKL102" s="167"/>
      <c r="TKM102" s="167"/>
      <c r="TKN102" s="167"/>
      <c r="TKO102" s="167"/>
      <c r="TKP102" s="167"/>
      <c r="TKQ102" s="167"/>
      <c r="TKR102" s="167"/>
      <c r="TKS102" s="167"/>
      <c r="TKT102" s="167"/>
      <c r="TKU102" s="167"/>
      <c r="TKV102" s="167"/>
      <c r="TKW102" s="167"/>
      <c r="TKX102" s="167"/>
      <c r="TKY102" s="167"/>
      <c r="TKZ102" s="167"/>
      <c r="TLA102" s="167"/>
      <c r="TLB102" s="167"/>
      <c r="TLC102" s="167"/>
      <c r="TLD102" s="167"/>
      <c r="TLE102" s="167"/>
      <c r="TLF102" s="167"/>
      <c r="TLG102" s="167"/>
      <c r="TLH102" s="167"/>
      <c r="TLI102" s="167"/>
      <c r="TLJ102" s="167"/>
      <c r="TLK102" s="167"/>
      <c r="TLL102" s="167"/>
      <c r="TLM102" s="167"/>
      <c r="TLN102" s="167"/>
      <c r="TLO102" s="167"/>
      <c r="TLP102" s="167"/>
      <c r="TLQ102" s="167"/>
      <c r="TLR102" s="167"/>
      <c r="TLS102" s="167"/>
      <c r="TLT102" s="167"/>
      <c r="TLU102" s="167"/>
      <c r="TLV102" s="167"/>
      <c r="TLW102" s="167"/>
      <c r="TLX102" s="167"/>
      <c r="TLY102" s="167"/>
      <c r="TLZ102" s="167"/>
      <c r="TMA102" s="167"/>
      <c r="TMB102" s="167"/>
      <c r="TMC102" s="167"/>
      <c r="TMD102" s="167"/>
      <c r="TME102" s="167"/>
      <c r="TMF102" s="167"/>
      <c r="TMG102" s="167"/>
      <c r="TMH102" s="167"/>
      <c r="TMI102" s="167"/>
      <c r="TMJ102" s="167"/>
      <c r="TMK102" s="167"/>
      <c r="TML102" s="167"/>
      <c r="TMM102" s="167"/>
      <c r="TMN102" s="167"/>
      <c r="TMO102" s="167"/>
      <c r="TMP102" s="167"/>
      <c r="TMQ102" s="167"/>
      <c r="TMR102" s="167"/>
      <c r="TMS102" s="167"/>
      <c r="TMT102" s="167"/>
      <c r="TMU102" s="167"/>
      <c r="TMV102" s="167"/>
      <c r="TMW102" s="167"/>
      <c r="TMX102" s="167"/>
      <c r="TMY102" s="167"/>
      <c r="TMZ102" s="167"/>
      <c r="TNA102" s="167"/>
      <c r="TNB102" s="167"/>
      <c r="TNC102" s="167"/>
      <c r="TND102" s="167"/>
      <c r="TNE102" s="167"/>
      <c r="TNF102" s="167"/>
      <c r="TNG102" s="167"/>
      <c r="TNH102" s="167"/>
      <c r="TNI102" s="167"/>
      <c r="TNJ102" s="167"/>
      <c r="TNK102" s="167"/>
      <c r="TNL102" s="167"/>
      <c r="TNM102" s="167"/>
      <c r="TNN102" s="167"/>
      <c r="TNO102" s="167"/>
      <c r="TNP102" s="167"/>
      <c r="TNQ102" s="167"/>
      <c r="TNR102" s="167"/>
      <c r="TNS102" s="167"/>
      <c r="TNT102" s="167"/>
      <c r="TNU102" s="167"/>
      <c r="TNV102" s="167"/>
      <c r="TNW102" s="167"/>
      <c r="TNX102" s="167"/>
      <c r="TNY102" s="167"/>
      <c r="TNZ102" s="167"/>
      <c r="TOA102" s="167"/>
      <c r="TOB102" s="167"/>
      <c r="TOC102" s="167"/>
      <c r="TOD102" s="167"/>
      <c r="TOE102" s="167"/>
      <c r="TOF102" s="167"/>
      <c r="TOG102" s="167"/>
      <c r="TOH102" s="167"/>
      <c r="TOI102" s="167"/>
      <c r="TOJ102" s="167"/>
      <c r="TOK102" s="167"/>
      <c r="TOL102" s="167"/>
      <c r="TOM102" s="167"/>
      <c r="TON102" s="167"/>
      <c r="TOO102" s="167"/>
      <c r="TOP102" s="167"/>
      <c r="TOQ102" s="167"/>
      <c r="TOR102" s="167"/>
      <c r="TOS102" s="167"/>
      <c r="TOT102" s="167"/>
      <c r="TOU102" s="167"/>
      <c r="TOV102" s="167"/>
      <c r="TOW102" s="167"/>
      <c r="TOX102" s="167"/>
      <c r="TOY102" s="167"/>
      <c r="TOZ102" s="167"/>
      <c r="TPA102" s="167"/>
      <c r="TPB102" s="167"/>
      <c r="TPC102" s="167"/>
      <c r="TPD102" s="167"/>
      <c r="TPE102" s="167"/>
      <c r="TPF102" s="167"/>
      <c r="TPG102" s="167"/>
      <c r="TPH102" s="167"/>
      <c r="TPI102" s="167"/>
      <c r="TPJ102" s="167"/>
      <c r="TPK102" s="167"/>
      <c r="TPL102" s="167"/>
      <c r="TPM102" s="167"/>
      <c r="TPN102" s="167"/>
      <c r="TPO102" s="167"/>
      <c r="TPP102" s="167"/>
      <c r="TPQ102" s="167"/>
      <c r="TPR102" s="167"/>
      <c r="TPS102" s="167"/>
      <c r="TPT102" s="167"/>
      <c r="TPU102" s="167"/>
      <c r="TPV102" s="167"/>
      <c r="TPW102" s="167"/>
      <c r="TPX102" s="167"/>
      <c r="TPY102" s="167"/>
      <c r="TPZ102" s="167"/>
      <c r="TQA102" s="167"/>
      <c r="TQB102" s="167"/>
      <c r="TQC102" s="167"/>
      <c r="TQD102" s="167"/>
      <c r="TQE102" s="167"/>
      <c r="TQF102" s="167"/>
      <c r="TQG102" s="167"/>
      <c r="TQH102" s="167"/>
      <c r="TQI102" s="167"/>
      <c r="TQJ102" s="167"/>
      <c r="TQK102" s="167"/>
      <c r="TQL102" s="167"/>
      <c r="TQM102" s="167"/>
      <c r="TQN102" s="167"/>
      <c r="TQO102" s="167"/>
      <c r="TQP102" s="167"/>
      <c r="TQQ102" s="167"/>
      <c r="TQR102" s="167"/>
      <c r="TQS102" s="167"/>
      <c r="TQT102" s="167"/>
      <c r="TQU102" s="167"/>
      <c r="TQV102" s="167"/>
      <c r="TQW102" s="167"/>
      <c r="TQX102" s="167"/>
      <c r="TQY102" s="167"/>
      <c r="TQZ102" s="167"/>
      <c r="TRA102" s="167"/>
      <c r="TRB102" s="167"/>
      <c r="TRC102" s="167"/>
      <c r="TRD102" s="167"/>
      <c r="TRE102" s="167"/>
      <c r="TRF102" s="167"/>
      <c r="TRG102" s="167"/>
      <c r="TRH102" s="167"/>
      <c r="TRI102" s="167"/>
      <c r="TRJ102" s="167"/>
      <c r="TRK102" s="167"/>
      <c r="TRL102" s="167"/>
      <c r="TRM102" s="167"/>
      <c r="TRN102" s="167"/>
      <c r="TRO102" s="167"/>
      <c r="TRP102" s="167"/>
      <c r="TRQ102" s="167"/>
      <c r="TRR102" s="167"/>
      <c r="TRS102" s="167"/>
      <c r="TRT102" s="167"/>
      <c r="TRU102" s="167"/>
      <c r="TRV102" s="167"/>
      <c r="TRW102" s="167"/>
      <c r="TRX102" s="167"/>
      <c r="TRY102" s="167"/>
      <c r="TRZ102" s="167"/>
      <c r="TSA102" s="167"/>
      <c r="TSB102" s="167"/>
      <c r="TSC102" s="167"/>
      <c r="TSD102" s="167"/>
      <c r="TSE102" s="167"/>
      <c r="TSF102" s="167"/>
      <c r="TSG102" s="167"/>
      <c r="TSH102" s="167"/>
      <c r="TSI102" s="167"/>
      <c r="TSJ102" s="167"/>
      <c r="TSK102" s="167"/>
      <c r="TSL102" s="167"/>
      <c r="TSM102" s="167"/>
      <c r="TSN102" s="167"/>
      <c r="TSO102" s="167"/>
      <c r="TSP102" s="167"/>
      <c r="TSQ102" s="167"/>
      <c r="TSR102" s="167"/>
      <c r="TSS102" s="167"/>
      <c r="TST102" s="167"/>
      <c r="TSU102" s="167"/>
      <c r="TSV102" s="167"/>
      <c r="TSW102" s="167"/>
      <c r="TSX102" s="167"/>
      <c r="TSY102" s="167"/>
      <c r="TSZ102" s="167"/>
      <c r="TTA102" s="167"/>
      <c r="TTB102" s="167"/>
      <c r="TTC102" s="167"/>
      <c r="TTD102" s="167"/>
      <c r="TTE102" s="167"/>
      <c r="TTF102" s="167"/>
      <c r="TTG102" s="167"/>
      <c r="TTH102" s="167"/>
      <c r="TTI102" s="167"/>
      <c r="TTJ102" s="167"/>
      <c r="TTK102" s="167"/>
      <c r="TTL102" s="167"/>
      <c r="TTM102" s="167"/>
      <c r="TTN102" s="167"/>
      <c r="TTO102" s="167"/>
      <c r="TTP102" s="167"/>
      <c r="TTQ102" s="167"/>
      <c r="TTR102" s="167"/>
      <c r="TTS102" s="167"/>
      <c r="TTT102" s="167"/>
      <c r="TTU102" s="167"/>
      <c r="TTV102" s="167"/>
      <c r="TTW102" s="167"/>
      <c r="TTX102" s="167"/>
      <c r="TTY102" s="167"/>
      <c r="TTZ102" s="167"/>
      <c r="TUA102" s="167"/>
      <c r="TUB102" s="167"/>
      <c r="TUC102" s="167"/>
      <c r="TUD102" s="167"/>
      <c r="TUE102" s="167"/>
      <c r="TUF102" s="167"/>
      <c r="TUG102" s="167"/>
      <c r="TUH102" s="167"/>
      <c r="TUI102" s="167"/>
      <c r="TUJ102" s="167"/>
      <c r="TUK102" s="167"/>
      <c r="TUL102" s="167"/>
      <c r="TUM102" s="167"/>
      <c r="TUN102" s="167"/>
      <c r="TUO102" s="167"/>
      <c r="TUP102" s="167"/>
      <c r="TUQ102" s="167"/>
      <c r="TUR102" s="167"/>
      <c r="TUS102" s="167"/>
      <c r="TUT102" s="167"/>
      <c r="TUU102" s="167"/>
      <c r="TUV102" s="167"/>
      <c r="TUW102" s="167"/>
      <c r="TUX102" s="167"/>
      <c r="TUY102" s="167"/>
      <c r="TUZ102" s="167"/>
      <c r="TVA102" s="167"/>
      <c r="TVB102" s="167"/>
      <c r="TVC102" s="167"/>
      <c r="TVD102" s="167"/>
      <c r="TVE102" s="167"/>
      <c r="TVF102" s="167"/>
      <c r="TVG102" s="167"/>
      <c r="TVH102" s="167"/>
      <c r="TVI102" s="167"/>
      <c r="TVJ102" s="167"/>
      <c r="TVK102" s="167"/>
      <c r="TVL102" s="167"/>
      <c r="TVM102" s="167"/>
      <c r="TVN102" s="167"/>
      <c r="TVO102" s="167"/>
      <c r="TVP102" s="167"/>
      <c r="TVQ102" s="167"/>
      <c r="TVR102" s="167"/>
      <c r="TVS102" s="167"/>
      <c r="TVT102" s="167"/>
      <c r="TVU102" s="167"/>
      <c r="TVV102" s="167"/>
      <c r="TVW102" s="167"/>
      <c r="TVX102" s="167"/>
      <c r="TVY102" s="167"/>
      <c r="TVZ102" s="167"/>
      <c r="TWA102" s="167"/>
      <c r="TWB102" s="167"/>
      <c r="TWC102" s="167"/>
      <c r="TWD102" s="167"/>
      <c r="TWE102" s="167"/>
      <c r="TWF102" s="167"/>
      <c r="TWG102" s="167"/>
      <c r="TWH102" s="167"/>
      <c r="TWI102" s="167"/>
      <c r="TWJ102" s="167"/>
      <c r="TWK102" s="167"/>
      <c r="TWL102" s="167"/>
      <c r="TWM102" s="167"/>
      <c r="TWN102" s="167"/>
      <c r="TWO102" s="167"/>
      <c r="TWP102" s="167"/>
      <c r="TWQ102" s="167"/>
      <c r="TWR102" s="167"/>
      <c r="TWS102" s="167"/>
      <c r="TWT102" s="167"/>
      <c r="TWU102" s="167"/>
      <c r="TWV102" s="167"/>
      <c r="TWW102" s="167"/>
      <c r="TWX102" s="167"/>
      <c r="TWY102" s="167"/>
      <c r="TWZ102" s="167"/>
      <c r="TXA102" s="167"/>
      <c r="TXB102" s="167"/>
      <c r="TXC102" s="167"/>
      <c r="TXD102" s="167"/>
      <c r="TXE102" s="167"/>
      <c r="TXF102" s="167"/>
      <c r="TXG102" s="167"/>
      <c r="TXH102" s="167"/>
      <c r="TXI102" s="167"/>
      <c r="TXJ102" s="167"/>
      <c r="TXK102" s="167"/>
      <c r="TXL102" s="167"/>
      <c r="TXM102" s="167"/>
      <c r="TXN102" s="167"/>
      <c r="TXO102" s="167"/>
      <c r="TXP102" s="167"/>
      <c r="TXQ102" s="167"/>
      <c r="TXR102" s="167"/>
      <c r="TXS102" s="167"/>
      <c r="TXT102" s="167"/>
      <c r="TXU102" s="167"/>
      <c r="TXV102" s="167"/>
      <c r="TXW102" s="167"/>
      <c r="TXX102" s="167"/>
      <c r="TXY102" s="167"/>
      <c r="TXZ102" s="167"/>
      <c r="TYA102" s="167"/>
      <c r="TYB102" s="167"/>
      <c r="TYC102" s="167"/>
      <c r="TYD102" s="167"/>
      <c r="TYE102" s="167"/>
      <c r="TYF102" s="167"/>
      <c r="TYG102" s="167"/>
      <c r="TYH102" s="167"/>
      <c r="TYI102" s="167"/>
      <c r="TYJ102" s="167"/>
      <c r="TYK102" s="167"/>
      <c r="TYL102" s="167"/>
      <c r="TYM102" s="167"/>
      <c r="TYN102" s="167"/>
      <c r="TYO102" s="167"/>
      <c r="TYP102" s="167"/>
      <c r="TYQ102" s="167"/>
      <c r="TYR102" s="167"/>
      <c r="TYS102" s="167"/>
      <c r="TYT102" s="167"/>
      <c r="TYU102" s="167"/>
      <c r="TYV102" s="167"/>
      <c r="TYW102" s="167"/>
      <c r="TYX102" s="167"/>
      <c r="TYY102" s="167"/>
      <c r="TYZ102" s="167"/>
      <c r="TZA102" s="167"/>
      <c r="TZB102" s="167"/>
      <c r="TZC102" s="167"/>
      <c r="TZD102" s="167"/>
      <c r="TZE102" s="167"/>
      <c r="TZF102" s="167"/>
      <c r="TZG102" s="167"/>
      <c r="TZH102" s="167"/>
      <c r="TZI102" s="167"/>
      <c r="TZJ102" s="167"/>
      <c r="TZK102" s="167"/>
      <c r="TZL102" s="167"/>
      <c r="TZM102" s="167"/>
      <c r="TZN102" s="167"/>
      <c r="TZO102" s="167"/>
      <c r="TZP102" s="167"/>
      <c r="TZQ102" s="167"/>
      <c r="TZR102" s="167"/>
      <c r="TZS102" s="167"/>
      <c r="TZT102" s="167"/>
      <c r="TZU102" s="167"/>
      <c r="TZV102" s="167"/>
      <c r="TZW102" s="167"/>
      <c r="TZX102" s="167"/>
      <c r="TZY102" s="167"/>
      <c r="TZZ102" s="167"/>
      <c r="UAA102" s="167"/>
      <c r="UAB102" s="167"/>
      <c r="UAC102" s="167"/>
      <c r="UAD102" s="167"/>
      <c r="UAE102" s="167"/>
      <c r="UAF102" s="167"/>
      <c r="UAG102" s="167"/>
      <c r="UAH102" s="167"/>
      <c r="UAI102" s="167"/>
      <c r="UAJ102" s="167"/>
      <c r="UAK102" s="167"/>
      <c r="UAL102" s="167"/>
      <c r="UAM102" s="167"/>
      <c r="UAN102" s="167"/>
      <c r="UAO102" s="167"/>
      <c r="UAP102" s="167"/>
      <c r="UAQ102" s="167"/>
      <c r="UAR102" s="167"/>
      <c r="UAS102" s="167"/>
      <c r="UAT102" s="167"/>
      <c r="UAU102" s="167"/>
      <c r="UAV102" s="167"/>
      <c r="UAW102" s="167"/>
      <c r="UAX102" s="167"/>
      <c r="UAY102" s="167"/>
      <c r="UAZ102" s="167"/>
      <c r="UBA102" s="167"/>
      <c r="UBB102" s="167"/>
      <c r="UBC102" s="167"/>
      <c r="UBD102" s="167"/>
      <c r="UBE102" s="167"/>
      <c r="UBF102" s="167"/>
      <c r="UBG102" s="167"/>
      <c r="UBH102" s="167"/>
      <c r="UBI102" s="167"/>
      <c r="UBJ102" s="167"/>
      <c r="UBK102" s="167"/>
      <c r="UBL102" s="167"/>
      <c r="UBM102" s="167"/>
      <c r="UBN102" s="167"/>
      <c r="UBO102" s="167"/>
      <c r="UBP102" s="167"/>
      <c r="UBQ102" s="167"/>
      <c r="UBR102" s="167"/>
      <c r="UBS102" s="167"/>
      <c r="UBT102" s="167"/>
      <c r="UBU102" s="167"/>
      <c r="UBV102" s="167"/>
      <c r="UBW102" s="167"/>
      <c r="UBX102" s="167"/>
      <c r="UBY102" s="167"/>
      <c r="UBZ102" s="167"/>
      <c r="UCA102" s="167"/>
      <c r="UCB102" s="167"/>
      <c r="UCC102" s="167"/>
      <c r="UCD102" s="167"/>
      <c r="UCE102" s="167"/>
      <c r="UCF102" s="167"/>
      <c r="UCG102" s="167"/>
      <c r="UCH102" s="167"/>
      <c r="UCI102" s="167"/>
      <c r="UCJ102" s="167"/>
      <c r="UCK102" s="167"/>
      <c r="UCL102" s="167"/>
      <c r="UCM102" s="167"/>
      <c r="UCN102" s="167"/>
      <c r="UCO102" s="167"/>
      <c r="UCP102" s="167"/>
      <c r="UCQ102" s="167"/>
      <c r="UCR102" s="167"/>
      <c r="UCS102" s="167"/>
      <c r="UCT102" s="167"/>
      <c r="UCU102" s="167"/>
      <c r="UCV102" s="167"/>
      <c r="UCW102" s="167"/>
      <c r="UCX102" s="167"/>
      <c r="UCY102" s="167"/>
      <c r="UCZ102" s="167"/>
      <c r="UDA102" s="167"/>
      <c r="UDB102" s="167"/>
      <c r="UDC102" s="167"/>
      <c r="UDD102" s="167"/>
      <c r="UDE102" s="167"/>
      <c r="UDF102" s="167"/>
      <c r="UDG102" s="167"/>
      <c r="UDH102" s="167"/>
      <c r="UDI102" s="167"/>
      <c r="UDJ102" s="167"/>
      <c r="UDK102" s="167"/>
      <c r="UDL102" s="167"/>
      <c r="UDM102" s="167"/>
      <c r="UDN102" s="167"/>
      <c r="UDO102" s="167"/>
      <c r="UDP102" s="167"/>
      <c r="UDQ102" s="167"/>
      <c r="UDR102" s="167"/>
      <c r="UDS102" s="167"/>
      <c r="UDT102" s="167"/>
      <c r="UDU102" s="167"/>
      <c r="UDV102" s="167"/>
      <c r="UDW102" s="167"/>
      <c r="UDX102" s="167"/>
      <c r="UDY102" s="167"/>
      <c r="UDZ102" s="167"/>
      <c r="UEA102" s="167"/>
      <c r="UEB102" s="167"/>
      <c r="UEC102" s="167"/>
      <c r="UED102" s="167"/>
      <c r="UEE102" s="167"/>
      <c r="UEF102" s="167"/>
      <c r="UEG102" s="167"/>
      <c r="UEH102" s="167"/>
      <c r="UEI102" s="167"/>
      <c r="UEJ102" s="167"/>
      <c r="UEK102" s="167"/>
      <c r="UEL102" s="167"/>
      <c r="UEM102" s="167"/>
      <c r="UEN102" s="167"/>
      <c r="UEO102" s="167"/>
      <c r="UEP102" s="167"/>
      <c r="UEQ102" s="167"/>
      <c r="UER102" s="167"/>
      <c r="UES102" s="167"/>
      <c r="UET102" s="167"/>
      <c r="UEU102" s="167"/>
      <c r="UEV102" s="167"/>
      <c r="UEW102" s="167"/>
      <c r="UEX102" s="167"/>
      <c r="UEY102" s="167"/>
      <c r="UEZ102" s="167"/>
      <c r="UFA102" s="167"/>
      <c r="UFB102" s="167"/>
      <c r="UFC102" s="167"/>
      <c r="UFD102" s="167"/>
      <c r="UFE102" s="167"/>
      <c r="UFF102" s="167"/>
      <c r="UFG102" s="167"/>
      <c r="UFH102" s="167"/>
      <c r="UFI102" s="167"/>
      <c r="UFJ102" s="167"/>
      <c r="UFK102" s="167"/>
      <c r="UFL102" s="167"/>
      <c r="UFM102" s="167"/>
      <c r="UFN102" s="167"/>
      <c r="UFO102" s="167"/>
      <c r="UFP102" s="167"/>
      <c r="UFQ102" s="167"/>
      <c r="UFR102" s="167"/>
      <c r="UFS102" s="167"/>
      <c r="UFT102" s="167"/>
      <c r="UFU102" s="167"/>
      <c r="UFV102" s="167"/>
      <c r="UFW102" s="167"/>
      <c r="UFX102" s="167"/>
      <c r="UFY102" s="167"/>
      <c r="UFZ102" s="167"/>
      <c r="UGA102" s="167"/>
      <c r="UGB102" s="167"/>
      <c r="UGC102" s="167"/>
      <c r="UGD102" s="167"/>
      <c r="UGE102" s="167"/>
      <c r="UGF102" s="167"/>
      <c r="UGG102" s="167"/>
      <c r="UGH102" s="167"/>
      <c r="UGI102" s="167"/>
      <c r="UGJ102" s="167"/>
      <c r="UGK102" s="167"/>
      <c r="UGL102" s="167"/>
      <c r="UGM102" s="167"/>
      <c r="UGN102" s="167"/>
      <c r="UGO102" s="167"/>
      <c r="UGP102" s="167"/>
      <c r="UGQ102" s="167"/>
      <c r="UGR102" s="167"/>
      <c r="UGS102" s="167"/>
      <c r="UGT102" s="167"/>
      <c r="UGU102" s="167"/>
      <c r="UGV102" s="167"/>
      <c r="UGW102" s="167"/>
      <c r="UGX102" s="167"/>
      <c r="UGY102" s="167"/>
      <c r="UGZ102" s="167"/>
      <c r="UHA102" s="167"/>
      <c r="UHB102" s="167"/>
      <c r="UHC102" s="167"/>
      <c r="UHD102" s="167"/>
      <c r="UHE102" s="167"/>
      <c r="UHF102" s="167"/>
      <c r="UHG102" s="167"/>
      <c r="UHH102" s="167"/>
      <c r="UHI102" s="167"/>
      <c r="UHJ102" s="167"/>
      <c r="UHK102" s="167"/>
      <c r="UHL102" s="167"/>
      <c r="UHM102" s="167"/>
      <c r="UHN102" s="167"/>
      <c r="UHO102" s="167"/>
      <c r="UHP102" s="167"/>
      <c r="UHQ102" s="167"/>
      <c r="UHR102" s="167"/>
      <c r="UHS102" s="167"/>
      <c r="UHT102" s="167"/>
      <c r="UHU102" s="167"/>
      <c r="UHV102" s="167"/>
      <c r="UHW102" s="167"/>
      <c r="UHX102" s="167"/>
      <c r="UHY102" s="167"/>
      <c r="UHZ102" s="167"/>
      <c r="UIA102" s="167"/>
      <c r="UIB102" s="167"/>
      <c r="UIC102" s="167"/>
      <c r="UID102" s="167"/>
      <c r="UIE102" s="167"/>
      <c r="UIF102" s="167"/>
      <c r="UIG102" s="167"/>
      <c r="UIH102" s="167"/>
      <c r="UII102" s="167"/>
      <c r="UIJ102" s="167"/>
      <c r="UIK102" s="167"/>
      <c r="UIL102" s="167"/>
      <c r="UIM102" s="167"/>
      <c r="UIN102" s="167"/>
      <c r="UIO102" s="167"/>
      <c r="UIP102" s="167"/>
      <c r="UIQ102" s="167"/>
      <c r="UIR102" s="167"/>
      <c r="UIS102" s="167"/>
      <c r="UIT102" s="167"/>
      <c r="UIU102" s="167"/>
      <c r="UIV102" s="167"/>
      <c r="UIW102" s="167"/>
      <c r="UIX102" s="167"/>
      <c r="UIY102" s="167"/>
      <c r="UIZ102" s="167"/>
      <c r="UJA102" s="167"/>
      <c r="UJB102" s="167"/>
      <c r="UJC102" s="167"/>
      <c r="UJD102" s="167"/>
      <c r="UJE102" s="167"/>
      <c r="UJF102" s="167"/>
      <c r="UJG102" s="167"/>
      <c r="UJH102" s="167"/>
      <c r="UJI102" s="167"/>
      <c r="UJJ102" s="167"/>
      <c r="UJK102" s="167"/>
      <c r="UJL102" s="167"/>
      <c r="UJM102" s="167"/>
      <c r="UJN102" s="167"/>
      <c r="UJO102" s="167"/>
      <c r="UJP102" s="167"/>
      <c r="UJQ102" s="167"/>
      <c r="UJR102" s="167"/>
      <c r="UJS102" s="167"/>
      <c r="UJT102" s="167"/>
      <c r="UJU102" s="167"/>
      <c r="UJV102" s="167"/>
      <c r="UJW102" s="167"/>
      <c r="UJX102" s="167"/>
      <c r="UJY102" s="167"/>
      <c r="UJZ102" s="167"/>
      <c r="UKA102" s="167"/>
      <c r="UKB102" s="167"/>
      <c r="UKC102" s="167"/>
      <c r="UKD102" s="167"/>
      <c r="UKE102" s="167"/>
      <c r="UKF102" s="167"/>
      <c r="UKG102" s="167"/>
      <c r="UKH102" s="167"/>
      <c r="UKI102" s="167"/>
      <c r="UKJ102" s="167"/>
      <c r="UKK102" s="167"/>
      <c r="UKL102" s="167"/>
      <c r="UKM102" s="167"/>
      <c r="UKN102" s="167"/>
      <c r="UKO102" s="167"/>
      <c r="UKP102" s="167"/>
      <c r="UKQ102" s="167"/>
      <c r="UKR102" s="167"/>
      <c r="UKS102" s="167"/>
      <c r="UKT102" s="167"/>
      <c r="UKU102" s="167"/>
      <c r="UKV102" s="167"/>
      <c r="UKW102" s="167"/>
      <c r="UKX102" s="167"/>
      <c r="UKY102" s="167"/>
      <c r="UKZ102" s="167"/>
      <c r="ULA102" s="167"/>
      <c r="ULB102" s="167"/>
      <c r="ULC102" s="167"/>
      <c r="ULD102" s="167"/>
      <c r="ULE102" s="167"/>
      <c r="ULF102" s="167"/>
      <c r="ULG102" s="167"/>
      <c r="ULH102" s="167"/>
      <c r="ULI102" s="167"/>
      <c r="ULJ102" s="167"/>
      <c r="ULK102" s="167"/>
      <c r="ULL102" s="167"/>
      <c r="ULM102" s="167"/>
      <c r="ULN102" s="167"/>
      <c r="ULO102" s="167"/>
      <c r="ULP102" s="167"/>
      <c r="ULQ102" s="167"/>
      <c r="ULR102" s="167"/>
      <c r="ULS102" s="167"/>
      <c r="ULT102" s="167"/>
      <c r="ULU102" s="167"/>
      <c r="ULV102" s="167"/>
      <c r="ULW102" s="167"/>
      <c r="ULX102" s="167"/>
      <c r="ULY102" s="167"/>
      <c r="ULZ102" s="167"/>
      <c r="UMA102" s="167"/>
      <c r="UMB102" s="167"/>
      <c r="UMC102" s="167"/>
      <c r="UMD102" s="167"/>
      <c r="UME102" s="167"/>
      <c r="UMF102" s="167"/>
      <c r="UMG102" s="167"/>
      <c r="UMH102" s="167"/>
      <c r="UMI102" s="167"/>
      <c r="UMJ102" s="167"/>
      <c r="UMK102" s="167"/>
      <c r="UML102" s="167"/>
      <c r="UMM102" s="167"/>
      <c r="UMN102" s="167"/>
      <c r="UMO102" s="167"/>
      <c r="UMP102" s="167"/>
      <c r="UMQ102" s="167"/>
      <c r="UMR102" s="167"/>
      <c r="UMS102" s="167"/>
      <c r="UMT102" s="167"/>
      <c r="UMU102" s="167"/>
      <c r="UMV102" s="167"/>
      <c r="UMW102" s="167"/>
      <c r="UMX102" s="167"/>
      <c r="UMY102" s="167"/>
      <c r="UMZ102" s="167"/>
      <c r="UNA102" s="167"/>
      <c r="UNB102" s="167"/>
      <c r="UNC102" s="167"/>
      <c r="UND102" s="167"/>
      <c r="UNE102" s="167"/>
      <c r="UNF102" s="167"/>
      <c r="UNG102" s="167"/>
      <c r="UNH102" s="167"/>
      <c r="UNI102" s="167"/>
      <c r="UNJ102" s="167"/>
      <c r="UNK102" s="167"/>
      <c r="UNL102" s="167"/>
      <c r="UNM102" s="167"/>
      <c r="UNN102" s="167"/>
      <c r="UNO102" s="167"/>
      <c r="UNP102" s="167"/>
      <c r="UNQ102" s="167"/>
      <c r="UNR102" s="167"/>
      <c r="UNS102" s="167"/>
      <c r="UNT102" s="167"/>
      <c r="UNU102" s="167"/>
      <c r="UNV102" s="167"/>
      <c r="UNW102" s="167"/>
      <c r="UNX102" s="167"/>
      <c r="UNY102" s="167"/>
      <c r="UNZ102" s="167"/>
      <c r="UOA102" s="167"/>
      <c r="UOB102" s="167"/>
      <c r="UOC102" s="167"/>
      <c r="UOD102" s="167"/>
      <c r="UOE102" s="167"/>
      <c r="UOF102" s="167"/>
      <c r="UOG102" s="167"/>
      <c r="UOH102" s="167"/>
      <c r="UOI102" s="167"/>
      <c r="UOJ102" s="167"/>
      <c r="UOK102" s="167"/>
      <c r="UOL102" s="167"/>
      <c r="UOM102" s="167"/>
      <c r="UON102" s="167"/>
      <c r="UOO102" s="167"/>
      <c r="UOP102" s="167"/>
      <c r="UOQ102" s="167"/>
      <c r="UOR102" s="167"/>
      <c r="UOS102" s="167"/>
      <c r="UOT102" s="167"/>
      <c r="UOU102" s="167"/>
      <c r="UOV102" s="167"/>
      <c r="UOW102" s="167"/>
      <c r="UOX102" s="167"/>
      <c r="UOY102" s="167"/>
      <c r="UOZ102" s="167"/>
      <c r="UPA102" s="167"/>
      <c r="UPB102" s="167"/>
      <c r="UPC102" s="167"/>
      <c r="UPD102" s="167"/>
      <c r="UPE102" s="167"/>
      <c r="UPF102" s="167"/>
      <c r="UPG102" s="167"/>
      <c r="UPH102" s="167"/>
      <c r="UPI102" s="167"/>
      <c r="UPJ102" s="167"/>
      <c r="UPK102" s="167"/>
      <c r="UPL102" s="167"/>
      <c r="UPM102" s="167"/>
      <c r="UPN102" s="167"/>
      <c r="UPO102" s="167"/>
      <c r="UPP102" s="167"/>
      <c r="UPQ102" s="167"/>
      <c r="UPR102" s="167"/>
      <c r="UPS102" s="167"/>
      <c r="UPT102" s="167"/>
      <c r="UPU102" s="167"/>
      <c r="UPV102" s="167"/>
      <c r="UPW102" s="167"/>
      <c r="UPX102" s="167"/>
      <c r="UPY102" s="167"/>
      <c r="UPZ102" s="167"/>
      <c r="UQA102" s="167"/>
      <c r="UQB102" s="167"/>
      <c r="UQC102" s="167"/>
      <c r="UQD102" s="167"/>
      <c r="UQE102" s="167"/>
      <c r="UQF102" s="167"/>
      <c r="UQG102" s="167"/>
      <c r="UQH102" s="167"/>
      <c r="UQI102" s="167"/>
      <c r="UQJ102" s="167"/>
      <c r="UQK102" s="167"/>
      <c r="UQL102" s="167"/>
      <c r="UQM102" s="167"/>
      <c r="UQN102" s="167"/>
      <c r="UQO102" s="167"/>
      <c r="UQP102" s="167"/>
      <c r="UQQ102" s="167"/>
      <c r="UQR102" s="167"/>
      <c r="UQS102" s="167"/>
      <c r="UQT102" s="167"/>
      <c r="UQU102" s="167"/>
      <c r="UQV102" s="167"/>
      <c r="UQW102" s="167"/>
      <c r="UQX102" s="167"/>
      <c r="UQY102" s="167"/>
      <c r="UQZ102" s="167"/>
      <c r="URA102" s="167"/>
      <c r="URB102" s="167"/>
      <c r="URC102" s="167"/>
      <c r="URD102" s="167"/>
      <c r="URE102" s="167"/>
      <c r="URF102" s="167"/>
      <c r="URG102" s="167"/>
      <c r="URH102" s="167"/>
      <c r="URI102" s="167"/>
      <c r="URJ102" s="167"/>
      <c r="URK102" s="167"/>
      <c r="URL102" s="167"/>
      <c r="URM102" s="167"/>
      <c r="URN102" s="167"/>
      <c r="URO102" s="167"/>
      <c r="URP102" s="167"/>
      <c r="URQ102" s="167"/>
      <c r="URR102" s="167"/>
      <c r="URS102" s="167"/>
      <c r="URT102" s="167"/>
      <c r="URU102" s="167"/>
      <c r="URV102" s="167"/>
      <c r="URW102" s="167"/>
      <c r="URX102" s="167"/>
      <c r="URY102" s="167"/>
      <c r="URZ102" s="167"/>
      <c r="USA102" s="167"/>
      <c r="USB102" s="167"/>
      <c r="USC102" s="167"/>
      <c r="USD102" s="167"/>
      <c r="USE102" s="167"/>
      <c r="USF102" s="167"/>
      <c r="USG102" s="167"/>
      <c r="USH102" s="167"/>
      <c r="USI102" s="167"/>
      <c r="USJ102" s="167"/>
      <c r="USK102" s="167"/>
      <c r="USL102" s="167"/>
      <c r="USM102" s="167"/>
      <c r="USN102" s="167"/>
      <c r="USO102" s="167"/>
      <c r="USP102" s="167"/>
      <c r="USQ102" s="167"/>
      <c r="USR102" s="167"/>
      <c r="USS102" s="167"/>
      <c r="UST102" s="167"/>
      <c r="USU102" s="167"/>
      <c r="USV102" s="167"/>
      <c r="USW102" s="167"/>
      <c r="USX102" s="167"/>
      <c r="USY102" s="167"/>
      <c r="USZ102" s="167"/>
      <c r="UTA102" s="167"/>
      <c r="UTB102" s="167"/>
      <c r="UTC102" s="167"/>
      <c r="UTD102" s="167"/>
      <c r="UTE102" s="167"/>
      <c r="UTF102" s="167"/>
      <c r="UTG102" s="167"/>
      <c r="UTH102" s="167"/>
      <c r="UTI102" s="167"/>
      <c r="UTJ102" s="167"/>
      <c r="UTK102" s="167"/>
      <c r="UTL102" s="167"/>
      <c r="UTM102" s="167"/>
      <c r="UTN102" s="167"/>
      <c r="UTO102" s="167"/>
      <c r="UTP102" s="167"/>
      <c r="UTQ102" s="167"/>
      <c r="UTR102" s="167"/>
      <c r="UTS102" s="167"/>
      <c r="UTT102" s="167"/>
      <c r="UTU102" s="167"/>
      <c r="UTV102" s="167"/>
      <c r="UTW102" s="167"/>
      <c r="UTX102" s="167"/>
      <c r="UTY102" s="167"/>
      <c r="UTZ102" s="167"/>
      <c r="UUA102" s="167"/>
      <c r="UUB102" s="167"/>
      <c r="UUC102" s="167"/>
      <c r="UUD102" s="167"/>
      <c r="UUE102" s="167"/>
      <c r="UUF102" s="167"/>
      <c r="UUG102" s="167"/>
      <c r="UUH102" s="167"/>
      <c r="UUI102" s="167"/>
      <c r="UUJ102" s="167"/>
      <c r="UUK102" s="167"/>
      <c r="UUL102" s="167"/>
      <c r="UUM102" s="167"/>
      <c r="UUN102" s="167"/>
      <c r="UUO102" s="167"/>
      <c r="UUP102" s="167"/>
      <c r="UUQ102" s="167"/>
      <c r="UUR102" s="167"/>
      <c r="UUS102" s="167"/>
      <c r="UUT102" s="167"/>
      <c r="UUU102" s="167"/>
      <c r="UUV102" s="167"/>
      <c r="UUW102" s="167"/>
      <c r="UUX102" s="167"/>
      <c r="UUY102" s="167"/>
      <c r="UUZ102" s="167"/>
      <c r="UVA102" s="167"/>
      <c r="UVB102" s="167"/>
      <c r="UVC102" s="167"/>
      <c r="UVD102" s="167"/>
      <c r="UVE102" s="167"/>
      <c r="UVF102" s="167"/>
      <c r="UVG102" s="167"/>
      <c r="UVH102" s="167"/>
      <c r="UVI102" s="167"/>
      <c r="UVJ102" s="167"/>
      <c r="UVK102" s="167"/>
      <c r="UVL102" s="167"/>
      <c r="UVM102" s="167"/>
      <c r="UVN102" s="167"/>
      <c r="UVO102" s="167"/>
      <c r="UVP102" s="167"/>
      <c r="UVQ102" s="167"/>
      <c r="UVR102" s="167"/>
      <c r="UVS102" s="167"/>
      <c r="UVT102" s="167"/>
      <c r="UVU102" s="167"/>
      <c r="UVV102" s="167"/>
      <c r="UVW102" s="167"/>
      <c r="UVX102" s="167"/>
      <c r="UVY102" s="167"/>
      <c r="UVZ102" s="167"/>
      <c r="UWA102" s="167"/>
      <c r="UWB102" s="167"/>
      <c r="UWC102" s="167"/>
      <c r="UWD102" s="167"/>
      <c r="UWE102" s="167"/>
      <c r="UWF102" s="167"/>
      <c r="UWG102" s="167"/>
      <c r="UWH102" s="167"/>
      <c r="UWI102" s="167"/>
      <c r="UWJ102" s="167"/>
      <c r="UWK102" s="167"/>
      <c r="UWL102" s="167"/>
      <c r="UWM102" s="167"/>
      <c r="UWN102" s="167"/>
      <c r="UWO102" s="167"/>
      <c r="UWP102" s="167"/>
      <c r="UWQ102" s="167"/>
      <c r="UWR102" s="167"/>
      <c r="UWS102" s="167"/>
      <c r="UWT102" s="167"/>
      <c r="UWU102" s="167"/>
      <c r="UWV102" s="167"/>
      <c r="UWW102" s="167"/>
      <c r="UWX102" s="167"/>
      <c r="UWY102" s="167"/>
      <c r="UWZ102" s="167"/>
      <c r="UXA102" s="167"/>
      <c r="UXB102" s="167"/>
      <c r="UXC102" s="167"/>
      <c r="UXD102" s="167"/>
      <c r="UXE102" s="167"/>
      <c r="UXF102" s="167"/>
      <c r="UXG102" s="167"/>
      <c r="UXH102" s="167"/>
      <c r="UXI102" s="167"/>
      <c r="UXJ102" s="167"/>
      <c r="UXK102" s="167"/>
      <c r="UXL102" s="167"/>
      <c r="UXM102" s="167"/>
      <c r="UXN102" s="167"/>
      <c r="UXO102" s="167"/>
      <c r="UXP102" s="167"/>
      <c r="UXQ102" s="167"/>
      <c r="UXR102" s="167"/>
      <c r="UXS102" s="167"/>
      <c r="UXT102" s="167"/>
      <c r="UXU102" s="167"/>
      <c r="UXV102" s="167"/>
      <c r="UXW102" s="167"/>
      <c r="UXX102" s="167"/>
      <c r="UXY102" s="167"/>
      <c r="UXZ102" s="167"/>
      <c r="UYA102" s="167"/>
      <c r="UYB102" s="167"/>
      <c r="UYC102" s="167"/>
      <c r="UYD102" s="167"/>
      <c r="UYE102" s="167"/>
      <c r="UYF102" s="167"/>
      <c r="UYG102" s="167"/>
      <c r="UYH102" s="167"/>
      <c r="UYI102" s="167"/>
      <c r="UYJ102" s="167"/>
      <c r="UYK102" s="167"/>
      <c r="UYL102" s="167"/>
      <c r="UYM102" s="167"/>
      <c r="UYN102" s="167"/>
      <c r="UYO102" s="167"/>
      <c r="UYP102" s="167"/>
      <c r="UYQ102" s="167"/>
      <c r="UYR102" s="167"/>
      <c r="UYS102" s="167"/>
      <c r="UYT102" s="167"/>
      <c r="UYU102" s="167"/>
      <c r="UYV102" s="167"/>
      <c r="UYW102" s="167"/>
      <c r="UYX102" s="167"/>
      <c r="UYY102" s="167"/>
      <c r="UYZ102" s="167"/>
      <c r="UZA102" s="167"/>
      <c r="UZB102" s="167"/>
      <c r="UZC102" s="167"/>
      <c r="UZD102" s="167"/>
      <c r="UZE102" s="167"/>
      <c r="UZF102" s="167"/>
      <c r="UZG102" s="167"/>
      <c r="UZH102" s="167"/>
      <c r="UZI102" s="167"/>
      <c r="UZJ102" s="167"/>
      <c r="UZK102" s="167"/>
      <c r="UZL102" s="167"/>
      <c r="UZM102" s="167"/>
      <c r="UZN102" s="167"/>
      <c r="UZO102" s="167"/>
      <c r="UZP102" s="167"/>
      <c r="UZQ102" s="167"/>
      <c r="UZR102" s="167"/>
      <c r="UZS102" s="167"/>
      <c r="UZT102" s="167"/>
      <c r="UZU102" s="167"/>
      <c r="UZV102" s="167"/>
      <c r="UZW102" s="167"/>
      <c r="UZX102" s="167"/>
      <c r="UZY102" s="167"/>
      <c r="UZZ102" s="167"/>
      <c r="VAA102" s="167"/>
      <c r="VAB102" s="167"/>
      <c r="VAC102" s="167"/>
      <c r="VAD102" s="167"/>
      <c r="VAE102" s="167"/>
      <c r="VAF102" s="167"/>
      <c r="VAG102" s="167"/>
      <c r="VAH102" s="167"/>
      <c r="VAI102" s="167"/>
      <c r="VAJ102" s="167"/>
      <c r="VAK102" s="167"/>
      <c r="VAL102" s="167"/>
      <c r="VAM102" s="167"/>
      <c r="VAN102" s="167"/>
      <c r="VAO102" s="167"/>
      <c r="VAP102" s="167"/>
      <c r="VAQ102" s="167"/>
      <c r="VAR102" s="167"/>
      <c r="VAS102" s="167"/>
      <c r="VAT102" s="167"/>
      <c r="VAU102" s="167"/>
      <c r="VAV102" s="167"/>
      <c r="VAW102" s="167"/>
      <c r="VAX102" s="167"/>
      <c r="VAY102" s="167"/>
      <c r="VAZ102" s="167"/>
      <c r="VBA102" s="167"/>
      <c r="VBB102" s="167"/>
      <c r="VBC102" s="167"/>
      <c r="VBD102" s="167"/>
      <c r="VBE102" s="167"/>
      <c r="VBF102" s="167"/>
      <c r="VBG102" s="167"/>
      <c r="VBH102" s="167"/>
      <c r="VBI102" s="167"/>
      <c r="VBJ102" s="167"/>
      <c r="VBK102" s="167"/>
      <c r="VBL102" s="167"/>
      <c r="VBM102" s="167"/>
      <c r="VBN102" s="167"/>
      <c r="VBO102" s="167"/>
      <c r="VBP102" s="167"/>
      <c r="VBQ102" s="167"/>
      <c r="VBR102" s="167"/>
      <c r="VBS102" s="167"/>
      <c r="VBT102" s="167"/>
      <c r="VBU102" s="167"/>
      <c r="VBV102" s="167"/>
      <c r="VBW102" s="167"/>
      <c r="VBX102" s="167"/>
      <c r="VBY102" s="167"/>
      <c r="VBZ102" s="167"/>
      <c r="VCA102" s="167"/>
      <c r="VCB102" s="167"/>
      <c r="VCC102" s="167"/>
      <c r="VCD102" s="167"/>
      <c r="VCE102" s="167"/>
      <c r="VCF102" s="167"/>
      <c r="VCG102" s="167"/>
      <c r="VCH102" s="167"/>
      <c r="VCI102" s="167"/>
      <c r="VCJ102" s="167"/>
      <c r="VCK102" s="167"/>
      <c r="VCL102" s="167"/>
      <c r="VCM102" s="167"/>
      <c r="VCN102" s="167"/>
      <c r="VCO102" s="167"/>
      <c r="VCP102" s="167"/>
      <c r="VCQ102" s="167"/>
      <c r="VCR102" s="167"/>
      <c r="VCS102" s="167"/>
      <c r="VCT102" s="167"/>
      <c r="VCU102" s="167"/>
      <c r="VCV102" s="167"/>
      <c r="VCW102" s="167"/>
      <c r="VCX102" s="167"/>
      <c r="VCY102" s="167"/>
      <c r="VCZ102" s="167"/>
      <c r="VDA102" s="167"/>
      <c r="VDB102" s="167"/>
      <c r="VDC102" s="167"/>
      <c r="VDD102" s="167"/>
      <c r="VDE102" s="167"/>
      <c r="VDF102" s="167"/>
      <c r="VDG102" s="167"/>
      <c r="VDH102" s="167"/>
      <c r="VDI102" s="167"/>
      <c r="VDJ102" s="167"/>
      <c r="VDK102" s="167"/>
      <c r="VDL102" s="167"/>
      <c r="VDM102" s="167"/>
      <c r="VDN102" s="167"/>
      <c r="VDO102" s="167"/>
      <c r="VDP102" s="167"/>
      <c r="VDQ102" s="167"/>
      <c r="VDR102" s="167"/>
      <c r="VDS102" s="167"/>
      <c r="VDT102" s="167"/>
      <c r="VDU102" s="167"/>
      <c r="VDV102" s="167"/>
      <c r="VDW102" s="167"/>
      <c r="VDX102" s="167"/>
      <c r="VDY102" s="167"/>
      <c r="VDZ102" s="167"/>
      <c r="VEA102" s="167"/>
      <c r="VEB102" s="167"/>
      <c r="VEC102" s="167"/>
      <c r="VED102" s="167"/>
      <c r="VEE102" s="167"/>
      <c r="VEF102" s="167"/>
      <c r="VEG102" s="167"/>
      <c r="VEH102" s="167"/>
      <c r="VEI102" s="167"/>
      <c r="VEJ102" s="167"/>
      <c r="VEK102" s="167"/>
      <c r="VEL102" s="167"/>
      <c r="VEM102" s="167"/>
      <c r="VEN102" s="167"/>
      <c r="VEO102" s="167"/>
      <c r="VEP102" s="167"/>
      <c r="VEQ102" s="167"/>
      <c r="VER102" s="167"/>
      <c r="VES102" s="167"/>
      <c r="VET102" s="167"/>
      <c r="VEU102" s="167"/>
      <c r="VEV102" s="167"/>
      <c r="VEW102" s="167"/>
      <c r="VEX102" s="167"/>
      <c r="VEY102" s="167"/>
      <c r="VEZ102" s="167"/>
      <c r="VFA102" s="167"/>
      <c r="VFB102" s="167"/>
      <c r="VFC102" s="167"/>
      <c r="VFD102" s="167"/>
      <c r="VFE102" s="167"/>
      <c r="VFF102" s="167"/>
      <c r="VFG102" s="167"/>
      <c r="VFH102" s="167"/>
      <c r="VFI102" s="167"/>
      <c r="VFJ102" s="167"/>
      <c r="VFK102" s="167"/>
      <c r="VFL102" s="167"/>
      <c r="VFM102" s="167"/>
      <c r="VFN102" s="167"/>
      <c r="VFO102" s="167"/>
      <c r="VFP102" s="167"/>
      <c r="VFQ102" s="167"/>
      <c r="VFR102" s="167"/>
      <c r="VFS102" s="167"/>
      <c r="VFT102" s="167"/>
      <c r="VFU102" s="167"/>
      <c r="VFV102" s="167"/>
      <c r="VFW102" s="167"/>
      <c r="VFX102" s="167"/>
      <c r="VFY102" s="167"/>
      <c r="VFZ102" s="167"/>
      <c r="VGA102" s="167"/>
      <c r="VGB102" s="167"/>
      <c r="VGC102" s="167"/>
      <c r="VGD102" s="167"/>
      <c r="VGE102" s="167"/>
      <c r="VGF102" s="167"/>
      <c r="VGG102" s="167"/>
      <c r="VGH102" s="167"/>
      <c r="VGI102" s="167"/>
      <c r="VGJ102" s="167"/>
      <c r="VGK102" s="167"/>
      <c r="VGL102" s="167"/>
      <c r="VGM102" s="167"/>
      <c r="VGN102" s="167"/>
      <c r="VGO102" s="167"/>
      <c r="VGP102" s="167"/>
      <c r="VGQ102" s="167"/>
      <c r="VGR102" s="167"/>
      <c r="VGS102" s="167"/>
      <c r="VGT102" s="167"/>
      <c r="VGU102" s="167"/>
      <c r="VGV102" s="167"/>
      <c r="VGW102" s="167"/>
      <c r="VGX102" s="167"/>
      <c r="VGY102" s="167"/>
      <c r="VGZ102" s="167"/>
      <c r="VHA102" s="167"/>
      <c r="VHB102" s="167"/>
      <c r="VHC102" s="167"/>
      <c r="VHD102" s="167"/>
      <c r="VHE102" s="167"/>
      <c r="VHF102" s="167"/>
      <c r="VHG102" s="167"/>
      <c r="VHH102" s="167"/>
      <c r="VHI102" s="167"/>
      <c r="VHJ102" s="167"/>
      <c r="VHK102" s="167"/>
      <c r="VHL102" s="167"/>
      <c r="VHM102" s="167"/>
      <c r="VHN102" s="167"/>
      <c r="VHO102" s="167"/>
      <c r="VHP102" s="167"/>
      <c r="VHQ102" s="167"/>
      <c r="VHR102" s="167"/>
      <c r="VHS102" s="167"/>
      <c r="VHT102" s="167"/>
      <c r="VHU102" s="167"/>
      <c r="VHV102" s="167"/>
      <c r="VHW102" s="167"/>
      <c r="VHX102" s="167"/>
      <c r="VHY102" s="167"/>
      <c r="VHZ102" s="167"/>
      <c r="VIA102" s="167"/>
      <c r="VIB102" s="167"/>
      <c r="VIC102" s="167"/>
      <c r="VID102" s="167"/>
      <c r="VIE102" s="167"/>
      <c r="VIF102" s="167"/>
      <c r="VIG102" s="167"/>
      <c r="VIH102" s="167"/>
      <c r="VII102" s="167"/>
      <c r="VIJ102" s="167"/>
      <c r="VIK102" s="167"/>
      <c r="VIL102" s="167"/>
      <c r="VIM102" s="167"/>
      <c r="VIN102" s="167"/>
      <c r="VIO102" s="167"/>
      <c r="VIP102" s="167"/>
      <c r="VIQ102" s="167"/>
      <c r="VIR102" s="167"/>
      <c r="VIS102" s="167"/>
      <c r="VIT102" s="167"/>
      <c r="VIU102" s="167"/>
      <c r="VIV102" s="167"/>
      <c r="VIW102" s="167"/>
      <c r="VIX102" s="167"/>
      <c r="VIY102" s="167"/>
      <c r="VIZ102" s="167"/>
      <c r="VJA102" s="167"/>
      <c r="VJB102" s="167"/>
      <c r="VJC102" s="167"/>
      <c r="VJD102" s="167"/>
      <c r="VJE102" s="167"/>
      <c r="VJF102" s="167"/>
      <c r="VJG102" s="167"/>
      <c r="VJH102" s="167"/>
      <c r="VJI102" s="167"/>
      <c r="VJJ102" s="167"/>
      <c r="VJK102" s="167"/>
      <c r="VJL102" s="167"/>
      <c r="VJM102" s="167"/>
      <c r="VJN102" s="167"/>
      <c r="VJO102" s="167"/>
      <c r="VJP102" s="167"/>
      <c r="VJQ102" s="167"/>
      <c r="VJR102" s="167"/>
      <c r="VJS102" s="167"/>
      <c r="VJT102" s="167"/>
      <c r="VJU102" s="167"/>
      <c r="VJV102" s="167"/>
      <c r="VJW102" s="167"/>
      <c r="VJX102" s="167"/>
      <c r="VJY102" s="167"/>
      <c r="VJZ102" s="167"/>
      <c r="VKA102" s="167"/>
      <c r="VKB102" s="167"/>
      <c r="VKC102" s="167"/>
      <c r="VKD102" s="167"/>
      <c r="VKE102" s="167"/>
      <c r="VKF102" s="167"/>
      <c r="VKG102" s="167"/>
      <c r="VKH102" s="167"/>
      <c r="VKI102" s="167"/>
      <c r="VKJ102" s="167"/>
      <c r="VKK102" s="167"/>
      <c r="VKL102" s="167"/>
      <c r="VKM102" s="167"/>
      <c r="VKN102" s="167"/>
      <c r="VKO102" s="167"/>
      <c r="VKP102" s="167"/>
      <c r="VKQ102" s="167"/>
      <c r="VKR102" s="167"/>
      <c r="VKS102" s="167"/>
      <c r="VKT102" s="167"/>
      <c r="VKU102" s="167"/>
      <c r="VKV102" s="167"/>
      <c r="VKW102" s="167"/>
      <c r="VKX102" s="167"/>
      <c r="VKY102" s="167"/>
      <c r="VKZ102" s="167"/>
      <c r="VLA102" s="167"/>
      <c r="VLB102" s="167"/>
      <c r="VLC102" s="167"/>
      <c r="VLD102" s="167"/>
      <c r="VLE102" s="167"/>
      <c r="VLF102" s="167"/>
      <c r="VLG102" s="167"/>
      <c r="VLH102" s="167"/>
      <c r="VLI102" s="167"/>
      <c r="VLJ102" s="167"/>
      <c r="VLK102" s="167"/>
      <c r="VLL102" s="167"/>
      <c r="VLM102" s="167"/>
      <c r="VLN102" s="167"/>
      <c r="VLO102" s="167"/>
      <c r="VLP102" s="167"/>
      <c r="VLQ102" s="167"/>
      <c r="VLR102" s="167"/>
      <c r="VLS102" s="167"/>
      <c r="VLT102" s="167"/>
      <c r="VLU102" s="167"/>
      <c r="VLV102" s="167"/>
      <c r="VLW102" s="167"/>
      <c r="VLX102" s="167"/>
      <c r="VLY102" s="167"/>
      <c r="VLZ102" s="167"/>
      <c r="VMA102" s="167"/>
      <c r="VMB102" s="167"/>
      <c r="VMC102" s="167"/>
      <c r="VMD102" s="167"/>
      <c r="VME102" s="167"/>
      <c r="VMF102" s="167"/>
      <c r="VMG102" s="167"/>
      <c r="VMH102" s="167"/>
      <c r="VMI102" s="167"/>
      <c r="VMJ102" s="167"/>
      <c r="VMK102" s="167"/>
      <c r="VML102" s="167"/>
      <c r="VMM102" s="167"/>
      <c r="VMN102" s="167"/>
      <c r="VMO102" s="167"/>
      <c r="VMP102" s="167"/>
      <c r="VMQ102" s="167"/>
      <c r="VMR102" s="167"/>
      <c r="VMS102" s="167"/>
      <c r="VMT102" s="167"/>
      <c r="VMU102" s="167"/>
      <c r="VMV102" s="167"/>
      <c r="VMW102" s="167"/>
      <c r="VMX102" s="167"/>
      <c r="VMY102" s="167"/>
      <c r="VMZ102" s="167"/>
      <c r="VNA102" s="167"/>
      <c r="VNB102" s="167"/>
      <c r="VNC102" s="167"/>
      <c r="VND102" s="167"/>
      <c r="VNE102" s="167"/>
      <c r="VNF102" s="167"/>
      <c r="VNG102" s="167"/>
      <c r="VNH102" s="167"/>
      <c r="VNI102" s="167"/>
      <c r="VNJ102" s="167"/>
      <c r="VNK102" s="167"/>
      <c r="VNL102" s="167"/>
      <c r="VNM102" s="167"/>
      <c r="VNN102" s="167"/>
      <c r="VNO102" s="167"/>
      <c r="VNP102" s="167"/>
      <c r="VNQ102" s="167"/>
      <c r="VNR102" s="167"/>
      <c r="VNS102" s="167"/>
      <c r="VNT102" s="167"/>
      <c r="VNU102" s="167"/>
      <c r="VNV102" s="167"/>
      <c r="VNW102" s="167"/>
      <c r="VNX102" s="167"/>
      <c r="VNY102" s="167"/>
      <c r="VNZ102" s="167"/>
      <c r="VOA102" s="167"/>
      <c r="VOB102" s="167"/>
      <c r="VOC102" s="167"/>
      <c r="VOD102" s="167"/>
      <c r="VOE102" s="167"/>
      <c r="VOF102" s="167"/>
      <c r="VOG102" s="167"/>
      <c r="VOH102" s="167"/>
      <c r="VOI102" s="167"/>
      <c r="VOJ102" s="167"/>
      <c r="VOK102" s="167"/>
      <c r="VOL102" s="167"/>
      <c r="VOM102" s="167"/>
      <c r="VON102" s="167"/>
      <c r="VOO102" s="167"/>
      <c r="VOP102" s="167"/>
      <c r="VOQ102" s="167"/>
      <c r="VOR102" s="167"/>
      <c r="VOS102" s="167"/>
      <c r="VOT102" s="167"/>
      <c r="VOU102" s="167"/>
      <c r="VOV102" s="167"/>
      <c r="VOW102" s="167"/>
      <c r="VOX102" s="167"/>
      <c r="VOY102" s="167"/>
      <c r="VOZ102" s="167"/>
      <c r="VPA102" s="167"/>
      <c r="VPB102" s="167"/>
      <c r="VPC102" s="167"/>
      <c r="VPD102" s="167"/>
      <c r="VPE102" s="167"/>
      <c r="VPF102" s="167"/>
      <c r="VPG102" s="167"/>
      <c r="VPH102" s="167"/>
      <c r="VPI102" s="167"/>
      <c r="VPJ102" s="167"/>
      <c r="VPK102" s="167"/>
      <c r="VPL102" s="167"/>
      <c r="VPM102" s="167"/>
      <c r="VPN102" s="167"/>
      <c r="VPO102" s="167"/>
      <c r="VPP102" s="167"/>
      <c r="VPQ102" s="167"/>
      <c r="VPR102" s="167"/>
      <c r="VPS102" s="167"/>
      <c r="VPT102" s="167"/>
      <c r="VPU102" s="167"/>
      <c r="VPV102" s="167"/>
      <c r="VPW102" s="167"/>
      <c r="VPX102" s="167"/>
      <c r="VPY102" s="167"/>
      <c r="VPZ102" s="167"/>
      <c r="VQA102" s="167"/>
      <c r="VQB102" s="167"/>
      <c r="VQC102" s="167"/>
      <c r="VQD102" s="167"/>
      <c r="VQE102" s="167"/>
      <c r="VQF102" s="167"/>
      <c r="VQG102" s="167"/>
      <c r="VQH102" s="167"/>
      <c r="VQI102" s="167"/>
      <c r="VQJ102" s="167"/>
      <c r="VQK102" s="167"/>
      <c r="VQL102" s="167"/>
      <c r="VQM102" s="167"/>
      <c r="VQN102" s="167"/>
      <c r="VQO102" s="167"/>
      <c r="VQP102" s="167"/>
      <c r="VQQ102" s="167"/>
      <c r="VQR102" s="167"/>
      <c r="VQS102" s="167"/>
      <c r="VQT102" s="167"/>
      <c r="VQU102" s="167"/>
      <c r="VQV102" s="167"/>
      <c r="VQW102" s="167"/>
      <c r="VQX102" s="167"/>
      <c r="VQY102" s="167"/>
      <c r="VQZ102" s="167"/>
      <c r="VRA102" s="167"/>
      <c r="VRB102" s="167"/>
      <c r="VRC102" s="167"/>
      <c r="VRD102" s="167"/>
      <c r="VRE102" s="167"/>
      <c r="VRF102" s="167"/>
      <c r="VRG102" s="167"/>
      <c r="VRH102" s="167"/>
      <c r="VRI102" s="167"/>
      <c r="VRJ102" s="167"/>
      <c r="VRK102" s="167"/>
      <c r="VRL102" s="167"/>
      <c r="VRM102" s="167"/>
      <c r="VRN102" s="167"/>
      <c r="VRO102" s="167"/>
      <c r="VRP102" s="167"/>
      <c r="VRQ102" s="167"/>
      <c r="VRR102" s="167"/>
      <c r="VRS102" s="167"/>
      <c r="VRT102" s="167"/>
      <c r="VRU102" s="167"/>
      <c r="VRV102" s="167"/>
      <c r="VRW102" s="167"/>
      <c r="VRX102" s="167"/>
      <c r="VRY102" s="167"/>
      <c r="VRZ102" s="167"/>
      <c r="VSA102" s="167"/>
      <c r="VSB102" s="167"/>
      <c r="VSC102" s="167"/>
      <c r="VSD102" s="167"/>
      <c r="VSE102" s="167"/>
      <c r="VSF102" s="167"/>
      <c r="VSG102" s="167"/>
      <c r="VSH102" s="167"/>
      <c r="VSI102" s="167"/>
      <c r="VSJ102" s="167"/>
      <c r="VSK102" s="167"/>
      <c r="VSL102" s="167"/>
      <c r="VSM102" s="167"/>
      <c r="VSN102" s="167"/>
      <c r="VSO102" s="167"/>
      <c r="VSP102" s="167"/>
      <c r="VSQ102" s="167"/>
      <c r="VSR102" s="167"/>
      <c r="VSS102" s="167"/>
      <c r="VST102" s="167"/>
      <c r="VSU102" s="167"/>
      <c r="VSV102" s="167"/>
      <c r="VSW102" s="167"/>
      <c r="VSX102" s="167"/>
      <c r="VSY102" s="167"/>
      <c r="VSZ102" s="167"/>
      <c r="VTA102" s="167"/>
      <c r="VTB102" s="167"/>
      <c r="VTC102" s="167"/>
      <c r="VTD102" s="167"/>
      <c r="VTE102" s="167"/>
      <c r="VTF102" s="167"/>
      <c r="VTG102" s="167"/>
      <c r="VTH102" s="167"/>
      <c r="VTI102" s="167"/>
      <c r="VTJ102" s="167"/>
      <c r="VTK102" s="167"/>
      <c r="VTL102" s="167"/>
      <c r="VTM102" s="167"/>
      <c r="VTN102" s="167"/>
      <c r="VTO102" s="167"/>
      <c r="VTP102" s="167"/>
      <c r="VTQ102" s="167"/>
      <c r="VTR102" s="167"/>
      <c r="VTS102" s="167"/>
      <c r="VTT102" s="167"/>
      <c r="VTU102" s="167"/>
      <c r="VTV102" s="167"/>
      <c r="VTW102" s="167"/>
      <c r="VTX102" s="167"/>
      <c r="VTY102" s="167"/>
      <c r="VTZ102" s="167"/>
      <c r="VUA102" s="167"/>
      <c r="VUB102" s="167"/>
      <c r="VUC102" s="167"/>
      <c r="VUD102" s="167"/>
      <c r="VUE102" s="167"/>
      <c r="VUF102" s="167"/>
      <c r="VUG102" s="167"/>
      <c r="VUH102" s="167"/>
      <c r="VUI102" s="167"/>
      <c r="VUJ102" s="167"/>
      <c r="VUK102" s="167"/>
      <c r="VUL102" s="167"/>
      <c r="VUM102" s="167"/>
      <c r="VUN102" s="167"/>
      <c r="VUO102" s="167"/>
      <c r="VUP102" s="167"/>
      <c r="VUQ102" s="167"/>
      <c r="VUR102" s="167"/>
      <c r="VUS102" s="167"/>
      <c r="VUT102" s="167"/>
      <c r="VUU102" s="167"/>
      <c r="VUV102" s="167"/>
      <c r="VUW102" s="167"/>
      <c r="VUX102" s="167"/>
      <c r="VUY102" s="167"/>
      <c r="VUZ102" s="167"/>
      <c r="VVA102" s="167"/>
      <c r="VVB102" s="167"/>
      <c r="VVC102" s="167"/>
      <c r="VVD102" s="167"/>
      <c r="VVE102" s="167"/>
      <c r="VVF102" s="167"/>
      <c r="VVG102" s="167"/>
      <c r="VVH102" s="167"/>
      <c r="VVI102" s="167"/>
      <c r="VVJ102" s="167"/>
      <c r="VVK102" s="167"/>
      <c r="VVL102" s="167"/>
      <c r="VVM102" s="167"/>
      <c r="VVN102" s="167"/>
      <c r="VVO102" s="167"/>
      <c r="VVP102" s="167"/>
      <c r="VVQ102" s="167"/>
      <c r="VVR102" s="167"/>
      <c r="VVS102" s="167"/>
      <c r="VVT102" s="167"/>
      <c r="VVU102" s="167"/>
      <c r="VVV102" s="167"/>
      <c r="VVW102" s="167"/>
      <c r="VVX102" s="167"/>
      <c r="VVY102" s="167"/>
      <c r="VVZ102" s="167"/>
      <c r="VWA102" s="167"/>
      <c r="VWB102" s="167"/>
      <c r="VWC102" s="167"/>
      <c r="VWD102" s="167"/>
      <c r="VWE102" s="167"/>
      <c r="VWF102" s="167"/>
      <c r="VWG102" s="167"/>
      <c r="VWH102" s="167"/>
      <c r="VWI102" s="167"/>
      <c r="VWJ102" s="167"/>
      <c r="VWK102" s="167"/>
      <c r="VWL102" s="167"/>
      <c r="VWM102" s="167"/>
      <c r="VWN102" s="167"/>
      <c r="VWO102" s="167"/>
      <c r="VWP102" s="167"/>
      <c r="VWQ102" s="167"/>
      <c r="VWR102" s="167"/>
      <c r="VWS102" s="167"/>
      <c r="VWT102" s="167"/>
      <c r="VWU102" s="167"/>
      <c r="VWV102" s="167"/>
      <c r="VWW102" s="167"/>
      <c r="VWX102" s="167"/>
      <c r="VWY102" s="167"/>
      <c r="VWZ102" s="167"/>
      <c r="VXA102" s="167"/>
      <c r="VXB102" s="167"/>
      <c r="VXC102" s="167"/>
      <c r="VXD102" s="167"/>
      <c r="VXE102" s="167"/>
      <c r="VXF102" s="167"/>
      <c r="VXG102" s="167"/>
      <c r="VXH102" s="167"/>
      <c r="VXI102" s="167"/>
      <c r="VXJ102" s="167"/>
      <c r="VXK102" s="167"/>
      <c r="VXL102" s="167"/>
      <c r="VXM102" s="167"/>
      <c r="VXN102" s="167"/>
      <c r="VXO102" s="167"/>
      <c r="VXP102" s="167"/>
      <c r="VXQ102" s="167"/>
      <c r="VXR102" s="167"/>
      <c r="VXS102" s="167"/>
      <c r="VXT102" s="167"/>
      <c r="VXU102" s="167"/>
      <c r="VXV102" s="167"/>
      <c r="VXW102" s="167"/>
      <c r="VXX102" s="167"/>
      <c r="VXY102" s="167"/>
      <c r="VXZ102" s="167"/>
      <c r="VYA102" s="167"/>
      <c r="VYB102" s="167"/>
      <c r="VYC102" s="167"/>
      <c r="VYD102" s="167"/>
      <c r="VYE102" s="167"/>
      <c r="VYF102" s="167"/>
      <c r="VYG102" s="167"/>
      <c r="VYH102" s="167"/>
      <c r="VYI102" s="167"/>
      <c r="VYJ102" s="167"/>
      <c r="VYK102" s="167"/>
      <c r="VYL102" s="167"/>
      <c r="VYM102" s="167"/>
      <c r="VYN102" s="167"/>
      <c r="VYO102" s="167"/>
      <c r="VYP102" s="167"/>
      <c r="VYQ102" s="167"/>
      <c r="VYR102" s="167"/>
      <c r="VYS102" s="167"/>
      <c r="VYT102" s="167"/>
      <c r="VYU102" s="167"/>
      <c r="VYV102" s="167"/>
      <c r="VYW102" s="167"/>
      <c r="VYX102" s="167"/>
      <c r="VYY102" s="167"/>
      <c r="VYZ102" s="167"/>
      <c r="VZA102" s="167"/>
      <c r="VZB102" s="167"/>
      <c r="VZC102" s="167"/>
      <c r="VZD102" s="167"/>
      <c r="VZE102" s="167"/>
      <c r="VZF102" s="167"/>
      <c r="VZG102" s="167"/>
      <c r="VZH102" s="167"/>
      <c r="VZI102" s="167"/>
      <c r="VZJ102" s="167"/>
      <c r="VZK102" s="167"/>
      <c r="VZL102" s="167"/>
      <c r="VZM102" s="167"/>
      <c r="VZN102" s="167"/>
      <c r="VZO102" s="167"/>
      <c r="VZP102" s="167"/>
      <c r="VZQ102" s="167"/>
      <c r="VZR102" s="167"/>
      <c r="VZS102" s="167"/>
      <c r="VZT102" s="167"/>
      <c r="VZU102" s="167"/>
      <c r="VZV102" s="167"/>
      <c r="VZW102" s="167"/>
      <c r="VZX102" s="167"/>
      <c r="VZY102" s="167"/>
      <c r="VZZ102" s="167"/>
      <c r="WAA102" s="167"/>
      <c r="WAB102" s="167"/>
      <c r="WAC102" s="167"/>
      <c r="WAD102" s="167"/>
      <c r="WAE102" s="167"/>
      <c r="WAF102" s="167"/>
      <c r="WAG102" s="167"/>
      <c r="WAH102" s="167"/>
      <c r="WAI102" s="167"/>
      <c r="WAJ102" s="167"/>
      <c r="WAK102" s="167"/>
      <c r="WAL102" s="167"/>
      <c r="WAM102" s="167"/>
      <c r="WAN102" s="167"/>
      <c r="WAO102" s="167"/>
      <c r="WAP102" s="167"/>
      <c r="WAQ102" s="167"/>
      <c r="WAR102" s="167"/>
      <c r="WAS102" s="167"/>
      <c r="WAT102" s="167"/>
      <c r="WAU102" s="167"/>
      <c r="WAV102" s="167"/>
      <c r="WAW102" s="167"/>
      <c r="WAX102" s="167"/>
      <c r="WAY102" s="167"/>
      <c r="WAZ102" s="167"/>
      <c r="WBA102" s="167"/>
      <c r="WBB102" s="167"/>
      <c r="WBC102" s="167"/>
      <c r="WBD102" s="167"/>
      <c r="WBE102" s="167"/>
      <c r="WBF102" s="167"/>
      <c r="WBG102" s="167"/>
      <c r="WBH102" s="167"/>
      <c r="WBI102" s="167"/>
      <c r="WBJ102" s="167"/>
      <c r="WBK102" s="167"/>
      <c r="WBL102" s="167"/>
      <c r="WBM102" s="167"/>
      <c r="WBN102" s="167"/>
      <c r="WBO102" s="167"/>
      <c r="WBP102" s="167"/>
      <c r="WBQ102" s="167"/>
      <c r="WBR102" s="167"/>
      <c r="WBS102" s="167"/>
      <c r="WBT102" s="167"/>
      <c r="WBU102" s="167"/>
      <c r="WBV102" s="167"/>
      <c r="WBW102" s="167"/>
      <c r="WBX102" s="167"/>
      <c r="WBY102" s="167"/>
      <c r="WBZ102" s="167"/>
      <c r="WCA102" s="167"/>
      <c r="WCB102" s="167"/>
      <c r="WCC102" s="167"/>
      <c r="WCD102" s="167"/>
      <c r="WCE102" s="167"/>
      <c r="WCF102" s="167"/>
      <c r="WCG102" s="167"/>
      <c r="WCH102" s="167"/>
      <c r="WCI102" s="167"/>
      <c r="WCJ102" s="167"/>
      <c r="WCK102" s="167"/>
      <c r="WCL102" s="167"/>
      <c r="WCM102" s="167"/>
      <c r="WCN102" s="167"/>
      <c r="WCO102" s="167"/>
      <c r="WCP102" s="167"/>
      <c r="WCQ102" s="167"/>
      <c r="WCR102" s="167"/>
      <c r="WCS102" s="167"/>
      <c r="WCT102" s="167"/>
      <c r="WCU102" s="167"/>
      <c r="WCV102" s="167"/>
      <c r="WCW102" s="167"/>
      <c r="WCX102" s="167"/>
      <c r="WCY102" s="167"/>
      <c r="WCZ102" s="167"/>
      <c r="WDA102" s="167"/>
      <c r="WDB102" s="167"/>
      <c r="WDC102" s="167"/>
      <c r="WDD102" s="167"/>
      <c r="WDE102" s="167"/>
      <c r="WDF102" s="167"/>
      <c r="WDG102" s="167"/>
      <c r="WDH102" s="167"/>
      <c r="WDI102" s="167"/>
      <c r="WDJ102" s="167"/>
      <c r="WDK102" s="167"/>
      <c r="WDL102" s="167"/>
      <c r="WDM102" s="167"/>
      <c r="WDN102" s="167"/>
      <c r="WDO102" s="167"/>
      <c r="WDP102" s="167"/>
      <c r="WDQ102" s="167"/>
      <c r="WDR102" s="167"/>
      <c r="WDS102" s="167"/>
      <c r="WDT102" s="167"/>
      <c r="WDU102" s="167"/>
      <c r="WDV102" s="167"/>
      <c r="WDW102" s="167"/>
      <c r="WDX102" s="167"/>
      <c r="WDY102" s="167"/>
      <c r="WDZ102" s="167"/>
      <c r="WEA102" s="167"/>
      <c r="WEB102" s="167"/>
      <c r="WEC102" s="167"/>
      <c r="WED102" s="167"/>
      <c r="WEE102" s="167"/>
      <c r="WEF102" s="167"/>
      <c r="WEG102" s="167"/>
      <c r="WEH102" s="167"/>
      <c r="WEI102" s="167"/>
      <c r="WEJ102" s="167"/>
      <c r="WEK102" s="167"/>
      <c r="WEL102" s="167"/>
      <c r="WEM102" s="167"/>
      <c r="WEN102" s="167"/>
      <c r="WEO102" s="167"/>
      <c r="WEP102" s="167"/>
      <c r="WEQ102" s="167"/>
      <c r="WER102" s="167"/>
      <c r="WES102" s="167"/>
      <c r="WET102" s="167"/>
      <c r="WEU102" s="167"/>
      <c r="WEV102" s="167"/>
      <c r="WEW102" s="167"/>
      <c r="WEX102" s="167"/>
      <c r="WEY102" s="167"/>
      <c r="WEZ102" s="167"/>
      <c r="WFA102" s="167"/>
      <c r="WFB102" s="167"/>
      <c r="WFC102" s="167"/>
      <c r="WFD102" s="167"/>
      <c r="WFE102" s="167"/>
      <c r="WFF102" s="167"/>
      <c r="WFG102" s="167"/>
      <c r="WFH102" s="167"/>
      <c r="WFI102" s="167"/>
      <c r="WFJ102" s="167"/>
      <c r="WFK102" s="167"/>
      <c r="WFL102" s="167"/>
      <c r="WFM102" s="167"/>
      <c r="WFN102" s="167"/>
      <c r="WFO102" s="167"/>
      <c r="WFP102" s="167"/>
      <c r="WFQ102" s="167"/>
      <c r="WFR102" s="167"/>
      <c r="WFS102" s="167"/>
      <c r="WFT102" s="167"/>
      <c r="WFU102" s="167"/>
      <c r="WFV102" s="167"/>
      <c r="WFW102" s="167"/>
      <c r="WFX102" s="167"/>
      <c r="WFY102" s="167"/>
      <c r="WFZ102" s="167"/>
      <c r="WGA102" s="167"/>
      <c r="WGB102" s="167"/>
      <c r="WGC102" s="167"/>
      <c r="WGD102" s="167"/>
      <c r="WGE102" s="167"/>
      <c r="WGF102" s="167"/>
      <c r="WGG102" s="167"/>
      <c r="WGH102" s="167"/>
      <c r="WGI102" s="167"/>
      <c r="WGJ102" s="167"/>
      <c r="WGK102" s="167"/>
      <c r="WGL102" s="167"/>
      <c r="WGM102" s="167"/>
      <c r="WGN102" s="167"/>
      <c r="WGO102" s="167"/>
      <c r="WGP102" s="167"/>
      <c r="WGQ102" s="167"/>
      <c r="WGR102" s="167"/>
      <c r="WGS102" s="167"/>
      <c r="WGT102" s="167"/>
      <c r="WGU102" s="167"/>
      <c r="WGV102" s="167"/>
      <c r="WGW102" s="167"/>
      <c r="WGX102" s="167"/>
      <c r="WGY102" s="167"/>
      <c r="WGZ102" s="167"/>
      <c r="WHA102" s="167"/>
      <c r="WHB102" s="167"/>
      <c r="WHC102" s="167"/>
      <c r="WHD102" s="167"/>
      <c r="WHE102" s="167"/>
      <c r="WHF102" s="167"/>
      <c r="WHG102" s="167"/>
      <c r="WHH102" s="167"/>
      <c r="WHI102" s="167"/>
      <c r="WHJ102" s="167"/>
      <c r="WHK102" s="167"/>
      <c r="WHL102" s="167"/>
      <c r="WHM102" s="167"/>
      <c r="WHN102" s="167"/>
      <c r="WHO102" s="167"/>
      <c r="WHP102" s="167"/>
      <c r="WHQ102" s="167"/>
      <c r="WHR102" s="167"/>
      <c r="WHS102" s="167"/>
      <c r="WHT102" s="167"/>
      <c r="WHU102" s="167"/>
      <c r="WHV102" s="167"/>
      <c r="WHW102" s="167"/>
      <c r="WHX102" s="167"/>
      <c r="WHY102" s="167"/>
      <c r="WHZ102" s="167"/>
      <c r="WIA102" s="167"/>
      <c r="WIB102" s="167"/>
      <c r="WIC102" s="167"/>
      <c r="WID102" s="167"/>
      <c r="WIE102" s="167"/>
      <c r="WIF102" s="167"/>
      <c r="WIG102" s="167"/>
      <c r="WIH102" s="167"/>
      <c r="WII102" s="167"/>
      <c r="WIJ102" s="167"/>
      <c r="WIK102" s="167"/>
      <c r="WIL102" s="167"/>
      <c r="WIM102" s="167"/>
      <c r="WIN102" s="167"/>
      <c r="WIO102" s="167"/>
      <c r="WIP102" s="167"/>
      <c r="WIQ102" s="167"/>
      <c r="WIR102" s="167"/>
      <c r="WIS102" s="167"/>
      <c r="WIT102" s="167"/>
      <c r="WIU102" s="167"/>
      <c r="WIV102" s="167"/>
      <c r="WIW102" s="167"/>
      <c r="WIX102" s="167"/>
      <c r="WIY102" s="167"/>
      <c r="WIZ102" s="167"/>
      <c r="WJA102" s="167"/>
      <c r="WJB102" s="167"/>
      <c r="WJC102" s="167"/>
      <c r="WJD102" s="167"/>
      <c r="WJE102" s="167"/>
      <c r="WJF102" s="167"/>
      <c r="WJG102" s="167"/>
      <c r="WJH102" s="167"/>
      <c r="WJI102" s="167"/>
      <c r="WJJ102" s="167"/>
      <c r="WJK102" s="167"/>
      <c r="WJL102" s="167"/>
      <c r="WJM102" s="167"/>
      <c r="WJN102" s="167"/>
      <c r="WJO102" s="167"/>
      <c r="WJP102" s="167"/>
      <c r="WJQ102" s="167"/>
      <c r="WJR102" s="167"/>
      <c r="WJS102" s="167"/>
      <c r="WJT102" s="167"/>
      <c r="WJU102" s="167"/>
      <c r="WJV102" s="167"/>
      <c r="WJW102" s="167"/>
      <c r="WJX102" s="167"/>
      <c r="WJY102" s="167"/>
      <c r="WJZ102" s="167"/>
      <c r="WKA102" s="167"/>
      <c r="WKB102" s="167"/>
      <c r="WKC102" s="167"/>
      <c r="WKD102" s="167"/>
      <c r="WKE102" s="167"/>
      <c r="WKF102" s="167"/>
      <c r="WKG102" s="167"/>
      <c r="WKH102" s="167"/>
      <c r="WKI102" s="167"/>
      <c r="WKJ102" s="167"/>
      <c r="WKK102" s="167"/>
      <c r="WKL102" s="167"/>
      <c r="WKM102" s="167"/>
      <c r="WKN102" s="167"/>
      <c r="WKO102" s="167"/>
      <c r="WKP102" s="167"/>
      <c r="WKQ102" s="167"/>
      <c r="WKR102" s="167"/>
      <c r="WKS102" s="167"/>
      <c r="WKT102" s="167"/>
      <c r="WKU102" s="167"/>
      <c r="WKV102" s="167"/>
      <c r="WKW102" s="167"/>
      <c r="WKX102" s="167"/>
      <c r="WKY102" s="167"/>
      <c r="WKZ102" s="167"/>
      <c r="WLA102" s="167"/>
      <c r="WLB102" s="167"/>
      <c r="WLC102" s="167"/>
      <c r="WLD102" s="167"/>
      <c r="WLE102" s="167"/>
      <c r="WLF102" s="167"/>
      <c r="WLG102" s="167"/>
      <c r="WLH102" s="167"/>
      <c r="WLI102" s="167"/>
      <c r="WLJ102" s="167"/>
      <c r="WLK102" s="167"/>
      <c r="WLL102" s="167"/>
      <c r="WLM102" s="167"/>
      <c r="WLN102" s="167"/>
      <c r="WLO102" s="167"/>
      <c r="WLP102" s="167"/>
      <c r="WLQ102" s="167"/>
      <c r="WLR102" s="167"/>
      <c r="WLS102" s="167"/>
      <c r="WLT102" s="167"/>
      <c r="WLU102" s="167"/>
      <c r="WLV102" s="167"/>
      <c r="WLW102" s="167"/>
      <c r="WLX102" s="167"/>
      <c r="WLY102" s="167"/>
      <c r="WLZ102" s="167"/>
      <c r="WMA102" s="167"/>
      <c r="WMB102" s="167"/>
      <c r="WMC102" s="167"/>
      <c r="WMD102" s="167"/>
      <c r="WME102" s="167"/>
      <c r="WMF102" s="167"/>
      <c r="WMG102" s="167"/>
      <c r="WMH102" s="167"/>
      <c r="WMI102" s="167"/>
      <c r="WMJ102" s="167"/>
      <c r="WMK102" s="167"/>
      <c r="WML102" s="167"/>
      <c r="WMM102" s="167"/>
      <c r="WMN102" s="167"/>
      <c r="WMO102" s="167"/>
      <c r="WMP102" s="167"/>
      <c r="WMQ102" s="167"/>
      <c r="WMR102" s="167"/>
      <c r="WMS102" s="167"/>
      <c r="WMT102" s="167"/>
      <c r="WMU102" s="167"/>
      <c r="WMV102" s="167"/>
      <c r="WMW102" s="167"/>
      <c r="WMX102" s="167"/>
      <c r="WMY102" s="167"/>
      <c r="WMZ102" s="167"/>
      <c r="WNA102" s="167"/>
      <c r="WNB102" s="167"/>
      <c r="WNC102" s="167"/>
      <c r="WND102" s="167"/>
      <c r="WNE102" s="167"/>
      <c r="WNF102" s="167"/>
      <c r="WNG102" s="167"/>
      <c r="WNH102" s="167"/>
      <c r="WNI102" s="167"/>
      <c r="WNJ102" s="167"/>
      <c r="WNK102" s="167"/>
      <c r="WNL102" s="167"/>
      <c r="WNM102" s="167"/>
      <c r="WNN102" s="167"/>
      <c r="WNO102" s="167"/>
      <c r="WNP102" s="167"/>
      <c r="WNQ102" s="167"/>
      <c r="WNR102" s="167"/>
      <c r="WNS102" s="167"/>
      <c r="WNT102" s="167"/>
      <c r="WNU102" s="167"/>
      <c r="WNV102" s="167"/>
      <c r="WNW102" s="167"/>
      <c r="WNX102" s="167"/>
      <c r="WNY102" s="167"/>
      <c r="WNZ102" s="167"/>
      <c r="WOA102" s="167"/>
      <c r="WOB102" s="167"/>
      <c r="WOC102" s="167"/>
      <c r="WOD102" s="167"/>
      <c r="WOE102" s="167"/>
      <c r="WOF102" s="167"/>
      <c r="WOG102" s="167"/>
      <c r="WOH102" s="167"/>
      <c r="WOI102" s="167"/>
      <c r="WOJ102" s="167"/>
      <c r="WOK102" s="167"/>
      <c r="WOL102" s="167"/>
      <c r="WOM102" s="167"/>
      <c r="WON102" s="167"/>
      <c r="WOO102" s="167"/>
      <c r="WOP102" s="167"/>
      <c r="WOQ102" s="167"/>
      <c r="WOR102" s="167"/>
      <c r="WOS102" s="167"/>
      <c r="WOT102" s="167"/>
      <c r="WOU102" s="167"/>
      <c r="WOV102" s="167"/>
      <c r="WOW102" s="167"/>
      <c r="WOX102" s="167"/>
      <c r="WOY102" s="167"/>
      <c r="WOZ102" s="167"/>
      <c r="WPA102" s="167"/>
      <c r="WPB102" s="167"/>
      <c r="WPC102" s="167"/>
      <c r="WPD102" s="167"/>
      <c r="WPE102" s="167"/>
      <c r="WPF102" s="167"/>
      <c r="WPG102" s="167"/>
      <c r="WPH102" s="167"/>
      <c r="WPI102" s="167"/>
      <c r="WPJ102" s="167"/>
      <c r="WPK102" s="167"/>
      <c r="WPL102" s="167"/>
      <c r="WPM102" s="167"/>
      <c r="WPN102" s="167"/>
      <c r="WPO102" s="167"/>
      <c r="WPP102" s="167"/>
      <c r="WPQ102" s="167"/>
      <c r="WPR102" s="167"/>
      <c r="WPS102" s="167"/>
      <c r="WPT102" s="167"/>
      <c r="WPU102" s="167"/>
      <c r="WPV102" s="167"/>
      <c r="WPW102" s="167"/>
      <c r="WPX102" s="167"/>
      <c r="WPY102" s="167"/>
      <c r="WPZ102" s="167"/>
      <c r="WQA102" s="167"/>
      <c r="WQB102" s="167"/>
      <c r="WQC102" s="167"/>
      <c r="WQD102" s="167"/>
      <c r="WQE102" s="167"/>
      <c r="WQF102" s="167"/>
      <c r="WQG102" s="167"/>
      <c r="WQH102" s="167"/>
      <c r="WQI102" s="167"/>
      <c r="WQJ102" s="167"/>
      <c r="WQK102" s="167"/>
      <c r="WQL102" s="167"/>
      <c r="WQM102" s="167"/>
      <c r="WQN102" s="167"/>
      <c r="WQO102" s="167"/>
      <c r="WQP102" s="167"/>
      <c r="WQQ102" s="167"/>
      <c r="WQR102" s="167"/>
      <c r="WQS102" s="167"/>
      <c r="WQT102" s="167"/>
      <c r="WQU102" s="167"/>
      <c r="WQV102" s="167"/>
      <c r="WQW102" s="167"/>
      <c r="WQX102" s="167"/>
      <c r="WQY102" s="167"/>
      <c r="WQZ102" s="167"/>
      <c r="WRA102" s="167"/>
      <c r="WRB102" s="167"/>
      <c r="WRC102" s="167"/>
      <c r="WRD102" s="167"/>
      <c r="WRE102" s="167"/>
      <c r="WRF102" s="167"/>
      <c r="WRG102" s="167"/>
      <c r="WRH102" s="167"/>
      <c r="WRI102" s="167"/>
      <c r="WRJ102" s="167"/>
      <c r="WRK102" s="167"/>
      <c r="WRL102" s="167"/>
      <c r="WRM102" s="167"/>
      <c r="WRN102" s="167"/>
      <c r="WRO102" s="167"/>
      <c r="WRP102" s="167"/>
      <c r="WRQ102" s="167"/>
      <c r="WRR102" s="167"/>
      <c r="WRS102" s="167"/>
      <c r="WRT102" s="167"/>
      <c r="WRU102" s="167"/>
      <c r="WRV102" s="167"/>
      <c r="WRW102" s="167"/>
      <c r="WRX102" s="167"/>
      <c r="WRY102" s="167"/>
      <c r="WRZ102" s="167"/>
      <c r="WSA102" s="167"/>
      <c r="WSB102" s="167"/>
      <c r="WSC102" s="167"/>
      <c r="WSD102" s="167"/>
      <c r="WSE102" s="167"/>
      <c r="WSF102" s="167"/>
      <c r="WSG102" s="167"/>
      <c r="WSH102" s="167"/>
      <c r="WSI102" s="167"/>
      <c r="WSJ102" s="167"/>
      <c r="WSK102" s="167"/>
      <c r="WSL102" s="167"/>
      <c r="WSM102" s="167"/>
      <c r="WSN102" s="167"/>
      <c r="WSO102" s="167"/>
      <c r="WSP102" s="167"/>
      <c r="WSQ102" s="167"/>
      <c r="WSR102" s="167"/>
      <c r="WSS102" s="167"/>
      <c r="WST102" s="167"/>
      <c r="WSU102" s="167"/>
      <c r="WSV102" s="167"/>
      <c r="WSW102" s="167"/>
      <c r="WSX102" s="167"/>
      <c r="WSY102" s="167"/>
      <c r="WSZ102" s="167"/>
      <c r="WTA102" s="167"/>
      <c r="WTB102" s="167"/>
      <c r="WTC102" s="167"/>
      <c r="WTD102" s="167"/>
      <c r="WTE102" s="167"/>
      <c r="WTF102" s="167"/>
      <c r="WTG102" s="167"/>
      <c r="WTH102" s="167"/>
      <c r="WTI102" s="167"/>
      <c r="WTJ102" s="167"/>
      <c r="WTK102" s="167"/>
      <c r="WTL102" s="167"/>
      <c r="WTM102" s="167"/>
      <c r="WTN102" s="167"/>
      <c r="WTO102" s="167"/>
      <c r="WTP102" s="167"/>
      <c r="WTQ102" s="167"/>
      <c r="WTR102" s="167"/>
      <c r="WTS102" s="167"/>
      <c r="WTT102" s="167"/>
      <c r="WTU102" s="167"/>
      <c r="WTV102" s="167"/>
      <c r="WTW102" s="167"/>
      <c r="WTX102" s="167"/>
      <c r="WTY102" s="167"/>
      <c r="WTZ102" s="167"/>
      <c r="WUA102" s="167"/>
      <c r="WUB102" s="167"/>
      <c r="WUC102" s="167"/>
      <c r="WUD102" s="167"/>
      <c r="WUE102" s="167"/>
      <c r="WUF102" s="167"/>
      <c r="WUG102" s="167"/>
      <c r="WUH102" s="167"/>
      <c r="WUI102" s="167"/>
      <c r="WUJ102" s="167"/>
      <c r="WUK102" s="167"/>
      <c r="WUL102" s="167"/>
      <c r="WUM102" s="167"/>
      <c r="WUN102" s="167"/>
      <c r="WUO102" s="167"/>
      <c r="WUP102" s="167"/>
      <c r="WUQ102" s="167"/>
      <c r="WUR102" s="167"/>
      <c r="WUS102" s="167"/>
      <c r="WUT102" s="167"/>
      <c r="WUU102" s="167"/>
      <c r="WUV102" s="167"/>
      <c r="WUW102" s="167"/>
      <c r="WUX102" s="167"/>
      <c r="WUY102" s="167"/>
      <c r="WUZ102" s="167"/>
      <c r="WVA102" s="167"/>
      <c r="WVB102" s="167"/>
      <c r="WVC102" s="167"/>
      <c r="WVD102" s="167"/>
      <c r="WVE102" s="167"/>
      <c r="WVF102" s="167"/>
      <c r="WVG102" s="167"/>
      <c r="WVH102" s="167"/>
      <c r="WVI102" s="167"/>
      <c r="WVJ102" s="167"/>
      <c r="WVK102" s="167"/>
      <c r="WVL102" s="167"/>
      <c r="WVM102" s="167"/>
      <c r="WVN102" s="167"/>
      <c r="WVO102" s="167"/>
      <c r="WVP102" s="167"/>
      <c r="WVQ102" s="167"/>
      <c r="WVR102" s="167"/>
      <c r="WVS102" s="167"/>
      <c r="WVT102" s="167"/>
      <c r="WVU102" s="167"/>
      <c r="WVV102" s="167"/>
      <c r="WVW102" s="167"/>
      <c r="WVX102" s="167"/>
      <c r="WVY102" s="167"/>
      <c r="WVZ102" s="167"/>
      <c r="WWA102" s="167"/>
      <c r="WWB102" s="167"/>
      <c r="WWC102" s="167"/>
      <c r="WWD102" s="167"/>
      <c r="WWE102" s="167"/>
      <c r="WWF102" s="167"/>
      <c r="WWG102" s="167"/>
      <c r="WWH102" s="167"/>
      <c r="WWI102" s="167"/>
      <c r="WWJ102" s="167"/>
      <c r="WWK102" s="167"/>
      <c r="WWL102" s="167"/>
      <c r="WWM102" s="167"/>
      <c r="WWN102" s="167"/>
      <c r="WWO102" s="167"/>
      <c r="WWP102" s="167"/>
      <c r="WWQ102" s="167"/>
      <c r="WWR102" s="167"/>
      <c r="WWS102" s="167"/>
      <c r="WWT102" s="167"/>
      <c r="WWU102" s="167"/>
      <c r="WWV102" s="167"/>
      <c r="WWW102" s="167"/>
      <c r="WWX102" s="167"/>
      <c r="WWY102" s="167"/>
      <c r="WWZ102" s="167"/>
      <c r="WXA102" s="167"/>
      <c r="WXB102" s="167"/>
      <c r="WXC102" s="167"/>
      <c r="WXD102" s="167"/>
      <c r="WXE102" s="167"/>
      <c r="WXF102" s="167"/>
      <c r="WXG102" s="167"/>
      <c r="WXH102" s="167"/>
      <c r="WXI102" s="167"/>
      <c r="WXJ102" s="167"/>
      <c r="WXK102" s="167"/>
      <c r="WXL102" s="167"/>
      <c r="WXM102" s="167"/>
      <c r="WXN102" s="167"/>
      <c r="WXO102" s="167"/>
      <c r="WXP102" s="167"/>
      <c r="WXQ102" s="167"/>
      <c r="WXR102" s="167"/>
      <c r="WXS102" s="167"/>
      <c r="WXT102" s="167"/>
      <c r="WXU102" s="167"/>
      <c r="WXV102" s="167"/>
      <c r="WXW102" s="167"/>
      <c r="WXX102" s="167"/>
      <c r="WXY102" s="167"/>
      <c r="WXZ102" s="167"/>
      <c r="WYA102" s="167"/>
      <c r="WYB102" s="167"/>
      <c r="WYC102" s="167"/>
      <c r="WYD102" s="167"/>
      <c r="WYE102" s="167"/>
      <c r="WYF102" s="167"/>
      <c r="WYG102" s="167"/>
      <c r="WYH102" s="167"/>
      <c r="WYI102" s="167"/>
      <c r="WYJ102" s="167"/>
      <c r="WYK102" s="167"/>
      <c r="WYL102" s="167"/>
      <c r="WYM102" s="167"/>
      <c r="WYN102" s="167"/>
      <c r="WYO102" s="167"/>
      <c r="WYP102" s="167"/>
      <c r="WYQ102" s="167"/>
      <c r="WYR102" s="167"/>
      <c r="WYS102" s="167"/>
      <c r="WYT102" s="167"/>
      <c r="WYU102" s="167"/>
      <c r="WYV102" s="167"/>
      <c r="WYW102" s="167"/>
      <c r="WYX102" s="167"/>
      <c r="WYY102" s="167"/>
      <c r="WYZ102" s="167"/>
      <c r="WZA102" s="167"/>
      <c r="WZB102" s="167"/>
      <c r="WZC102" s="167"/>
      <c r="WZD102" s="167"/>
      <c r="WZE102" s="167"/>
      <c r="WZF102" s="167"/>
      <c r="WZG102" s="167"/>
      <c r="WZH102" s="167"/>
      <c r="WZI102" s="167"/>
      <c r="WZJ102" s="167"/>
      <c r="WZK102" s="167"/>
      <c r="WZL102" s="167"/>
      <c r="WZM102" s="167"/>
      <c r="WZN102" s="167"/>
      <c r="WZO102" s="167"/>
      <c r="WZP102" s="167"/>
      <c r="WZQ102" s="167"/>
      <c r="WZR102" s="167"/>
      <c r="WZS102" s="167"/>
      <c r="WZT102" s="167"/>
      <c r="WZU102" s="167"/>
      <c r="WZV102" s="167"/>
      <c r="WZW102" s="167"/>
      <c r="WZX102" s="167"/>
      <c r="WZY102" s="167"/>
      <c r="WZZ102" s="167"/>
      <c r="XAA102" s="167"/>
      <c r="XAB102" s="167"/>
      <c r="XAC102" s="167"/>
      <c r="XAD102" s="167"/>
      <c r="XAE102" s="167"/>
      <c r="XAF102" s="167"/>
      <c r="XAG102" s="167"/>
      <c r="XAH102" s="167"/>
      <c r="XAI102" s="167"/>
      <c r="XAJ102" s="167"/>
      <c r="XAK102" s="167"/>
      <c r="XAL102" s="167"/>
      <c r="XAM102" s="167"/>
      <c r="XAN102" s="167"/>
      <c r="XAO102" s="167"/>
      <c r="XAP102" s="167"/>
      <c r="XAQ102" s="167"/>
      <c r="XAR102" s="167"/>
      <c r="XAS102" s="167"/>
      <c r="XAT102" s="167"/>
      <c r="XAU102" s="167"/>
      <c r="XAV102" s="167"/>
      <c r="XAW102" s="167"/>
      <c r="XAX102" s="167"/>
      <c r="XAY102" s="167"/>
      <c r="XAZ102" s="167"/>
      <c r="XBA102" s="167"/>
      <c r="XBB102" s="167"/>
      <c r="XBC102" s="167"/>
      <c r="XBD102" s="167"/>
      <c r="XBE102" s="167"/>
      <c r="XBF102" s="167"/>
      <c r="XBG102" s="167"/>
      <c r="XBH102" s="167"/>
      <c r="XBI102" s="167"/>
      <c r="XBJ102" s="167"/>
      <c r="XBK102" s="167"/>
      <c r="XBL102" s="167"/>
      <c r="XBM102" s="167"/>
      <c r="XBN102" s="167"/>
      <c r="XBO102" s="167"/>
      <c r="XBP102" s="167"/>
      <c r="XBQ102" s="167"/>
      <c r="XBR102" s="167"/>
      <c r="XBS102" s="167"/>
      <c r="XBT102" s="167"/>
      <c r="XBU102" s="167"/>
      <c r="XBV102" s="167"/>
      <c r="XBW102" s="167"/>
      <c r="XBX102" s="167"/>
      <c r="XBY102" s="167"/>
      <c r="XBZ102" s="167"/>
      <c r="XCA102" s="167"/>
      <c r="XCB102" s="167"/>
      <c r="XCC102" s="167"/>
      <c r="XCD102" s="167"/>
      <c r="XCE102" s="167"/>
      <c r="XCF102" s="167"/>
      <c r="XCG102" s="167"/>
      <c r="XCH102" s="167"/>
      <c r="XCI102" s="167"/>
      <c r="XCJ102" s="167"/>
      <c r="XCK102" s="167"/>
      <c r="XCL102" s="167"/>
      <c r="XCM102" s="167"/>
      <c r="XCN102" s="167"/>
      <c r="XCO102" s="167"/>
      <c r="XCP102" s="167"/>
      <c r="XCQ102" s="167"/>
      <c r="XCR102" s="167"/>
      <c r="XCS102" s="167"/>
      <c r="XCT102" s="167"/>
      <c r="XCU102" s="167"/>
      <c r="XCV102" s="167"/>
      <c r="XCW102" s="167"/>
      <c r="XCX102" s="167"/>
      <c r="XCY102" s="167"/>
      <c r="XCZ102" s="167"/>
      <c r="XDA102" s="167"/>
      <c r="XDB102" s="167"/>
      <c r="XDC102" s="167"/>
      <c r="XDD102" s="167"/>
      <c r="XDE102" s="167"/>
      <c r="XDF102" s="167"/>
      <c r="XDG102" s="167"/>
      <c r="XDH102" s="167"/>
      <c r="XDI102" s="167"/>
      <c r="XDJ102" s="167"/>
      <c r="XDK102" s="167"/>
      <c r="XDL102" s="167"/>
      <c r="XDM102" s="167"/>
      <c r="XDN102" s="167"/>
      <c r="XDO102" s="167"/>
      <c r="XDP102" s="167"/>
      <c r="XDQ102" s="167"/>
      <c r="XDR102" s="167"/>
      <c r="XDS102" s="167"/>
      <c r="XDT102" s="167"/>
      <c r="XDU102" s="167"/>
      <c r="XDV102" s="167"/>
      <c r="XDW102" s="167"/>
      <c r="XDX102" s="167"/>
      <c r="XDY102" s="167"/>
      <c r="XDZ102" s="167"/>
      <c r="XEA102" s="167"/>
      <c r="XEB102" s="167"/>
      <c r="XEC102" s="167"/>
      <c r="XED102" s="167"/>
      <c r="XEE102" s="167"/>
      <c r="XEF102" s="167"/>
      <c r="XEG102" s="167"/>
      <c r="XEH102" s="167"/>
      <c r="XEI102" s="167"/>
      <c r="XEJ102" s="167"/>
      <c r="XEK102" s="167"/>
      <c r="XEL102" s="167"/>
      <c r="XEM102" s="167"/>
      <c r="XEN102" s="167"/>
      <c r="XEO102" s="167"/>
      <c r="XEP102" s="167"/>
      <c r="XEQ102" s="167"/>
      <c r="XER102" s="167"/>
      <c r="XES102" s="167"/>
      <c r="XET102" s="167"/>
      <c r="XEU102" s="167"/>
      <c r="XEV102" s="167"/>
      <c r="XEW102" s="167"/>
      <c r="XEX102" s="167"/>
      <c r="XEY102" s="167"/>
      <c r="XEZ102" s="167"/>
      <c r="XFA102" s="167"/>
      <c r="XFB102" s="167"/>
      <c r="XFC102" s="167"/>
    </row>
    <row r="103" spans="1:16383">
      <c r="A103" s="71"/>
      <c r="B103" s="141" t="s">
        <v>155</v>
      </c>
      <c r="C103" s="142"/>
      <c r="D103" s="266" t="s">
        <v>156</v>
      </c>
      <c r="E103" s="143" t="s">
        <v>157</v>
      </c>
      <c r="F103" s="144"/>
      <c r="G103" s="144"/>
      <c r="H103" s="145"/>
      <c r="I103" s="169">
        <v>3.6600000000000001E-3</v>
      </c>
      <c r="J103" s="160">
        <f>TRUNC((((I117+J100+J101)/(1-(I107)))*I103),2)</f>
        <v>14.64</v>
      </c>
      <c r="K103" s="111"/>
      <c r="L103" s="162" t="s">
        <v>158</v>
      </c>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row>
    <row r="104" spans="1:16383">
      <c r="A104" s="71"/>
      <c r="B104" s="141" t="s">
        <v>159</v>
      </c>
      <c r="C104" s="142"/>
      <c r="D104" s="267"/>
      <c r="E104" s="143" t="s">
        <v>160</v>
      </c>
      <c r="F104" s="144"/>
      <c r="G104" s="144"/>
      <c r="H104" s="145"/>
      <c r="I104" s="170">
        <v>1.686E-2</v>
      </c>
      <c r="J104" s="160">
        <f>TRUNC((((I117+J100+J101)/(1-(I107)))*I104),2)</f>
        <v>67.459999999999994</v>
      </c>
      <c r="K104" s="111"/>
      <c r="L104" s="162" t="s">
        <v>161</v>
      </c>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row>
    <row r="105" spans="1:16383">
      <c r="A105" s="71"/>
      <c r="B105" s="141" t="s">
        <v>162</v>
      </c>
      <c r="C105" s="142"/>
      <c r="D105" s="268"/>
      <c r="E105" s="143" t="s">
        <v>163</v>
      </c>
      <c r="F105" s="144"/>
      <c r="G105" s="144"/>
      <c r="H105" s="145"/>
      <c r="I105" s="170"/>
      <c r="J105" s="160">
        <f>TRUNC((((I117+J100+J101)/(1-(I107)))*I105),2)</f>
        <v>0</v>
      </c>
      <c r="K105" s="111"/>
      <c r="L105" s="162" t="s">
        <v>164</v>
      </c>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row>
    <row r="106" spans="1:16383">
      <c r="A106" s="71"/>
      <c r="B106" s="141" t="s">
        <v>165</v>
      </c>
      <c r="C106" s="142"/>
      <c r="D106" s="146" t="s">
        <v>166</v>
      </c>
      <c r="E106" s="143" t="s">
        <v>167</v>
      </c>
      <c r="F106" s="144"/>
      <c r="G106" s="144"/>
      <c r="H106" s="145"/>
      <c r="I106" s="169">
        <v>3.569E-2</v>
      </c>
      <c r="J106" s="160">
        <f>TRUNC((((I117+J100+J101)/(1-(I107)))*I106),2)</f>
        <v>142.80000000000001</v>
      </c>
      <c r="K106" s="111"/>
      <c r="L106" s="162" t="s">
        <v>168</v>
      </c>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row>
    <row r="107" spans="1:16383">
      <c r="A107" s="71"/>
      <c r="B107" s="253" t="s">
        <v>88</v>
      </c>
      <c r="C107" s="254"/>
      <c r="D107" s="254"/>
      <c r="E107" s="254"/>
      <c r="F107" s="254"/>
      <c r="G107" s="254"/>
      <c r="H107" s="255"/>
      <c r="I107" s="164">
        <f>SUM(I103:I106)</f>
        <v>5.6209999999999996E-2</v>
      </c>
      <c r="J107" s="165">
        <f>TRUNC(SUM(J100:J106),2)</f>
        <v>334.88</v>
      </c>
      <c r="K107" s="111"/>
      <c r="L107" s="152" t="s">
        <v>169</v>
      </c>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row>
    <row r="108" spans="1:16383">
      <c r="A108" s="71"/>
      <c r="B108" s="147"/>
      <c r="C108" s="147"/>
      <c r="D108" s="147"/>
      <c r="E108" s="147"/>
      <c r="F108" s="147"/>
      <c r="G108" s="147"/>
      <c r="H108" s="147"/>
      <c r="I108" s="147"/>
      <c r="J108" s="147"/>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row>
    <row r="109" spans="1:16383">
      <c r="A109" s="71"/>
      <c r="B109" s="260" t="s">
        <v>170</v>
      </c>
      <c r="C109" s="261"/>
      <c r="D109" s="261"/>
      <c r="E109" s="261"/>
      <c r="F109" s="261"/>
      <c r="G109" s="261"/>
      <c r="H109" s="261"/>
      <c r="I109" s="261"/>
      <c r="J109" s="262"/>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row>
    <row r="110" spans="1:16383">
      <c r="A110" s="71"/>
      <c r="B110" s="148"/>
      <c r="C110" s="148"/>
      <c r="D110" s="148"/>
      <c r="E110" s="148"/>
      <c r="F110" s="148"/>
      <c r="G110" s="148"/>
      <c r="H110" s="148"/>
      <c r="I110" s="148"/>
      <c r="J110" s="148"/>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row>
    <row r="111" spans="1:16383">
      <c r="A111" s="71"/>
      <c r="B111" s="263" t="s">
        <v>171</v>
      </c>
      <c r="C111" s="264"/>
      <c r="D111" s="264"/>
      <c r="E111" s="264"/>
      <c r="F111" s="264"/>
      <c r="G111" s="264"/>
      <c r="H111" s="265"/>
      <c r="I111" s="263" t="s">
        <v>38</v>
      </c>
      <c r="J111" s="265"/>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row>
    <row r="112" spans="1:16383">
      <c r="A112" s="71"/>
      <c r="B112" s="93" t="s">
        <v>8</v>
      </c>
      <c r="C112" s="100" t="s">
        <v>172</v>
      </c>
      <c r="D112" s="136"/>
      <c r="E112" s="136"/>
      <c r="F112" s="136"/>
      <c r="G112" s="136"/>
      <c r="H112" s="101"/>
      <c r="I112" s="258">
        <f>I32</f>
        <v>1977.2</v>
      </c>
      <c r="J112" s="259"/>
      <c r="K112" s="111"/>
      <c r="L112" s="152" t="s">
        <v>173</v>
      </c>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row>
    <row r="113" spans="1:48">
      <c r="A113" s="71"/>
      <c r="B113" s="93" t="s">
        <v>11</v>
      </c>
      <c r="C113" s="100" t="s">
        <v>174</v>
      </c>
      <c r="D113" s="136"/>
      <c r="E113" s="136"/>
      <c r="F113" s="136"/>
      <c r="G113" s="136"/>
      <c r="H113" s="101"/>
      <c r="I113" s="258">
        <f>I73</f>
        <v>1459.88</v>
      </c>
      <c r="J113" s="259"/>
      <c r="K113" s="111"/>
      <c r="L113" s="152" t="s">
        <v>175</v>
      </c>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row>
    <row r="114" spans="1:48">
      <c r="A114" s="71"/>
      <c r="B114" s="93" t="s">
        <v>14</v>
      </c>
      <c r="C114" s="100" t="s">
        <v>176</v>
      </c>
      <c r="D114" s="136"/>
      <c r="E114" s="136"/>
      <c r="F114" s="136"/>
      <c r="G114" s="136"/>
      <c r="H114" s="101"/>
      <c r="I114" s="258">
        <f>I81</f>
        <v>135.02000000000001</v>
      </c>
      <c r="J114" s="259"/>
      <c r="K114" s="111"/>
      <c r="L114" s="152" t="s">
        <v>177</v>
      </c>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row>
    <row r="115" spans="1:48">
      <c r="A115" s="71"/>
      <c r="B115" s="93" t="s">
        <v>17</v>
      </c>
      <c r="C115" s="100" t="s">
        <v>178</v>
      </c>
      <c r="D115" s="136"/>
      <c r="E115" s="136"/>
      <c r="F115" s="136"/>
      <c r="G115" s="136"/>
      <c r="H115" s="101"/>
      <c r="I115" s="258">
        <f>J90</f>
        <v>47.84</v>
      </c>
      <c r="J115" s="259"/>
      <c r="K115" s="111"/>
      <c r="L115" s="152" t="s">
        <v>179</v>
      </c>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row>
    <row r="116" spans="1:48">
      <c r="A116" s="71"/>
      <c r="B116" s="93" t="s">
        <v>76</v>
      </c>
      <c r="C116" s="100" t="s">
        <v>180</v>
      </c>
      <c r="D116" s="136"/>
      <c r="E116" s="136"/>
      <c r="F116" s="136"/>
      <c r="G116" s="136"/>
      <c r="H116" s="101"/>
      <c r="I116" s="258">
        <f>I96</f>
        <v>46.5</v>
      </c>
      <c r="J116" s="259"/>
      <c r="K116" s="111"/>
      <c r="L116" s="152" t="s">
        <v>181</v>
      </c>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row>
    <row r="117" spans="1:48">
      <c r="A117" s="71"/>
      <c r="B117" s="253" t="s">
        <v>182</v>
      </c>
      <c r="C117" s="254"/>
      <c r="D117" s="254"/>
      <c r="E117" s="254"/>
      <c r="F117" s="254"/>
      <c r="G117" s="254"/>
      <c r="H117" s="255"/>
      <c r="I117" s="256">
        <f>TRUNC(SUM(I112:J116),2)</f>
        <v>3666.44</v>
      </c>
      <c r="J117" s="257"/>
      <c r="K117" s="111"/>
      <c r="L117" s="152" t="s">
        <v>141</v>
      </c>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row>
    <row r="118" spans="1:48">
      <c r="A118" s="71"/>
      <c r="B118" s="93" t="s">
        <v>79</v>
      </c>
      <c r="C118" s="100" t="s">
        <v>183</v>
      </c>
      <c r="D118" s="136"/>
      <c r="E118" s="136"/>
      <c r="F118" s="136"/>
      <c r="G118" s="136"/>
      <c r="H118" s="101"/>
      <c r="I118" s="258">
        <f>J107</f>
        <v>334.88</v>
      </c>
      <c r="J118" s="259"/>
      <c r="K118" s="111"/>
      <c r="L118" s="152" t="s">
        <v>184</v>
      </c>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row>
    <row r="119" spans="1:48">
      <c r="A119" s="71"/>
      <c r="B119" s="253" t="s">
        <v>185</v>
      </c>
      <c r="C119" s="254"/>
      <c r="D119" s="254"/>
      <c r="E119" s="254"/>
      <c r="F119" s="254"/>
      <c r="G119" s="254"/>
      <c r="H119" s="255"/>
      <c r="I119" s="256">
        <f>TRUNC((I117+I118),2)</f>
        <v>4001.32</v>
      </c>
      <c r="J119" s="257"/>
      <c r="K119" s="111"/>
      <c r="L119" s="152" t="s">
        <v>186</v>
      </c>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row>
    <row r="120" spans="1:48">
      <c r="A120" s="71"/>
      <c r="B120" s="72"/>
      <c r="C120" s="71"/>
      <c r="D120" s="71"/>
      <c r="E120" s="71"/>
      <c r="F120" s="71"/>
      <c r="G120" s="71"/>
      <c r="H120" s="71"/>
      <c r="I120" s="71"/>
      <c r="J120" s="7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row>
    <row r="121" spans="1:48">
      <c r="A121" s="71"/>
      <c r="B121" s="72"/>
      <c r="C121" s="71"/>
      <c r="D121" s="71"/>
      <c r="E121" s="71"/>
      <c r="F121" s="71"/>
      <c r="G121" s="71"/>
      <c r="H121" s="71"/>
      <c r="I121" s="71"/>
      <c r="J121" s="7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row>
    <row r="122" spans="1:48">
      <c r="A122" s="149"/>
      <c r="B122" s="150"/>
      <c r="C122" s="149"/>
      <c r="D122" s="149"/>
      <c r="E122" s="149"/>
      <c r="F122" s="149"/>
      <c r="G122" s="149"/>
      <c r="H122" s="149"/>
      <c r="I122" s="149"/>
      <c r="J122" s="149"/>
      <c r="K122" s="166"/>
      <c r="L122" s="166"/>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row>
    <row r="123" spans="1:48">
      <c r="A123" s="149"/>
      <c r="B123" s="150"/>
      <c r="C123" s="149"/>
      <c r="D123" s="149"/>
      <c r="E123" s="149"/>
      <c r="F123" s="149"/>
      <c r="G123" s="149"/>
      <c r="H123" s="149"/>
      <c r="I123" s="149"/>
      <c r="J123" s="149"/>
      <c r="K123" s="166"/>
      <c r="L123" s="166"/>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row>
    <row r="124" spans="1:48">
      <c r="A124" s="149"/>
      <c r="B124" s="150"/>
      <c r="C124" s="149"/>
      <c r="D124" s="149"/>
      <c r="E124" s="149"/>
      <c r="F124" s="149"/>
      <c r="G124" s="149"/>
      <c r="H124" s="149"/>
      <c r="I124" s="149"/>
      <c r="J124" s="149"/>
      <c r="K124" s="166"/>
      <c r="L124" s="166"/>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row>
    <row r="125" spans="1:48">
      <c r="A125" s="149"/>
      <c r="B125" s="150"/>
      <c r="C125" s="149"/>
      <c r="D125" s="149"/>
      <c r="E125" s="149"/>
      <c r="F125" s="149"/>
      <c r="G125" s="149"/>
      <c r="H125" s="149"/>
      <c r="I125" s="149"/>
      <c r="J125" s="149"/>
      <c r="K125" s="166"/>
      <c r="L125" s="166"/>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row>
    <row r="126" spans="1:48">
      <c r="A126" s="149"/>
      <c r="B126" s="150"/>
      <c r="C126" s="149"/>
      <c r="D126" s="149"/>
      <c r="E126" s="149"/>
      <c r="F126" s="149"/>
      <c r="G126" s="149"/>
      <c r="H126" s="149"/>
      <c r="I126" s="149"/>
      <c r="J126" s="149"/>
      <c r="K126" s="166"/>
      <c r="L126" s="166"/>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row>
    <row r="127" spans="1:48">
      <c r="A127" s="149"/>
      <c r="B127" s="150"/>
      <c r="C127" s="149"/>
      <c r="D127" s="149"/>
      <c r="E127" s="149"/>
      <c r="F127" s="149"/>
      <c r="G127" s="149"/>
      <c r="H127" s="149"/>
      <c r="I127" s="149"/>
      <c r="J127" s="149"/>
      <c r="K127" s="166"/>
      <c r="L127" s="166"/>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row>
    <row r="128" spans="1:48">
      <c r="A128" s="149"/>
      <c r="B128" s="150"/>
      <c r="C128" s="149"/>
      <c r="D128" s="149"/>
      <c r="E128" s="149"/>
      <c r="F128" s="149"/>
      <c r="G128" s="149"/>
      <c r="H128" s="149"/>
      <c r="I128" s="149"/>
      <c r="J128" s="149"/>
      <c r="K128" s="166"/>
      <c r="L128" s="166"/>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row>
    <row r="129" spans="1:48">
      <c r="A129" s="149"/>
      <c r="B129" s="150"/>
      <c r="C129" s="149"/>
      <c r="D129" s="149"/>
      <c r="E129" s="149"/>
      <c r="F129" s="149"/>
      <c r="G129" s="149"/>
      <c r="H129" s="149"/>
      <c r="I129" s="149"/>
      <c r="J129" s="149"/>
      <c r="K129" s="166"/>
      <c r="L129" s="166"/>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row>
    <row r="130" spans="1:48">
      <c r="A130" s="149"/>
      <c r="B130" s="150"/>
      <c r="C130" s="149"/>
      <c r="D130" s="149"/>
      <c r="E130" s="149"/>
      <c r="F130" s="149"/>
      <c r="G130" s="149"/>
      <c r="H130" s="149"/>
      <c r="I130" s="149"/>
      <c r="J130" s="149"/>
      <c r="K130" s="166"/>
      <c r="L130" s="166"/>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row>
    <row r="131" spans="1:48">
      <c r="A131" s="149"/>
      <c r="B131" s="150"/>
      <c r="C131" s="149"/>
      <c r="D131" s="149"/>
      <c r="E131" s="149"/>
      <c r="F131" s="149"/>
      <c r="G131" s="149"/>
      <c r="H131" s="149"/>
      <c r="I131" s="149"/>
      <c r="J131" s="149"/>
      <c r="K131" s="166"/>
      <c r="L131" s="166"/>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row>
    <row r="132" spans="1:48">
      <c r="A132" s="149"/>
      <c r="B132" s="150"/>
      <c r="C132" s="149"/>
      <c r="D132" s="149"/>
      <c r="E132" s="149"/>
      <c r="F132" s="149"/>
      <c r="G132" s="149"/>
      <c r="H132" s="149"/>
      <c r="I132" s="149"/>
      <c r="J132" s="149"/>
      <c r="K132" s="166"/>
      <c r="L132" s="166"/>
      <c r="M132" s="168"/>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row>
    <row r="133" spans="1:48">
      <c r="A133" s="149"/>
      <c r="B133" s="150"/>
      <c r="C133" s="149"/>
      <c r="D133" s="149"/>
      <c r="E133" s="149"/>
      <c r="F133" s="149"/>
      <c r="G133" s="149"/>
      <c r="H133" s="149"/>
      <c r="I133" s="149"/>
      <c r="J133" s="149"/>
      <c r="K133" s="166"/>
      <c r="L133" s="166"/>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row>
    <row r="134" spans="1:48">
      <c r="A134" s="149"/>
      <c r="B134" s="150"/>
      <c r="C134" s="149"/>
      <c r="D134" s="149"/>
      <c r="E134" s="149"/>
      <c r="F134" s="149"/>
      <c r="G134" s="149"/>
      <c r="H134" s="149"/>
      <c r="I134" s="149"/>
      <c r="J134" s="149"/>
      <c r="K134" s="166"/>
      <c r="L134" s="166"/>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row>
    <row r="135" spans="1:48">
      <c r="A135" s="149"/>
      <c r="B135" s="150"/>
      <c r="C135" s="149"/>
      <c r="D135" s="149"/>
      <c r="E135" s="149"/>
      <c r="F135" s="149"/>
      <c r="G135" s="149"/>
      <c r="H135" s="149"/>
      <c r="I135" s="149"/>
      <c r="J135" s="149"/>
      <c r="K135" s="149"/>
      <c r="L135" s="149"/>
    </row>
    <row r="136" spans="1:48">
      <c r="A136" s="149"/>
      <c r="B136" s="150"/>
      <c r="C136" s="149"/>
      <c r="D136" s="149"/>
      <c r="E136" s="149"/>
      <c r="F136" s="149"/>
      <c r="G136" s="149"/>
      <c r="H136" s="149"/>
      <c r="I136" s="149"/>
      <c r="J136" s="149"/>
      <c r="K136" s="149"/>
      <c r="L136" s="149"/>
    </row>
    <row r="137" spans="1:48">
      <c r="A137" s="149"/>
      <c r="B137" s="150"/>
      <c r="C137" s="149"/>
      <c r="D137" s="149"/>
      <c r="E137" s="149"/>
      <c r="F137" s="149"/>
      <c r="G137" s="149"/>
      <c r="H137" s="149"/>
      <c r="I137" s="149"/>
      <c r="J137" s="149"/>
      <c r="K137" s="149"/>
      <c r="L137" s="149"/>
    </row>
    <row r="138" spans="1:48">
      <c r="A138" s="149"/>
      <c r="B138" s="150"/>
      <c r="C138" s="149"/>
      <c r="D138" s="149"/>
      <c r="E138" s="149"/>
      <c r="F138" s="149"/>
      <c r="G138" s="149"/>
      <c r="H138" s="149"/>
      <c r="I138" s="149"/>
      <c r="J138" s="149"/>
      <c r="K138" s="149"/>
      <c r="L138" s="149"/>
    </row>
    <row r="139" spans="1:48">
      <c r="A139" s="149"/>
      <c r="B139" s="150"/>
      <c r="C139" s="149"/>
      <c r="D139" s="149"/>
      <c r="E139" s="149"/>
      <c r="F139" s="149"/>
      <c r="G139" s="149"/>
      <c r="H139" s="149"/>
      <c r="I139" s="149"/>
      <c r="J139" s="149"/>
      <c r="K139" s="149"/>
      <c r="L139" s="149"/>
    </row>
    <row r="140" spans="1:48">
      <c r="A140" s="149"/>
      <c r="B140" s="150"/>
      <c r="C140" s="149"/>
      <c r="D140" s="149"/>
      <c r="E140" s="149"/>
      <c r="F140" s="149"/>
      <c r="G140" s="149"/>
      <c r="H140" s="149"/>
      <c r="I140" s="149"/>
      <c r="J140" s="149"/>
      <c r="K140" s="149"/>
      <c r="L140" s="149"/>
    </row>
    <row r="141" spans="1:48">
      <c r="A141" s="149"/>
      <c r="B141" s="150"/>
      <c r="C141" s="149"/>
      <c r="D141" s="149"/>
      <c r="E141" s="149"/>
      <c r="F141" s="149"/>
      <c r="G141" s="149"/>
      <c r="H141" s="149"/>
      <c r="I141" s="149"/>
      <c r="J141" s="149"/>
      <c r="K141" s="149"/>
      <c r="L141" s="149"/>
    </row>
    <row r="142" spans="1:48">
      <c r="A142" s="149"/>
      <c r="B142" s="150"/>
      <c r="C142" s="149"/>
      <c r="D142" s="149"/>
      <c r="E142" s="149"/>
      <c r="F142" s="149"/>
      <c r="G142" s="149"/>
      <c r="H142" s="149"/>
      <c r="I142" s="149"/>
      <c r="J142" s="149"/>
      <c r="K142" s="149"/>
      <c r="L142" s="149"/>
    </row>
    <row r="143" spans="1:48">
      <c r="A143" s="149"/>
      <c r="B143" s="150"/>
      <c r="C143" s="149"/>
      <c r="D143" s="149"/>
      <c r="E143" s="149"/>
      <c r="F143" s="149"/>
      <c r="G143" s="149"/>
      <c r="H143" s="149"/>
      <c r="I143" s="149"/>
      <c r="J143" s="149"/>
      <c r="K143" s="149"/>
      <c r="L143" s="149"/>
    </row>
    <row r="144" spans="1:48">
      <c r="A144" s="149"/>
      <c r="B144" s="150"/>
      <c r="C144" s="149"/>
      <c r="D144" s="149"/>
      <c r="E144" s="149"/>
      <c r="F144" s="149"/>
      <c r="G144" s="149"/>
      <c r="H144" s="149"/>
      <c r="I144" s="149"/>
      <c r="J144" s="149"/>
      <c r="K144" s="149"/>
      <c r="L144" s="149"/>
    </row>
    <row r="145" spans="1:12">
      <c r="A145" s="149"/>
      <c r="B145" s="150"/>
      <c r="C145" s="149"/>
      <c r="D145" s="149"/>
      <c r="E145" s="149"/>
      <c r="F145" s="149"/>
      <c r="G145" s="149"/>
      <c r="H145" s="149"/>
      <c r="I145" s="149"/>
      <c r="J145" s="149"/>
      <c r="K145" s="149"/>
      <c r="L145" s="149"/>
    </row>
    <row r="146" spans="1:12">
      <c r="A146" s="149"/>
      <c r="B146" s="150"/>
      <c r="C146" s="149"/>
      <c r="D146" s="149"/>
      <c r="E146" s="149"/>
      <c r="F146" s="149"/>
      <c r="G146" s="149"/>
      <c r="H146" s="149"/>
      <c r="I146" s="149"/>
      <c r="J146" s="149"/>
      <c r="K146" s="149"/>
      <c r="L146" s="149"/>
    </row>
    <row r="147" spans="1:12">
      <c r="A147" s="149"/>
      <c r="B147" s="150"/>
      <c r="C147" s="149"/>
      <c r="D147" s="149"/>
      <c r="E147" s="149"/>
      <c r="F147" s="149"/>
      <c r="G147" s="149"/>
      <c r="H147" s="149"/>
      <c r="I147" s="149"/>
      <c r="J147" s="149"/>
      <c r="K147" s="149"/>
      <c r="L147" s="149"/>
    </row>
    <row r="148" spans="1:12">
      <c r="A148" s="149"/>
      <c r="B148" s="150"/>
      <c r="C148" s="149"/>
      <c r="D148" s="149"/>
      <c r="E148" s="149"/>
      <c r="F148" s="149"/>
      <c r="G148" s="149"/>
      <c r="H148" s="149"/>
      <c r="I148" s="149"/>
      <c r="J148" s="149"/>
      <c r="K148" s="149"/>
      <c r="L148" s="149"/>
    </row>
    <row r="149" spans="1:12">
      <c r="A149" s="149"/>
      <c r="B149" s="150"/>
      <c r="C149" s="149"/>
      <c r="D149" s="149"/>
      <c r="E149" s="149"/>
      <c r="F149" s="149"/>
      <c r="G149" s="149"/>
      <c r="H149" s="149"/>
      <c r="I149" s="149"/>
      <c r="J149" s="149"/>
      <c r="K149" s="149"/>
      <c r="L149" s="149"/>
    </row>
    <row r="150" spans="1:12">
      <c r="A150" s="149"/>
      <c r="B150" s="150"/>
      <c r="C150" s="149"/>
      <c r="D150" s="149"/>
      <c r="E150" s="149"/>
      <c r="F150" s="149"/>
      <c r="G150" s="149"/>
      <c r="H150" s="149"/>
      <c r="I150" s="149"/>
      <c r="J150" s="149"/>
      <c r="K150" s="149"/>
      <c r="L150" s="149"/>
    </row>
    <row r="151" spans="1:12">
      <c r="A151" s="149"/>
      <c r="B151" s="150"/>
      <c r="C151" s="149"/>
      <c r="D151" s="149"/>
      <c r="E151" s="149"/>
      <c r="F151" s="149"/>
      <c r="G151" s="149"/>
      <c r="H151" s="149"/>
      <c r="I151" s="149"/>
      <c r="J151" s="149"/>
      <c r="K151" s="149"/>
      <c r="L151" s="149"/>
    </row>
    <row r="152" spans="1:12">
      <c r="A152" s="149"/>
      <c r="B152" s="150"/>
      <c r="C152" s="149"/>
      <c r="D152" s="149"/>
      <c r="E152" s="149"/>
      <c r="F152" s="149"/>
      <c r="G152" s="149"/>
      <c r="H152" s="149"/>
      <c r="I152" s="149"/>
      <c r="J152" s="149"/>
      <c r="K152" s="149"/>
      <c r="L152" s="149"/>
    </row>
    <row r="153" spans="1:12">
      <c r="A153" s="149"/>
      <c r="B153" s="150"/>
      <c r="C153" s="149"/>
      <c r="D153" s="149"/>
      <c r="E153" s="149"/>
      <c r="F153" s="149"/>
      <c r="G153" s="149"/>
      <c r="H153" s="149"/>
      <c r="I153" s="149"/>
      <c r="J153" s="149"/>
      <c r="K153" s="149"/>
      <c r="L153" s="149"/>
    </row>
    <row r="154" spans="1:12">
      <c r="A154" s="149"/>
      <c r="B154" s="150"/>
      <c r="C154" s="149"/>
      <c r="D154" s="149"/>
      <c r="E154" s="149"/>
      <c r="F154" s="149"/>
      <c r="G154" s="149"/>
      <c r="H154" s="149"/>
      <c r="I154" s="149"/>
      <c r="J154" s="149"/>
      <c r="K154" s="149"/>
      <c r="L154" s="149"/>
    </row>
    <row r="155" spans="1:12">
      <c r="A155" s="149"/>
      <c r="B155" s="150"/>
      <c r="C155" s="149"/>
      <c r="D155" s="149"/>
      <c r="E155" s="149"/>
      <c r="F155" s="149"/>
      <c r="G155" s="149"/>
      <c r="H155" s="149"/>
      <c r="I155" s="149"/>
      <c r="J155" s="149"/>
      <c r="K155" s="149"/>
      <c r="L155" s="149"/>
    </row>
  </sheetData>
  <sheetProtection algorithmName="SHA-512" hashValue="85NQkOb+1ODuC5hZtcOVHR1IXcT111FQsymWv0kyYBf+Xm+PswZL1KoeB092TU8Vl+iE6upQSJRfWL0wqgR87A==" saltValue="NHva/bNkIamG0zTILUdjbA==" spinCount="100000" sheet="1" objects="1" formatCells="0"/>
  <mergeCells count="90">
    <mergeCell ref="B2:J2"/>
    <mergeCell ref="B7:J7"/>
    <mergeCell ref="H9:J9"/>
    <mergeCell ref="H10:J10"/>
    <mergeCell ref="H11:J11"/>
    <mergeCell ref="H12:J12"/>
    <mergeCell ref="B14:J14"/>
    <mergeCell ref="B15:J15"/>
    <mergeCell ref="I16:J16"/>
    <mergeCell ref="D17:J17"/>
    <mergeCell ref="B19:J19"/>
    <mergeCell ref="B20:J20"/>
    <mergeCell ref="I21:J21"/>
    <mergeCell ref="I22:J22"/>
    <mergeCell ref="I23:J23"/>
    <mergeCell ref="I24:J24"/>
    <mergeCell ref="I25:J25"/>
    <mergeCell ref="B27:J27"/>
    <mergeCell ref="I28:J28"/>
    <mergeCell ref="I29:J29"/>
    <mergeCell ref="I30:J30"/>
    <mergeCell ref="I31:J31"/>
    <mergeCell ref="B32:H32"/>
    <mergeCell ref="I32:J32"/>
    <mergeCell ref="B34:J34"/>
    <mergeCell ref="B35:J35"/>
    <mergeCell ref="C36:H36"/>
    <mergeCell ref="B39:H39"/>
    <mergeCell ref="I39:J39"/>
    <mergeCell ref="B40:J40"/>
    <mergeCell ref="B42:J42"/>
    <mergeCell ref="C43:H43"/>
    <mergeCell ref="D44:E44"/>
    <mergeCell ref="C46:D46"/>
    <mergeCell ref="B52:H52"/>
    <mergeCell ref="B53:J53"/>
    <mergeCell ref="B55:J55"/>
    <mergeCell ref="C56:H56"/>
    <mergeCell ref="I56:J56"/>
    <mergeCell ref="C61:H61"/>
    <mergeCell ref="I61:J61"/>
    <mergeCell ref="B57:B58"/>
    <mergeCell ref="B59:B60"/>
    <mergeCell ref="C57:C58"/>
    <mergeCell ref="C59:C60"/>
    <mergeCell ref="I57:J58"/>
    <mergeCell ref="I59:J60"/>
    <mergeCell ref="C62:H62"/>
    <mergeCell ref="I62:J62"/>
    <mergeCell ref="B63:H63"/>
    <mergeCell ref="I63:J63"/>
    <mergeCell ref="B67:J67"/>
    <mergeCell ref="C69:H69"/>
    <mergeCell ref="I69:J69"/>
    <mergeCell ref="I70:J70"/>
    <mergeCell ref="I71:J71"/>
    <mergeCell ref="I72:J72"/>
    <mergeCell ref="B73:H73"/>
    <mergeCell ref="I73:J73"/>
    <mergeCell ref="B75:J75"/>
    <mergeCell ref="C76:H76"/>
    <mergeCell ref="B81:H81"/>
    <mergeCell ref="I81:J81"/>
    <mergeCell ref="B83:J83"/>
    <mergeCell ref="B84:J84"/>
    <mergeCell ref="C85:H85"/>
    <mergeCell ref="B90:H90"/>
    <mergeCell ref="B92:J92"/>
    <mergeCell ref="C93:H93"/>
    <mergeCell ref="I93:J93"/>
    <mergeCell ref="I94:J94"/>
    <mergeCell ref="I95:J95"/>
    <mergeCell ref="B96:H96"/>
    <mergeCell ref="I96:J96"/>
    <mergeCell ref="B98:J98"/>
    <mergeCell ref="B107:H107"/>
    <mergeCell ref="B109:J109"/>
    <mergeCell ref="B111:H111"/>
    <mergeCell ref="I111:J111"/>
    <mergeCell ref="D103:D105"/>
    <mergeCell ref="I112:J112"/>
    <mergeCell ref="I113:J113"/>
    <mergeCell ref="I114:J114"/>
    <mergeCell ref="I115:J115"/>
    <mergeCell ref="I116:J116"/>
    <mergeCell ref="B117:H117"/>
    <mergeCell ref="I117:J117"/>
    <mergeCell ref="I118:J118"/>
    <mergeCell ref="B119:H119"/>
    <mergeCell ref="I119:J119"/>
  </mergeCells>
  <pageMargins left="0.51180555555555596" right="0.51180555555555596" top="0.78680555555555598" bottom="0.78680555555555598" header="0.31388888888888899" footer="0.31388888888888899"/>
  <pageSetup paperSize="9" scale="71" orientation="portrait" r:id="rId1"/>
  <rowBreaks count="1" manualBreakCount="1">
    <brk id="65" max="10"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26"/>
  <sheetViews>
    <sheetView view="pageBreakPreview" topLeftCell="B10" zoomScale="80" zoomScaleNormal="100" zoomScaleSheetLayoutView="80" workbookViewId="0">
      <selection activeCell="M15" sqref="M15"/>
    </sheetView>
  </sheetViews>
  <sheetFormatPr defaultColWidth="9" defaultRowHeight="12"/>
  <cols>
    <col min="1" max="1" width="26.140625" style="34" customWidth="1"/>
    <col min="2" max="2" width="20" style="34" customWidth="1"/>
    <col min="3" max="3" width="15.5703125" style="34" customWidth="1"/>
    <col min="4" max="7" width="14.140625" style="34" customWidth="1"/>
    <col min="8" max="8" width="12.85546875" style="31" customWidth="1"/>
    <col min="9" max="9" width="12.85546875" style="34" customWidth="1"/>
    <col min="10" max="10" width="11" style="31" customWidth="1"/>
    <col min="11" max="11" width="13.5703125" style="31" customWidth="1"/>
    <col min="12" max="12" width="4" style="34" customWidth="1"/>
    <col min="13" max="13" width="14.5703125" style="34" customWidth="1"/>
    <col min="14" max="14" width="3" style="34" customWidth="1"/>
    <col min="15" max="15" width="8.140625" style="34" customWidth="1"/>
    <col min="16" max="16" width="4.42578125" style="34" customWidth="1"/>
    <col min="17" max="17" width="17.42578125" style="34" customWidth="1"/>
    <col min="18" max="18" width="10" style="34" customWidth="1"/>
    <col min="19" max="19" width="9.5703125" style="34" customWidth="1"/>
    <col min="20" max="20" width="11.7109375" style="34" customWidth="1"/>
    <col min="21" max="259" width="9.140625" style="34"/>
    <col min="260" max="260" width="26.140625" style="34" customWidth="1"/>
    <col min="261" max="261" width="20" style="34" customWidth="1"/>
    <col min="262" max="262" width="15.5703125" style="34" customWidth="1"/>
    <col min="263" max="263" width="14.140625" style="34" customWidth="1"/>
    <col min="264" max="265" width="12.85546875" style="34" customWidth="1"/>
    <col min="266" max="266" width="11" style="34" customWidth="1"/>
    <col min="267" max="267" width="13.5703125" style="34" customWidth="1"/>
    <col min="268" max="268" width="4" style="34" customWidth="1"/>
    <col min="269" max="269" width="14.5703125" style="34" customWidth="1"/>
    <col min="270" max="270" width="3" style="34" customWidth="1"/>
    <col min="271" max="271" width="8.140625" style="34" customWidth="1"/>
    <col min="272" max="272" width="4.42578125" style="34" customWidth="1"/>
    <col min="273" max="273" width="17.42578125" style="34" customWidth="1"/>
    <col min="274" max="274" width="10" style="34" customWidth="1"/>
    <col min="275" max="275" width="9.5703125" style="34" customWidth="1"/>
    <col min="276" max="276" width="11.7109375" style="34" customWidth="1"/>
    <col min="277" max="515" width="9.140625" style="34"/>
    <col min="516" max="516" width="26.140625" style="34" customWidth="1"/>
    <col min="517" max="517" width="20" style="34" customWidth="1"/>
    <col min="518" max="518" width="15.5703125" style="34" customWidth="1"/>
    <col min="519" max="519" width="14.140625" style="34" customWidth="1"/>
    <col min="520" max="521" width="12.85546875" style="34" customWidth="1"/>
    <col min="522" max="522" width="11" style="34" customWidth="1"/>
    <col min="523" max="523" width="13.5703125" style="34" customWidth="1"/>
    <col min="524" max="524" width="4" style="34" customWidth="1"/>
    <col min="525" max="525" width="14.5703125" style="34" customWidth="1"/>
    <col min="526" max="526" width="3" style="34" customWidth="1"/>
    <col min="527" max="527" width="8.140625" style="34" customWidth="1"/>
    <col min="528" max="528" width="4.42578125" style="34" customWidth="1"/>
    <col min="529" max="529" width="17.42578125" style="34" customWidth="1"/>
    <col min="530" max="530" width="10" style="34" customWidth="1"/>
    <col min="531" max="531" width="9.5703125" style="34" customWidth="1"/>
    <col min="532" max="532" width="11.7109375" style="34" customWidth="1"/>
    <col min="533" max="771" width="9.140625" style="34"/>
    <col min="772" max="772" width="26.140625" style="34" customWidth="1"/>
    <col min="773" max="773" width="20" style="34" customWidth="1"/>
    <col min="774" max="774" width="15.5703125" style="34" customWidth="1"/>
    <col min="775" max="775" width="14.140625" style="34" customWidth="1"/>
    <col min="776" max="777" width="12.85546875" style="34" customWidth="1"/>
    <col min="778" max="778" width="11" style="34" customWidth="1"/>
    <col min="779" max="779" width="13.5703125" style="34" customWidth="1"/>
    <col min="780" max="780" width="4" style="34" customWidth="1"/>
    <col min="781" max="781" width="14.5703125" style="34" customWidth="1"/>
    <col min="782" max="782" width="3" style="34" customWidth="1"/>
    <col min="783" max="783" width="8.140625" style="34" customWidth="1"/>
    <col min="784" max="784" width="4.42578125" style="34" customWidth="1"/>
    <col min="785" max="785" width="17.42578125" style="34" customWidth="1"/>
    <col min="786" max="786" width="10" style="34" customWidth="1"/>
    <col min="787" max="787" width="9.5703125" style="34" customWidth="1"/>
    <col min="788" max="788" width="11.7109375" style="34" customWidth="1"/>
    <col min="789" max="1027" width="9.140625" style="34"/>
    <col min="1028" max="1028" width="26.140625" style="34" customWidth="1"/>
    <col min="1029" max="1029" width="20" style="34" customWidth="1"/>
    <col min="1030" max="1030" width="15.5703125" style="34" customWidth="1"/>
    <col min="1031" max="1031" width="14.140625" style="34" customWidth="1"/>
    <col min="1032" max="1033" width="12.85546875" style="34" customWidth="1"/>
    <col min="1034" max="1034" width="11" style="34" customWidth="1"/>
    <col min="1035" max="1035" width="13.5703125" style="34" customWidth="1"/>
    <col min="1036" max="1036" width="4" style="34" customWidth="1"/>
    <col min="1037" max="1037" width="14.5703125" style="34" customWidth="1"/>
    <col min="1038" max="1038" width="3" style="34" customWidth="1"/>
    <col min="1039" max="1039" width="8.140625" style="34" customWidth="1"/>
    <col min="1040" max="1040" width="4.42578125" style="34" customWidth="1"/>
    <col min="1041" max="1041" width="17.42578125" style="34" customWidth="1"/>
    <col min="1042" max="1042" width="10" style="34" customWidth="1"/>
    <col min="1043" max="1043" width="9.5703125" style="34" customWidth="1"/>
    <col min="1044" max="1044" width="11.7109375" style="34" customWidth="1"/>
    <col min="1045" max="1283" width="9.140625" style="34"/>
    <col min="1284" max="1284" width="26.140625" style="34" customWidth="1"/>
    <col min="1285" max="1285" width="20" style="34" customWidth="1"/>
    <col min="1286" max="1286" width="15.5703125" style="34" customWidth="1"/>
    <col min="1287" max="1287" width="14.140625" style="34" customWidth="1"/>
    <col min="1288" max="1289" width="12.85546875" style="34" customWidth="1"/>
    <col min="1290" max="1290" width="11" style="34" customWidth="1"/>
    <col min="1291" max="1291" width="13.5703125" style="34" customWidth="1"/>
    <col min="1292" max="1292" width="4" style="34" customWidth="1"/>
    <col min="1293" max="1293" width="14.5703125" style="34" customWidth="1"/>
    <col min="1294" max="1294" width="3" style="34" customWidth="1"/>
    <col min="1295" max="1295" width="8.140625" style="34" customWidth="1"/>
    <col min="1296" max="1296" width="4.42578125" style="34" customWidth="1"/>
    <col min="1297" max="1297" width="17.42578125" style="34" customWidth="1"/>
    <col min="1298" max="1298" width="10" style="34" customWidth="1"/>
    <col min="1299" max="1299" width="9.5703125" style="34" customWidth="1"/>
    <col min="1300" max="1300" width="11.7109375" style="34" customWidth="1"/>
    <col min="1301" max="1539" width="9.140625" style="34"/>
    <col min="1540" max="1540" width="26.140625" style="34" customWidth="1"/>
    <col min="1541" max="1541" width="20" style="34" customWidth="1"/>
    <col min="1542" max="1542" width="15.5703125" style="34" customWidth="1"/>
    <col min="1543" max="1543" width="14.140625" style="34" customWidth="1"/>
    <col min="1544" max="1545" width="12.85546875" style="34" customWidth="1"/>
    <col min="1546" max="1546" width="11" style="34" customWidth="1"/>
    <col min="1547" max="1547" width="13.5703125" style="34" customWidth="1"/>
    <col min="1548" max="1548" width="4" style="34" customWidth="1"/>
    <col min="1549" max="1549" width="14.5703125" style="34" customWidth="1"/>
    <col min="1550" max="1550" width="3" style="34" customWidth="1"/>
    <col min="1551" max="1551" width="8.140625" style="34" customWidth="1"/>
    <col min="1552" max="1552" width="4.42578125" style="34" customWidth="1"/>
    <col min="1553" max="1553" width="17.42578125" style="34" customWidth="1"/>
    <col min="1554" max="1554" width="10" style="34" customWidth="1"/>
    <col min="1555" max="1555" width="9.5703125" style="34" customWidth="1"/>
    <col min="1556" max="1556" width="11.7109375" style="34" customWidth="1"/>
    <col min="1557" max="1795" width="9.140625" style="34"/>
    <col min="1796" max="1796" width="26.140625" style="34" customWidth="1"/>
    <col min="1797" max="1797" width="20" style="34" customWidth="1"/>
    <col min="1798" max="1798" width="15.5703125" style="34" customWidth="1"/>
    <col min="1799" max="1799" width="14.140625" style="34" customWidth="1"/>
    <col min="1800" max="1801" width="12.85546875" style="34" customWidth="1"/>
    <col min="1802" max="1802" width="11" style="34" customWidth="1"/>
    <col min="1803" max="1803" width="13.5703125" style="34" customWidth="1"/>
    <col min="1804" max="1804" width="4" style="34" customWidth="1"/>
    <col min="1805" max="1805" width="14.5703125" style="34" customWidth="1"/>
    <col min="1806" max="1806" width="3" style="34" customWidth="1"/>
    <col min="1807" max="1807" width="8.140625" style="34" customWidth="1"/>
    <col min="1808" max="1808" width="4.42578125" style="34" customWidth="1"/>
    <col min="1809" max="1809" width="17.42578125" style="34" customWidth="1"/>
    <col min="1810" max="1810" width="10" style="34" customWidth="1"/>
    <col min="1811" max="1811" width="9.5703125" style="34" customWidth="1"/>
    <col min="1812" max="1812" width="11.7109375" style="34" customWidth="1"/>
    <col min="1813" max="2051" width="9.140625" style="34"/>
    <col min="2052" max="2052" width="26.140625" style="34" customWidth="1"/>
    <col min="2053" max="2053" width="20" style="34" customWidth="1"/>
    <col min="2054" max="2054" width="15.5703125" style="34" customWidth="1"/>
    <col min="2055" max="2055" width="14.140625" style="34" customWidth="1"/>
    <col min="2056" max="2057" width="12.85546875" style="34" customWidth="1"/>
    <col min="2058" max="2058" width="11" style="34" customWidth="1"/>
    <col min="2059" max="2059" width="13.5703125" style="34" customWidth="1"/>
    <col min="2060" max="2060" width="4" style="34" customWidth="1"/>
    <col min="2061" max="2061" width="14.5703125" style="34" customWidth="1"/>
    <col min="2062" max="2062" width="3" style="34" customWidth="1"/>
    <col min="2063" max="2063" width="8.140625" style="34" customWidth="1"/>
    <col min="2064" max="2064" width="4.42578125" style="34" customWidth="1"/>
    <col min="2065" max="2065" width="17.42578125" style="34" customWidth="1"/>
    <col min="2066" max="2066" width="10" style="34" customWidth="1"/>
    <col min="2067" max="2067" width="9.5703125" style="34" customWidth="1"/>
    <col min="2068" max="2068" width="11.7109375" style="34" customWidth="1"/>
    <col min="2069" max="2307" width="9.140625" style="34"/>
    <col min="2308" max="2308" width="26.140625" style="34" customWidth="1"/>
    <col min="2309" max="2309" width="20" style="34" customWidth="1"/>
    <col min="2310" max="2310" width="15.5703125" style="34" customWidth="1"/>
    <col min="2311" max="2311" width="14.140625" style="34" customWidth="1"/>
    <col min="2312" max="2313" width="12.85546875" style="34" customWidth="1"/>
    <col min="2314" max="2314" width="11" style="34" customWidth="1"/>
    <col min="2315" max="2315" width="13.5703125" style="34" customWidth="1"/>
    <col min="2316" max="2316" width="4" style="34" customWidth="1"/>
    <col min="2317" max="2317" width="14.5703125" style="34" customWidth="1"/>
    <col min="2318" max="2318" width="3" style="34" customWidth="1"/>
    <col min="2319" max="2319" width="8.140625" style="34" customWidth="1"/>
    <col min="2320" max="2320" width="4.42578125" style="34" customWidth="1"/>
    <col min="2321" max="2321" width="17.42578125" style="34" customWidth="1"/>
    <col min="2322" max="2322" width="10" style="34" customWidth="1"/>
    <col min="2323" max="2323" width="9.5703125" style="34" customWidth="1"/>
    <col min="2324" max="2324" width="11.7109375" style="34" customWidth="1"/>
    <col min="2325" max="2563" width="9.140625" style="34"/>
    <col min="2564" max="2564" width="26.140625" style="34" customWidth="1"/>
    <col min="2565" max="2565" width="20" style="34" customWidth="1"/>
    <col min="2566" max="2566" width="15.5703125" style="34" customWidth="1"/>
    <col min="2567" max="2567" width="14.140625" style="34" customWidth="1"/>
    <col min="2568" max="2569" width="12.85546875" style="34" customWidth="1"/>
    <col min="2570" max="2570" width="11" style="34" customWidth="1"/>
    <col min="2571" max="2571" width="13.5703125" style="34" customWidth="1"/>
    <col min="2572" max="2572" width="4" style="34" customWidth="1"/>
    <col min="2573" max="2573" width="14.5703125" style="34" customWidth="1"/>
    <col min="2574" max="2574" width="3" style="34" customWidth="1"/>
    <col min="2575" max="2575" width="8.140625" style="34" customWidth="1"/>
    <col min="2576" max="2576" width="4.42578125" style="34" customWidth="1"/>
    <col min="2577" max="2577" width="17.42578125" style="34" customWidth="1"/>
    <col min="2578" max="2578" width="10" style="34" customWidth="1"/>
    <col min="2579" max="2579" width="9.5703125" style="34" customWidth="1"/>
    <col min="2580" max="2580" width="11.7109375" style="34" customWidth="1"/>
    <col min="2581" max="2819" width="9.140625" style="34"/>
    <col min="2820" max="2820" width="26.140625" style="34" customWidth="1"/>
    <col min="2821" max="2821" width="20" style="34" customWidth="1"/>
    <col min="2822" max="2822" width="15.5703125" style="34" customWidth="1"/>
    <col min="2823" max="2823" width="14.140625" style="34" customWidth="1"/>
    <col min="2824" max="2825" width="12.85546875" style="34" customWidth="1"/>
    <col min="2826" max="2826" width="11" style="34" customWidth="1"/>
    <col min="2827" max="2827" width="13.5703125" style="34" customWidth="1"/>
    <col min="2828" max="2828" width="4" style="34" customWidth="1"/>
    <col min="2829" max="2829" width="14.5703125" style="34" customWidth="1"/>
    <col min="2830" max="2830" width="3" style="34" customWidth="1"/>
    <col min="2831" max="2831" width="8.140625" style="34" customWidth="1"/>
    <col min="2832" max="2832" width="4.42578125" style="34" customWidth="1"/>
    <col min="2833" max="2833" width="17.42578125" style="34" customWidth="1"/>
    <col min="2834" max="2834" width="10" style="34" customWidth="1"/>
    <col min="2835" max="2835" width="9.5703125" style="34" customWidth="1"/>
    <col min="2836" max="2836" width="11.7109375" style="34" customWidth="1"/>
    <col min="2837" max="3075" width="9.140625" style="34"/>
    <col min="3076" max="3076" width="26.140625" style="34" customWidth="1"/>
    <col min="3077" max="3077" width="20" style="34" customWidth="1"/>
    <col min="3078" max="3078" width="15.5703125" style="34" customWidth="1"/>
    <col min="3079" max="3079" width="14.140625" style="34" customWidth="1"/>
    <col min="3080" max="3081" width="12.85546875" style="34" customWidth="1"/>
    <col min="3082" max="3082" width="11" style="34" customWidth="1"/>
    <col min="3083" max="3083" width="13.5703125" style="34" customWidth="1"/>
    <col min="3084" max="3084" width="4" style="34" customWidth="1"/>
    <col min="3085" max="3085" width="14.5703125" style="34" customWidth="1"/>
    <col min="3086" max="3086" width="3" style="34" customWidth="1"/>
    <col min="3087" max="3087" width="8.140625" style="34" customWidth="1"/>
    <col min="3088" max="3088" width="4.42578125" style="34" customWidth="1"/>
    <col min="3089" max="3089" width="17.42578125" style="34" customWidth="1"/>
    <col min="3090" max="3090" width="10" style="34" customWidth="1"/>
    <col min="3091" max="3091" width="9.5703125" style="34" customWidth="1"/>
    <col min="3092" max="3092" width="11.7109375" style="34" customWidth="1"/>
    <col min="3093" max="3331" width="9.140625" style="34"/>
    <col min="3332" max="3332" width="26.140625" style="34" customWidth="1"/>
    <col min="3333" max="3333" width="20" style="34" customWidth="1"/>
    <col min="3334" max="3334" width="15.5703125" style="34" customWidth="1"/>
    <col min="3335" max="3335" width="14.140625" style="34" customWidth="1"/>
    <col min="3336" max="3337" width="12.85546875" style="34" customWidth="1"/>
    <col min="3338" max="3338" width="11" style="34" customWidth="1"/>
    <col min="3339" max="3339" width="13.5703125" style="34" customWidth="1"/>
    <col min="3340" max="3340" width="4" style="34" customWidth="1"/>
    <col min="3341" max="3341" width="14.5703125" style="34" customWidth="1"/>
    <col min="3342" max="3342" width="3" style="34" customWidth="1"/>
    <col min="3343" max="3343" width="8.140625" style="34" customWidth="1"/>
    <col min="3344" max="3344" width="4.42578125" style="34" customWidth="1"/>
    <col min="3345" max="3345" width="17.42578125" style="34" customWidth="1"/>
    <col min="3346" max="3346" width="10" style="34" customWidth="1"/>
    <col min="3347" max="3347" width="9.5703125" style="34" customWidth="1"/>
    <col min="3348" max="3348" width="11.7109375" style="34" customWidth="1"/>
    <col min="3349" max="3587" width="9.140625" style="34"/>
    <col min="3588" max="3588" width="26.140625" style="34" customWidth="1"/>
    <col min="3589" max="3589" width="20" style="34" customWidth="1"/>
    <col min="3590" max="3590" width="15.5703125" style="34" customWidth="1"/>
    <col min="3591" max="3591" width="14.140625" style="34" customWidth="1"/>
    <col min="3592" max="3593" width="12.85546875" style="34" customWidth="1"/>
    <col min="3594" max="3594" width="11" style="34" customWidth="1"/>
    <col min="3595" max="3595" width="13.5703125" style="34" customWidth="1"/>
    <col min="3596" max="3596" width="4" style="34" customWidth="1"/>
    <col min="3597" max="3597" width="14.5703125" style="34" customWidth="1"/>
    <col min="3598" max="3598" width="3" style="34" customWidth="1"/>
    <col min="3599" max="3599" width="8.140625" style="34" customWidth="1"/>
    <col min="3600" max="3600" width="4.42578125" style="34" customWidth="1"/>
    <col min="3601" max="3601" width="17.42578125" style="34" customWidth="1"/>
    <col min="3602" max="3602" width="10" style="34" customWidth="1"/>
    <col min="3603" max="3603" width="9.5703125" style="34" customWidth="1"/>
    <col min="3604" max="3604" width="11.7109375" style="34" customWidth="1"/>
    <col min="3605" max="3843" width="9.140625" style="34"/>
    <col min="3844" max="3844" width="26.140625" style="34" customWidth="1"/>
    <col min="3845" max="3845" width="20" style="34" customWidth="1"/>
    <col min="3846" max="3846" width="15.5703125" style="34" customWidth="1"/>
    <col min="3847" max="3847" width="14.140625" style="34" customWidth="1"/>
    <col min="3848" max="3849" width="12.85546875" style="34" customWidth="1"/>
    <col min="3850" max="3850" width="11" style="34" customWidth="1"/>
    <col min="3851" max="3851" width="13.5703125" style="34" customWidth="1"/>
    <col min="3852" max="3852" width="4" style="34" customWidth="1"/>
    <col min="3853" max="3853" width="14.5703125" style="34" customWidth="1"/>
    <col min="3854" max="3854" width="3" style="34" customWidth="1"/>
    <col min="3855" max="3855" width="8.140625" style="34" customWidth="1"/>
    <col min="3856" max="3856" width="4.42578125" style="34" customWidth="1"/>
    <col min="3857" max="3857" width="17.42578125" style="34" customWidth="1"/>
    <col min="3858" max="3858" width="10" style="34" customWidth="1"/>
    <col min="3859" max="3859" width="9.5703125" style="34" customWidth="1"/>
    <col min="3860" max="3860" width="11.7109375" style="34" customWidth="1"/>
    <col min="3861" max="4099" width="9.140625" style="34"/>
    <col min="4100" max="4100" width="26.140625" style="34" customWidth="1"/>
    <col min="4101" max="4101" width="20" style="34" customWidth="1"/>
    <col min="4102" max="4102" width="15.5703125" style="34" customWidth="1"/>
    <col min="4103" max="4103" width="14.140625" style="34" customWidth="1"/>
    <col min="4104" max="4105" width="12.85546875" style="34" customWidth="1"/>
    <col min="4106" max="4106" width="11" style="34" customWidth="1"/>
    <col min="4107" max="4107" width="13.5703125" style="34" customWidth="1"/>
    <col min="4108" max="4108" width="4" style="34" customWidth="1"/>
    <col min="4109" max="4109" width="14.5703125" style="34" customWidth="1"/>
    <col min="4110" max="4110" width="3" style="34" customWidth="1"/>
    <col min="4111" max="4111" width="8.140625" style="34" customWidth="1"/>
    <col min="4112" max="4112" width="4.42578125" style="34" customWidth="1"/>
    <col min="4113" max="4113" width="17.42578125" style="34" customWidth="1"/>
    <col min="4114" max="4114" width="10" style="34" customWidth="1"/>
    <col min="4115" max="4115" width="9.5703125" style="34" customWidth="1"/>
    <col min="4116" max="4116" width="11.7109375" style="34" customWidth="1"/>
    <col min="4117" max="4355" width="9.140625" style="34"/>
    <col min="4356" max="4356" width="26.140625" style="34" customWidth="1"/>
    <col min="4357" max="4357" width="20" style="34" customWidth="1"/>
    <col min="4358" max="4358" width="15.5703125" style="34" customWidth="1"/>
    <col min="4359" max="4359" width="14.140625" style="34" customWidth="1"/>
    <col min="4360" max="4361" width="12.85546875" style="34" customWidth="1"/>
    <col min="4362" max="4362" width="11" style="34" customWidth="1"/>
    <col min="4363" max="4363" width="13.5703125" style="34" customWidth="1"/>
    <col min="4364" max="4364" width="4" style="34" customWidth="1"/>
    <col min="4365" max="4365" width="14.5703125" style="34" customWidth="1"/>
    <col min="4366" max="4366" width="3" style="34" customWidth="1"/>
    <col min="4367" max="4367" width="8.140625" style="34" customWidth="1"/>
    <col min="4368" max="4368" width="4.42578125" style="34" customWidth="1"/>
    <col min="4369" max="4369" width="17.42578125" style="34" customWidth="1"/>
    <col min="4370" max="4370" width="10" style="34" customWidth="1"/>
    <col min="4371" max="4371" width="9.5703125" style="34" customWidth="1"/>
    <col min="4372" max="4372" width="11.7109375" style="34" customWidth="1"/>
    <col min="4373" max="4611" width="9.140625" style="34"/>
    <col min="4612" max="4612" width="26.140625" style="34" customWidth="1"/>
    <col min="4613" max="4613" width="20" style="34" customWidth="1"/>
    <col min="4614" max="4614" width="15.5703125" style="34" customWidth="1"/>
    <col min="4615" max="4615" width="14.140625" style="34" customWidth="1"/>
    <col min="4616" max="4617" width="12.85546875" style="34" customWidth="1"/>
    <col min="4618" max="4618" width="11" style="34" customWidth="1"/>
    <col min="4619" max="4619" width="13.5703125" style="34" customWidth="1"/>
    <col min="4620" max="4620" width="4" style="34" customWidth="1"/>
    <col min="4621" max="4621" width="14.5703125" style="34" customWidth="1"/>
    <col min="4622" max="4622" width="3" style="34" customWidth="1"/>
    <col min="4623" max="4623" width="8.140625" style="34" customWidth="1"/>
    <col min="4624" max="4624" width="4.42578125" style="34" customWidth="1"/>
    <col min="4625" max="4625" width="17.42578125" style="34" customWidth="1"/>
    <col min="4626" max="4626" width="10" style="34" customWidth="1"/>
    <col min="4627" max="4627" width="9.5703125" style="34" customWidth="1"/>
    <col min="4628" max="4628" width="11.7109375" style="34" customWidth="1"/>
    <col min="4629" max="4867" width="9.140625" style="34"/>
    <col min="4868" max="4868" width="26.140625" style="34" customWidth="1"/>
    <col min="4869" max="4869" width="20" style="34" customWidth="1"/>
    <col min="4870" max="4870" width="15.5703125" style="34" customWidth="1"/>
    <col min="4871" max="4871" width="14.140625" style="34" customWidth="1"/>
    <col min="4872" max="4873" width="12.85546875" style="34" customWidth="1"/>
    <col min="4874" max="4874" width="11" style="34" customWidth="1"/>
    <col min="4875" max="4875" width="13.5703125" style="34" customWidth="1"/>
    <col min="4876" max="4876" width="4" style="34" customWidth="1"/>
    <col min="4877" max="4877" width="14.5703125" style="34" customWidth="1"/>
    <col min="4878" max="4878" width="3" style="34" customWidth="1"/>
    <col min="4879" max="4879" width="8.140625" style="34" customWidth="1"/>
    <col min="4880" max="4880" width="4.42578125" style="34" customWidth="1"/>
    <col min="4881" max="4881" width="17.42578125" style="34" customWidth="1"/>
    <col min="4882" max="4882" width="10" style="34" customWidth="1"/>
    <col min="4883" max="4883" width="9.5703125" style="34" customWidth="1"/>
    <col min="4884" max="4884" width="11.7109375" style="34" customWidth="1"/>
    <col min="4885" max="5123" width="9.140625" style="34"/>
    <col min="5124" max="5124" width="26.140625" style="34" customWidth="1"/>
    <col min="5125" max="5125" width="20" style="34" customWidth="1"/>
    <col min="5126" max="5126" width="15.5703125" style="34" customWidth="1"/>
    <col min="5127" max="5127" width="14.140625" style="34" customWidth="1"/>
    <col min="5128" max="5129" width="12.85546875" style="34" customWidth="1"/>
    <col min="5130" max="5130" width="11" style="34" customWidth="1"/>
    <col min="5131" max="5131" width="13.5703125" style="34" customWidth="1"/>
    <col min="5132" max="5132" width="4" style="34" customWidth="1"/>
    <col min="5133" max="5133" width="14.5703125" style="34" customWidth="1"/>
    <col min="5134" max="5134" width="3" style="34" customWidth="1"/>
    <col min="5135" max="5135" width="8.140625" style="34" customWidth="1"/>
    <col min="5136" max="5136" width="4.42578125" style="34" customWidth="1"/>
    <col min="5137" max="5137" width="17.42578125" style="34" customWidth="1"/>
    <col min="5138" max="5138" width="10" style="34" customWidth="1"/>
    <col min="5139" max="5139" width="9.5703125" style="34" customWidth="1"/>
    <col min="5140" max="5140" width="11.7109375" style="34" customWidth="1"/>
    <col min="5141" max="5379" width="9.140625" style="34"/>
    <col min="5380" max="5380" width="26.140625" style="34" customWidth="1"/>
    <col min="5381" max="5381" width="20" style="34" customWidth="1"/>
    <col min="5382" max="5382" width="15.5703125" style="34" customWidth="1"/>
    <col min="5383" max="5383" width="14.140625" style="34" customWidth="1"/>
    <col min="5384" max="5385" width="12.85546875" style="34" customWidth="1"/>
    <col min="5386" max="5386" width="11" style="34" customWidth="1"/>
    <col min="5387" max="5387" width="13.5703125" style="34" customWidth="1"/>
    <col min="5388" max="5388" width="4" style="34" customWidth="1"/>
    <col min="5389" max="5389" width="14.5703125" style="34" customWidth="1"/>
    <col min="5390" max="5390" width="3" style="34" customWidth="1"/>
    <col min="5391" max="5391" width="8.140625" style="34" customWidth="1"/>
    <col min="5392" max="5392" width="4.42578125" style="34" customWidth="1"/>
    <col min="5393" max="5393" width="17.42578125" style="34" customWidth="1"/>
    <col min="5394" max="5394" width="10" style="34" customWidth="1"/>
    <col min="5395" max="5395" width="9.5703125" style="34" customWidth="1"/>
    <col min="5396" max="5396" width="11.7109375" style="34" customWidth="1"/>
    <col min="5397" max="5635" width="9.140625" style="34"/>
    <col min="5636" max="5636" width="26.140625" style="34" customWidth="1"/>
    <col min="5637" max="5637" width="20" style="34" customWidth="1"/>
    <col min="5638" max="5638" width="15.5703125" style="34" customWidth="1"/>
    <col min="5639" max="5639" width="14.140625" style="34" customWidth="1"/>
    <col min="5640" max="5641" width="12.85546875" style="34" customWidth="1"/>
    <col min="5642" max="5642" width="11" style="34" customWidth="1"/>
    <col min="5643" max="5643" width="13.5703125" style="34" customWidth="1"/>
    <col min="5644" max="5644" width="4" style="34" customWidth="1"/>
    <col min="5645" max="5645" width="14.5703125" style="34" customWidth="1"/>
    <col min="5646" max="5646" width="3" style="34" customWidth="1"/>
    <col min="5647" max="5647" width="8.140625" style="34" customWidth="1"/>
    <col min="5648" max="5648" width="4.42578125" style="34" customWidth="1"/>
    <col min="5649" max="5649" width="17.42578125" style="34" customWidth="1"/>
    <col min="5650" max="5650" width="10" style="34" customWidth="1"/>
    <col min="5651" max="5651" width="9.5703125" style="34" customWidth="1"/>
    <col min="5652" max="5652" width="11.7109375" style="34" customWidth="1"/>
    <col min="5653" max="5891" width="9.140625" style="34"/>
    <col min="5892" max="5892" width="26.140625" style="34" customWidth="1"/>
    <col min="5893" max="5893" width="20" style="34" customWidth="1"/>
    <col min="5894" max="5894" width="15.5703125" style="34" customWidth="1"/>
    <col min="5895" max="5895" width="14.140625" style="34" customWidth="1"/>
    <col min="5896" max="5897" width="12.85546875" style="34" customWidth="1"/>
    <col min="5898" max="5898" width="11" style="34" customWidth="1"/>
    <col min="5899" max="5899" width="13.5703125" style="34" customWidth="1"/>
    <col min="5900" max="5900" width="4" style="34" customWidth="1"/>
    <col min="5901" max="5901" width="14.5703125" style="34" customWidth="1"/>
    <col min="5902" max="5902" width="3" style="34" customWidth="1"/>
    <col min="5903" max="5903" width="8.140625" style="34" customWidth="1"/>
    <col min="5904" max="5904" width="4.42578125" style="34" customWidth="1"/>
    <col min="5905" max="5905" width="17.42578125" style="34" customWidth="1"/>
    <col min="5906" max="5906" width="10" style="34" customWidth="1"/>
    <col min="5907" max="5907" width="9.5703125" style="34" customWidth="1"/>
    <col min="5908" max="5908" width="11.7109375" style="34" customWidth="1"/>
    <col min="5909" max="6147" width="9.140625" style="34"/>
    <col min="6148" max="6148" width="26.140625" style="34" customWidth="1"/>
    <col min="6149" max="6149" width="20" style="34" customWidth="1"/>
    <col min="6150" max="6150" width="15.5703125" style="34" customWidth="1"/>
    <col min="6151" max="6151" width="14.140625" style="34" customWidth="1"/>
    <col min="6152" max="6153" width="12.85546875" style="34" customWidth="1"/>
    <col min="6154" max="6154" width="11" style="34" customWidth="1"/>
    <col min="6155" max="6155" width="13.5703125" style="34" customWidth="1"/>
    <col min="6156" max="6156" width="4" style="34" customWidth="1"/>
    <col min="6157" max="6157" width="14.5703125" style="34" customWidth="1"/>
    <col min="6158" max="6158" width="3" style="34" customWidth="1"/>
    <col min="6159" max="6159" width="8.140625" style="34" customWidth="1"/>
    <col min="6160" max="6160" width="4.42578125" style="34" customWidth="1"/>
    <col min="6161" max="6161" width="17.42578125" style="34" customWidth="1"/>
    <col min="6162" max="6162" width="10" style="34" customWidth="1"/>
    <col min="6163" max="6163" width="9.5703125" style="34" customWidth="1"/>
    <col min="6164" max="6164" width="11.7109375" style="34" customWidth="1"/>
    <col min="6165" max="6403" width="9.140625" style="34"/>
    <col min="6404" max="6404" width="26.140625" style="34" customWidth="1"/>
    <col min="6405" max="6405" width="20" style="34" customWidth="1"/>
    <col min="6406" max="6406" width="15.5703125" style="34" customWidth="1"/>
    <col min="6407" max="6407" width="14.140625" style="34" customWidth="1"/>
    <col min="6408" max="6409" width="12.85546875" style="34" customWidth="1"/>
    <col min="6410" max="6410" width="11" style="34" customWidth="1"/>
    <col min="6411" max="6411" width="13.5703125" style="34" customWidth="1"/>
    <col min="6412" max="6412" width="4" style="34" customWidth="1"/>
    <col min="6413" max="6413" width="14.5703125" style="34" customWidth="1"/>
    <col min="6414" max="6414" width="3" style="34" customWidth="1"/>
    <col min="6415" max="6415" width="8.140625" style="34" customWidth="1"/>
    <col min="6416" max="6416" width="4.42578125" style="34" customWidth="1"/>
    <col min="6417" max="6417" width="17.42578125" style="34" customWidth="1"/>
    <col min="6418" max="6418" width="10" style="34" customWidth="1"/>
    <col min="6419" max="6419" width="9.5703125" style="34" customWidth="1"/>
    <col min="6420" max="6420" width="11.7109375" style="34" customWidth="1"/>
    <col min="6421" max="6659" width="9.140625" style="34"/>
    <col min="6660" max="6660" width="26.140625" style="34" customWidth="1"/>
    <col min="6661" max="6661" width="20" style="34" customWidth="1"/>
    <col min="6662" max="6662" width="15.5703125" style="34" customWidth="1"/>
    <col min="6663" max="6663" width="14.140625" style="34" customWidth="1"/>
    <col min="6664" max="6665" width="12.85546875" style="34" customWidth="1"/>
    <col min="6666" max="6666" width="11" style="34" customWidth="1"/>
    <col min="6667" max="6667" width="13.5703125" style="34" customWidth="1"/>
    <col min="6668" max="6668" width="4" style="34" customWidth="1"/>
    <col min="6669" max="6669" width="14.5703125" style="34" customWidth="1"/>
    <col min="6670" max="6670" width="3" style="34" customWidth="1"/>
    <col min="6671" max="6671" width="8.140625" style="34" customWidth="1"/>
    <col min="6672" max="6672" width="4.42578125" style="34" customWidth="1"/>
    <col min="6673" max="6673" width="17.42578125" style="34" customWidth="1"/>
    <col min="6674" max="6674" width="10" style="34" customWidth="1"/>
    <col min="6675" max="6675" width="9.5703125" style="34" customWidth="1"/>
    <col min="6676" max="6676" width="11.7109375" style="34" customWidth="1"/>
    <col min="6677" max="6915" width="9.140625" style="34"/>
    <col min="6916" max="6916" width="26.140625" style="34" customWidth="1"/>
    <col min="6917" max="6917" width="20" style="34" customWidth="1"/>
    <col min="6918" max="6918" width="15.5703125" style="34" customWidth="1"/>
    <col min="6919" max="6919" width="14.140625" style="34" customWidth="1"/>
    <col min="6920" max="6921" width="12.85546875" style="34" customWidth="1"/>
    <col min="6922" max="6922" width="11" style="34" customWidth="1"/>
    <col min="6923" max="6923" width="13.5703125" style="34" customWidth="1"/>
    <col min="6924" max="6924" width="4" style="34" customWidth="1"/>
    <col min="6925" max="6925" width="14.5703125" style="34" customWidth="1"/>
    <col min="6926" max="6926" width="3" style="34" customWidth="1"/>
    <col min="6927" max="6927" width="8.140625" style="34" customWidth="1"/>
    <col min="6928" max="6928" width="4.42578125" style="34" customWidth="1"/>
    <col min="6929" max="6929" width="17.42578125" style="34" customWidth="1"/>
    <col min="6930" max="6930" width="10" style="34" customWidth="1"/>
    <col min="6931" max="6931" width="9.5703125" style="34" customWidth="1"/>
    <col min="6932" max="6932" width="11.7109375" style="34" customWidth="1"/>
    <col min="6933" max="7171" width="9.140625" style="34"/>
    <col min="7172" max="7172" width="26.140625" style="34" customWidth="1"/>
    <col min="7173" max="7173" width="20" style="34" customWidth="1"/>
    <col min="7174" max="7174" width="15.5703125" style="34" customWidth="1"/>
    <col min="7175" max="7175" width="14.140625" style="34" customWidth="1"/>
    <col min="7176" max="7177" width="12.85546875" style="34" customWidth="1"/>
    <col min="7178" max="7178" width="11" style="34" customWidth="1"/>
    <col min="7179" max="7179" width="13.5703125" style="34" customWidth="1"/>
    <col min="7180" max="7180" width="4" style="34" customWidth="1"/>
    <col min="7181" max="7181" width="14.5703125" style="34" customWidth="1"/>
    <col min="7182" max="7182" width="3" style="34" customWidth="1"/>
    <col min="7183" max="7183" width="8.140625" style="34" customWidth="1"/>
    <col min="7184" max="7184" width="4.42578125" style="34" customWidth="1"/>
    <col min="7185" max="7185" width="17.42578125" style="34" customWidth="1"/>
    <col min="7186" max="7186" width="10" style="34" customWidth="1"/>
    <col min="7187" max="7187" width="9.5703125" style="34" customWidth="1"/>
    <col min="7188" max="7188" width="11.7109375" style="34" customWidth="1"/>
    <col min="7189" max="7427" width="9.140625" style="34"/>
    <col min="7428" max="7428" width="26.140625" style="34" customWidth="1"/>
    <col min="7429" max="7429" width="20" style="34" customWidth="1"/>
    <col min="7430" max="7430" width="15.5703125" style="34" customWidth="1"/>
    <col min="7431" max="7431" width="14.140625" style="34" customWidth="1"/>
    <col min="7432" max="7433" width="12.85546875" style="34" customWidth="1"/>
    <col min="7434" max="7434" width="11" style="34" customWidth="1"/>
    <col min="7435" max="7435" width="13.5703125" style="34" customWidth="1"/>
    <col min="7436" max="7436" width="4" style="34" customWidth="1"/>
    <col min="7437" max="7437" width="14.5703125" style="34" customWidth="1"/>
    <col min="7438" max="7438" width="3" style="34" customWidth="1"/>
    <col min="7439" max="7439" width="8.140625" style="34" customWidth="1"/>
    <col min="7440" max="7440" width="4.42578125" style="34" customWidth="1"/>
    <col min="7441" max="7441" width="17.42578125" style="34" customWidth="1"/>
    <col min="7442" max="7442" width="10" style="34" customWidth="1"/>
    <col min="7443" max="7443" width="9.5703125" style="34" customWidth="1"/>
    <col min="7444" max="7444" width="11.7109375" style="34" customWidth="1"/>
    <col min="7445" max="7683" width="9.140625" style="34"/>
    <col min="7684" max="7684" width="26.140625" style="34" customWidth="1"/>
    <col min="7685" max="7685" width="20" style="34" customWidth="1"/>
    <col min="7686" max="7686" width="15.5703125" style="34" customWidth="1"/>
    <col min="7687" max="7687" width="14.140625" style="34" customWidth="1"/>
    <col min="7688" max="7689" width="12.85546875" style="34" customWidth="1"/>
    <col min="7690" max="7690" width="11" style="34" customWidth="1"/>
    <col min="7691" max="7691" width="13.5703125" style="34" customWidth="1"/>
    <col min="7692" max="7692" width="4" style="34" customWidth="1"/>
    <col min="7693" max="7693" width="14.5703125" style="34" customWidth="1"/>
    <col min="7694" max="7694" width="3" style="34" customWidth="1"/>
    <col min="7695" max="7695" width="8.140625" style="34" customWidth="1"/>
    <col min="7696" max="7696" width="4.42578125" style="34" customWidth="1"/>
    <col min="7697" max="7697" width="17.42578125" style="34" customWidth="1"/>
    <col min="7698" max="7698" width="10" style="34" customWidth="1"/>
    <col min="7699" max="7699" width="9.5703125" style="34" customWidth="1"/>
    <col min="7700" max="7700" width="11.7109375" style="34" customWidth="1"/>
    <col min="7701" max="7939" width="9.140625" style="34"/>
    <col min="7940" max="7940" width="26.140625" style="34" customWidth="1"/>
    <col min="7941" max="7941" width="20" style="34" customWidth="1"/>
    <col min="7942" max="7942" width="15.5703125" style="34" customWidth="1"/>
    <col min="7943" max="7943" width="14.140625" style="34" customWidth="1"/>
    <col min="7944" max="7945" width="12.85546875" style="34" customWidth="1"/>
    <col min="7946" max="7946" width="11" style="34" customWidth="1"/>
    <col min="7947" max="7947" width="13.5703125" style="34" customWidth="1"/>
    <col min="7948" max="7948" width="4" style="34" customWidth="1"/>
    <col min="7949" max="7949" width="14.5703125" style="34" customWidth="1"/>
    <col min="7950" max="7950" width="3" style="34" customWidth="1"/>
    <col min="7951" max="7951" width="8.140625" style="34" customWidth="1"/>
    <col min="7952" max="7952" width="4.42578125" style="34" customWidth="1"/>
    <col min="7953" max="7953" width="17.42578125" style="34" customWidth="1"/>
    <col min="7954" max="7954" width="10" style="34" customWidth="1"/>
    <col min="7955" max="7955" width="9.5703125" style="34" customWidth="1"/>
    <col min="7956" max="7956" width="11.7109375" style="34" customWidth="1"/>
    <col min="7957" max="8195" width="9.140625" style="34"/>
    <col min="8196" max="8196" width="26.140625" style="34" customWidth="1"/>
    <col min="8197" max="8197" width="20" style="34" customWidth="1"/>
    <col min="8198" max="8198" width="15.5703125" style="34" customWidth="1"/>
    <col min="8199" max="8199" width="14.140625" style="34" customWidth="1"/>
    <col min="8200" max="8201" width="12.85546875" style="34" customWidth="1"/>
    <col min="8202" max="8202" width="11" style="34" customWidth="1"/>
    <col min="8203" max="8203" width="13.5703125" style="34" customWidth="1"/>
    <col min="8204" max="8204" width="4" style="34" customWidth="1"/>
    <col min="8205" max="8205" width="14.5703125" style="34" customWidth="1"/>
    <col min="8206" max="8206" width="3" style="34" customWidth="1"/>
    <col min="8207" max="8207" width="8.140625" style="34" customWidth="1"/>
    <col min="8208" max="8208" width="4.42578125" style="34" customWidth="1"/>
    <col min="8209" max="8209" width="17.42578125" style="34" customWidth="1"/>
    <col min="8210" max="8210" width="10" style="34" customWidth="1"/>
    <col min="8211" max="8211" width="9.5703125" style="34" customWidth="1"/>
    <col min="8212" max="8212" width="11.7109375" style="34" customWidth="1"/>
    <col min="8213" max="8451" width="9.140625" style="34"/>
    <col min="8452" max="8452" width="26.140625" style="34" customWidth="1"/>
    <col min="8453" max="8453" width="20" style="34" customWidth="1"/>
    <col min="8454" max="8454" width="15.5703125" style="34" customWidth="1"/>
    <col min="8455" max="8455" width="14.140625" style="34" customWidth="1"/>
    <col min="8456" max="8457" width="12.85546875" style="34" customWidth="1"/>
    <col min="8458" max="8458" width="11" style="34" customWidth="1"/>
    <col min="8459" max="8459" width="13.5703125" style="34" customWidth="1"/>
    <col min="8460" max="8460" width="4" style="34" customWidth="1"/>
    <col min="8461" max="8461" width="14.5703125" style="34" customWidth="1"/>
    <col min="8462" max="8462" width="3" style="34" customWidth="1"/>
    <col min="8463" max="8463" width="8.140625" style="34" customWidth="1"/>
    <col min="8464" max="8464" width="4.42578125" style="34" customWidth="1"/>
    <col min="8465" max="8465" width="17.42578125" style="34" customWidth="1"/>
    <col min="8466" max="8466" width="10" style="34" customWidth="1"/>
    <col min="8467" max="8467" width="9.5703125" style="34" customWidth="1"/>
    <col min="8468" max="8468" width="11.7109375" style="34" customWidth="1"/>
    <col min="8469" max="8707" width="9.140625" style="34"/>
    <col min="8708" max="8708" width="26.140625" style="34" customWidth="1"/>
    <col min="8709" max="8709" width="20" style="34" customWidth="1"/>
    <col min="8710" max="8710" width="15.5703125" style="34" customWidth="1"/>
    <col min="8711" max="8711" width="14.140625" style="34" customWidth="1"/>
    <col min="8712" max="8713" width="12.85546875" style="34" customWidth="1"/>
    <col min="8714" max="8714" width="11" style="34" customWidth="1"/>
    <col min="8715" max="8715" width="13.5703125" style="34" customWidth="1"/>
    <col min="8716" max="8716" width="4" style="34" customWidth="1"/>
    <col min="8717" max="8717" width="14.5703125" style="34" customWidth="1"/>
    <col min="8718" max="8718" width="3" style="34" customWidth="1"/>
    <col min="8719" max="8719" width="8.140625" style="34" customWidth="1"/>
    <col min="8720" max="8720" width="4.42578125" style="34" customWidth="1"/>
    <col min="8721" max="8721" width="17.42578125" style="34" customWidth="1"/>
    <col min="8722" max="8722" width="10" style="34" customWidth="1"/>
    <col min="8723" max="8723" width="9.5703125" style="34" customWidth="1"/>
    <col min="8724" max="8724" width="11.7109375" style="34" customWidth="1"/>
    <col min="8725" max="8963" width="9.140625" style="34"/>
    <col min="8964" max="8964" width="26.140625" style="34" customWidth="1"/>
    <col min="8965" max="8965" width="20" style="34" customWidth="1"/>
    <col min="8966" max="8966" width="15.5703125" style="34" customWidth="1"/>
    <col min="8967" max="8967" width="14.140625" style="34" customWidth="1"/>
    <col min="8968" max="8969" width="12.85546875" style="34" customWidth="1"/>
    <col min="8970" max="8970" width="11" style="34" customWidth="1"/>
    <col min="8971" max="8971" width="13.5703125" style="34" customWidth="1"/>
    <col min="8972" max="8972" width="4" style="34" customWidth="1"/>
    <col min="8973" max="8973" width="14.5703125" style="34" customWidth="1"/>
    <col min="8974" max="8974" width="3" style="34" customWidth="1"/>
    <col min="8975" max="8975" width="8.140625" style="34" customWidth="1"/>
    <col min="8976" max="8976" width="4.42578125" style="34" customWidth="1"/>
    <col min="8977" max="8977" width="17.42578125" style="34" customWidth="1"/>
    <col min="8978" max="8978" width="10" style="34" customWidth="1"/>
    <col min="8979" max="8979" width="9.5703125" style="34" customWidth="1"/>
    <col min="8980" max="8980" width="11.7109375" style="34" customWidth="1"/>
    <col min="8981" max="9219" width="9.140625" style="34"/>
    <col min="9220" max="9220" width="26.140625" style="34" customWidth="1"/>
    <col min="9221" max="9221" width="20" style="34" customWidth="1"/>
    <col min="9222" max="9222" width="15.5703125" style="34" customWidth="1"/>
    <col min="9223" max="9223" width="14.140625" style="34" customWidth="1"/>
    <col min="9224" max="9225" width="12.85546875" style="34" customWidth="1"/>
    <col min="9226" max="9226" width="11" style="34" customWidth="1"/>
    <col min="9227" max="9227" width="13.5703125" style="34" customWidth="1"/>
    <col min="9228" max="9228" width="4" style="34" customWidth="1"/>
    <col min="9229" max="9229" width="14.5703125" style="34" customWidth="1"/>
    <col min="9230" max="9230" width="3" style="34" customWidth="1"/>
    <col min="9231" max="9231" width="8.140625" style="34" customWidth="1"/>
    <col min="9232" max="9232" width="4.42578125" style="34" customWidth="1"/>
    <col min="9233" max="9233" width="17.42578125" style="34" customWidth="1"/>
    <col min="9234" max="9234" width="10" style="34" customWidth="1"/>
    <col min="9235" max="9235" width="9.5703125" style="34" customWidth="1"/>
    <col min="9236" max="9236" width="11.7109375" style="34" customWidth="1"/>
    <col min="9237" max="9475" width="9.140625" style="34"/>
    <col min="9476" max="9476" width="26.140625" style="34" customWidth="1"/>
    <col min="9477" max="9477" width="20" style="34" customWidth="1"/>
    <col min="9478" max="9478" width="15.5703125" style="34" customWidth="1"/>
    <col min="9479" max="9479" width="14.140625" style="34" customWidth="1"/>
    <col min="9480" max="9481" width="12.85546875" style="34" customWidth="1"/>
    <col min="9482" max="9482" width="11" style="34" customWidth="1"/>
    <col min="9483" max="9483" width="13.5703125" style="34" customWidth="1"/>
    <col min="9484" max="9484" width="4" style="34" customWidth="1"/>
    <col min="9485" max="9485" width="14.5703125" style="34" customWidth="1"/>
    <col min="9486" max="9486" width="3" style="34" customWidth="1"/>
    <col min="9487" max="9487" width="8.140625" style="34" customWidth="1"/>
    <col min="9488" max="9488" width="4.42578125" style="34" customWidth="1"/>
    <col min="9489" max="9489" width="17.42578125" style="34" customWidth="1"/>
    <col min="9490" max="9490" width="10" style="34" customWidth="1"/>
    <col min="9491" max="9491" width="9.5703125" style="34" customWidth="1"/>
    <col min="9492" max="9492" width="11.7109375" style="34" customWidth="1"/>
    <col min="9493" max="9731" width="9.140625" style="34"/>
    <col min="9732" max="9732" width="26.140625" style="34" customWidth="1"/>
    <col min="9733" max="9733" width="20" style="34" customWidth="1"/>
    <col min="9734" max="9734" width="15.5703125" style="34" customWidth="1"/>
    <col min="9735" max="9735" width="14.140625" style="34" customWidth="1"/>
    <col min="9736" max="9737" width="12.85546875" style="34" customWidth="1"/>
    <col min="9738" max="9738" width="11" style="34" customWidth="1"/>
    <col min="9739" max="9739" width="13.5703125" style="34" customWidth="1"/>
    <col min="9740" max="9740" width="4" style="34" customWidth="1"/>
    <col min="9741" max="9741" width="14.5703125" style="34" customWidth="1"/>
    <col min="9742" max="9742" width="3" style="34" customWidth="1"/>
    <col min="9743" max="9743" width="8.140625" style="34" customWidth="1"/>
    <col min="9744" max="9744" width="4.42578125" style="34" customWidth="1"/>
    <col min="9745" max="9745" width="17.42578125" style="34" customWidth="1"/>
    <col min="9746" max="9746" width="10" style="34" customWidth="1"/>
    <col min="9747" max="9747" width="9.5703125" style="34" customWidth="1"/>
    <col min="9748" max="9748" width="11.7109375" style="34" customWidth="1"/>
    <col min="9749" max="9987" width="9.140625" style="34"/>
    <col min="9988" max="9988" width="26.140625" style="34" customWidth="1"/>
    <col min="9989" max="9989" width="20" style="34" customWidth="1"/>
    <col min="9990" max="9990" width="15.5703125" style="34" customWidth="1"/>
    <col min="9991" max="9991" width="14.140625" style="34" customWidth="1"/>
    <col min="9992" max="9993" width="12.85546875" style="34" customWidth="1"/>
    <col min="9994" max="9994" width="11" style="34" customWidth="1"/>
    <col min="9995" max="9995" width="13.5703125" style="34" customWidth="1"/>
    <col min="9996" max="9996" width="4" style="34" customWidth="1"/>
    <col min="9997" max="9997" width="14.5703125" style="34" customWidth="1"/>
    <col min="9998" max="9998" width="3" style="34" customWidth="1"/>
    <col min="9999" max="9999" width="8.140625" style="34" customWidth="1"/>
    <col min="10000" max="10000" width="4.42578125" style="34" customWidth="1"/>
    <col min="10001" max="10001" width="17.42578125" style="34" customWidth="1"/>
    <col min="10002" max="10002" width="10" style="34" customWidth="1"/>
    <col min="10003" max="10003" width="9.5703125" style="34" customWidth="1"/>
    <col min="10004" max="10004" width="11.7109375" style="34" customWidth="1"/>
    <col min="10005" max="10243" width="9.140625" style="34"/>
    <col min="10244" max="10244" width="26.140625" style="34" customWidth="1"/>
    <col min="10245" max="10245" width="20" style="34" customWidth="1"/>
    <col min="10246" max="10246" width="15.5703125" style="34" customWidth="1"/>
    <col min="10247" max="10247" width="14.140625" style="34" customWidth="1"/>
    <col min="10248" max="10249" width="12.85546875" style="34" customWidth="1"/>
    <col min="10250" max="10250" width="11" style="34" customWidth="1"/>
    <col min="10251" max="10251" width="13.5703125" style="34" customWidth="1"/>
    <col min="10252" max="10252" width="4" style="34" customWidth="1"/>
    <col min="10253" max="10253" width="14.5703125" style="34" customWidth="1"/>
    <col min="10254" max="10254" width="3" style="34" customWidth="1"/>
    <col min="10255" max="10255" width="8.140625" style="34" customWidth="1"/>
    <col min="10256" max="10256" width="4.42578125" style="34" customWidth="1"/>
    <col min="10257" max="10257" width="17.42578125" style="34" customWidth="1"/>
    <col min="10258" max="10258" width="10" style="34" customWidth="1"/>
    <col min="10259" max="10259" width="9.5703125" style="34" customWidth="1"/>
    <col min="10260" max="10260" width="11.7109375" style="34" customWidth="1"/>
    <col min="10261" max="10499" width="9.140625" style="34"/>
    <col min="10500" max="10500" width="26.140625" style="34" customWidth="1"/>
    <col min="10501" max="10501" width="20" style="34" customWidth="1"/>
    <col min="10502" max="10502" width="15.5703125" style="34" customWidth="1"/>
    <col min="10503" max="10503" width="14.140625" style="34" customWidth="1"/>
    <col min="10504" max="10505" width="12.85546875" style="34" customWidth="1"/>
    <col min="10506" max="10506" width="11" style="34" customWidth="1"/>
    <col min="10507" max="10507" width="13.5703125" style="34" customWidth="1"/>
    <col min="10508" max="10508" width="4" style="34" customWidth="1"/>
    <col min="10509" max="10509" width="14.5703125" style="34" customWidth="1"/>
    <col min="10510" max="10510" width="3" style="34" customWidth="1"/>
    <col min="10511" max="10511" width="8.140625" style="34" customWidth="1"/>
    <col min="10512" max="10512" width="4.42578125" style="34" customWidth="1"/>
    <col min="10513" max="10513" width="17.42578125" style="34" customWidth="1"/>
    <col min="10514" max="10514" width="10" style="34" customWidth="1"/>
    <col min="10515" max="10515" width="9.5703125" style="34" customWidth="1"/>
    <col min="10516" max="10516" width="11.7109375" style="34" customWidth="1"/>
    <col min="10517" max="10755" width="9.140625" style="34"/>
    <col min="10756" max="10756" width="26.140625" style="34" customWidth="1"/>
    <col min="10757" max="10757" width="20" style="34" customWidth="1"/>
    <col min="10758" max="10758" width="15.5703125" style="34" customWidth="1"/>
    <col min="10759" max="10759" width="14.140625" style="34" customWidth="1"/>
    <col min="10760" max="10761" width="12.85546875" style="34" customWidth="1"/>
    <col min="10762" max="10762" width="11" style="34" customWidth="1"/>
    <col min="10763" max="10763" width="13.5703125" style="34" customWidth="1"/>
    <col min="10764" max="10764" width="4" style="34" customWidth="1"/>
    <col min="10765" max="10765" width="14.5703125" style="34" customWidth="1"/>
    <col min="10766" max="10766" width="3" style="34" customWidth="1"/>
    <col min="10767" max="10767" width="8.140625" style="34" customWidth="1"/>
    <col min="10768" max="10768" width="4.42578125" style="34" customWidth="1"/>
    <col min="10769" max="10769" width="17.42578125" style="34" customWidth="1"/>
    <col min="10770" max="10770" width="10" style="34" customWidth="1"/>
    <col min="10771" max="10771" width="9.5703125" style="34" customWidth="1"/>
    <col min="10772" max="10772" width="11.7109375" style="34" customWidth="1"/>
    <col min="10773" max="11011" width="9.140625" style="34"/>
    <col min="11012" max="11012" width="26.140625" style="34" customWidth="1"/>
    <col min="11013" max="11013" width="20" style="34" customWidth="1"/>
    <col min="11014" max="11014" width="15.5703125" style="34" customWidth="1"/>
    <col min="11015" max="11015" width="14.140625" style="34" customWidth="1"/>
    <col min="11016" max="11017" width="12.85546875" style="34" customWidth="1"/>
    <col min="11018" max="11018" width="11" style="34" customWidth="1"/>
    <col min="11019" max="11019" width="13.5703125" style="34" customWidth="1"/>
    <col min="11020" max="11020" width="4" style="34" customWidth="1"/>
    <col min="11021" max="11021" width="14.5703125" style="34" customWidth="1"/>
    <col min="11022" max="11022" width="3" style="34" customWidth="1"/>
    <col min="11023" max="11023" width="8.140625" style="34" customWidth="1"/>
    <col min="11024" max="11024" width="4.42578125" style="34" customWidth="1"/>
    <col min="11025" max="11025" width="17.42578125" style="34" customWidth="1"/>
    <col min="11026" max="11026" width="10" style="34" customWidth="1"/>
    <col min="11027" max="11027" width="9.5703125" style="34" customWidth="1"/>
    <col min="11028" max="11028" width="11.7109375" style="34" customWidth="1"/>
    <col min="11029" max="11267" width="9.140625" style="34"/>
    <col min="11268" max="11268" width="26.140625" style="34" customWidth="1"/>
    <col min="11269" max="11269" width="20" style="34" customWidth="1"/>
    <col min="11270" max="11270" width="15.5703125" style="34" customWidth="1"/>
    <col min="11271" max="11271" width="14.140625" style="34" customWidth="1"/>
    <col min="11272" max="11273" width="12.85546875" style="34" customWidth="1"/>
    <col min="11274" max="11274" width="11" style="34" customWidth="1"/>
    <col min="11275" max="11275" width="13.5703125" style="34" customWidth="1"/>
    <col min="11276" max="11276" width="4" style="34" customWidth="1"/>
    <col min="11277" max="11277" width="14.5703125" style="34" customWidth="1"/>
    <col min="11278" max="11278" width="3" style="34" customWidth="1"/>
    <col min="11279" max="11279" width="8.140625" style="34" customWidth="1"/>
    <col min="11280" max="11280" width="4.42578125" style="34" customWidth="1"/>
    <col min="11281" max="11281" width="17.42578125" style="34" customWidth="1"/>
    <col min="11282" max="11282" width="10" style="34" customWidth="1"/>
    <col min="11283" max="11283" width="9.5703125" style="34" customWidth="1"/>
    <col min="11284" max="11284" width="11.7109375" style="34" customWidth="1"/>
    <col min="11285" max="11523" width="9.140625" style="34"/>
    <col min="11524" max="11524" width="26.140625" style="34" customWidth="1"/>
    <col min="11525" max="11525" width="20" style="34" customWidth="1"/>
    <col min="11526" max="11526" width="15.5703125" style="34" customWidth="1"/>
    <col min="11527" max="11527" width="14.140625" style="34" customWidth="1"/>
    <col min="11528" max="11529" width="12.85546875" style="34" customWidth="1"/>
    <col min="11530" max="11530" width="11" style="34" customWidth="1"/>
    <col min="11531" max="11531" width="13.5703125" style="34" customWidth="1"/>
    <col min="11532" max="11532" width="4" style="34" customWidth="1"/>
    <col min="11533" max="11533" width="14.5703125" style="34" customWidth="1"/>
    <col min="11534" max="11534" width="3" style="34" customWidth="1"/>
    <col min="11535" max="11535" width="8.140625" style="34" customWidth="1"/>
    <col min="11536" max="11536" width="4.42578125" style="34" customWidth="1"/>
    <col min="11537" max="11537" width="17.42578125" style="34" customWidth="1"/>
    <col min="11538" max="11538" width="10" style="34" customWidth="1"/>
    <col min="11539" max="11539" width="9.5703125" style="34" customWidth="1"/>
    <col min="11540" max="11540" width="11.7109375" style="34" customWidth="1"/>
    <col min="11541" max="11779" width="9.140625" style="34"/>
    <col min="11780" max="11780" width="26.140625" style="34" customWidth="1"/>
    <col min="11781" max="11781" width="20" style="34" customWidth="1"/>
    <col min="11782" max="11782" width="15.5703125" style="34" customWidth="1"/>
    <col min="11783" max="11783" width="14.140625" style="34" customWidth="1"/>
    <col min="11784" max="11785" width="12.85546875" style="34" customWidth="1"/>
    <col min="11786" max="11786" width="11" style="34" customWidth="1"/>
    <col min="11787" max="11787" width="13.5703125" style="34" customWidth="1"/>
    <col min="11788" max="11788" width="4" style="34" customWidth="1"/>
    <col min="11789" max="11789" width="14.5703125" style="34" customWidth="1"/>
    <col min="11790" max="11790" width="3" style="34" customWidth="1"/>
    <col min="11791" max="11791" width="8.140625" style="34" customWidth="1"/>
    <col min="11792" max="11792" width="4.42578125" style="34" customWidth="1"/>
    <col min="11793" max="11793" width="17.42578125" style="34" customWidth="1"/>
    <col min="11794" max="11794" width="10" style="34" customWidth="1"/>
    <col min="11795" max="11795" width="9.5703125" style="34" customWidth="1"/>
    <col min="11796" max="11796" width="11.7109375" style="34" customWidth="1"/>
    <col min="11797" max="12035" width="9.140625" style="34"/>
    <col min="12036" max="12036" width="26.140625" style="34" customWidth="1"/>
    <col min="12037" max="12037" width="20" style="34" customWidth="1"/>
    <col min="12038" max="12038" width="15.5703125" style="34" customWidth="1"/>
    <col min="12039" max="12039" width="14.140625" style="34" customWidth="1"/>
    <col min="12040" max="12041" width="12.85546875" style="34" customWidth="1"/>
    <col min="12042" max="12042" width="11" style="34" customWidth="1"/>
    <col min="12043" max="12043" width="13.5703125" style="34" customWidth="1"/>
    <col min="12044" max="12044" width="4" style="34" customWidth="1"/>
    <col min="12045" max="12045" width="14.5703125" style="34" customWidth="1"/>
    <col min="12046" max="12046" width="3" style="34" customWidth="1"/>
    <col min="12047" max="12047" width="8.140625" style="34" customWidth="1"/>
    <col min="12048" max="12048" width="4.42578125" style="34" customWidth="1"/>
    <col min="12049" max="12049" width="17.42578125" style="34" customWidth="1"/>
    <col min="12050" max="12050" width="10" style="34" customWidth="1"/>
    <col min="12051" max="12051" width="9.5703125" style="34" customWidth="1"/>
    <col min="12052" max="12052" width="11.7109375" style="34" customWidth="1"/>
    <col min="12053" max="12291" width="9.140625" style="34"/>
    <col min="12292" max="12292" width="26.140625" style="34" customWidth="1"/>
    <col min="12293" max="12293" width="20" style="34" customWidth="1"/>
    <col min="12294" max="12294" width="15.5703125" style="34" customWidth="1"/>
    <col min="12295" max="12295" width="14.140625" style="34" customWidth="1"/>
    <col min="12296" max="12297" width="12.85546875" style="34" customWidth="1"/>
    <col min="12298" max="12298" width="11" style="34" customWidth="1"/>
    <col min="12299" max="12299" width="13.5703125" style="34" customWidth="1"/>
    <col min="12300" max="12300" width="4" style="34" customWidth="1"/>
    <col min="12301" max="12301" width="14.5703125" style="34" customWidth="1"/>
    <col min="12302" max="12302" width="3" style="34" customWidth="1"/>
    <col min="12303" max="12303" width="8.140625" style="34" customWidth="1"/>
    <col min="12304" max="12304" width="4.42578125" style="34" customWidth="1"/>
    <col min="12305" max="12305" width="17.42578125" style="34" customWidth="1"/>
    <col min="12306" max="12306" width="10" style="34" customWidth="1"/>
    <col min="12307" max="12307" width="9.5703125" style="34" customWidth="1"/>
    <col min="12308" max="12308" width="11.7109375" style="34" customWidth="1"/>
    <col min="12309" max="12547" width="9.140625" style="34"/>
    <col min="12548" max="12548" width="26.140625" style="34" customWidth="1"/>
    <col min="12549" max="12549" width="20" style="34" customWidth="1"/>
    <col min="12550" max="12550" width="15.5703125" style="34" customWidth="1"/>
    <col min="12551" max="12551" width="14.140625" style="34" customWidth="1"/>
    <col min="12552" max="12553" width="12.85546875" style="34" customWidth="1"/>
    <col min="12554" max="12554" width="11" style="34" customWidth="1"/>
    <col min="12555" max="12555" width="13.5703125" style="34" customWidth="1"/>
    <col min="12556" max="12556" width="4" style="34" customWidth="1"/>
    <col min="12557" max="12557" width="14.5703125" style="34" customWidth="1"/>
    <col min="12558" max="12558" width="3" style="34" customWidth="1"/>
    <col min="12559" max="12559" width="8.140625" style="34" customWidth="1"/>
    <col min="12560" max="12560" width="4.42578125" style="34" customWidth="1"/>
    <col min="12561" max="12561" width="17.42578125" style="34" customWidth="1"/>
    <col min="12562" max="12562" width="10" style="34" customWidth="1"/>
    <col min="12563" max="12563" width="9.5703125" style="34" customWidth="1"/>
    <col min="12564" max="12564" width="11.7109375" style="34" customWidth="1"/>
    <col min="12565" max="12803" width="9.140625" style="34"/>
    <col min="12804" max="12804" width="26.140625" style="34" customWidth="1"/>
    <col min="12805" max="12805" width="20" style="34" customWidth="1"/>
    <col min="12806" max="12806" width="15.5703125" style="34" customWidth="1"/>
    <col min="12807" max="12807" width="14.140625" style="34" customWidth="1"/>
    <col min="12808" max="12809" width="12.85546875" style="34" customWidth="1"/>
    <col min="12810" max="12810" width="11" style="34" customWidth="1"/>
    <col min="12811" max="12811" width="13.5703125" style="34" customWidth="1"/>
    <col min="12812" max="12812" width="4" style="34" customWidth="1"/>
    <col min="12813" max="12813" width="14.5703125" style="34" customWidth="1"/>
    <col min="12814" max="12814" width="3" style="34" customWidth="1"/>
    <col min="12815" max="12815" width="8.140625" style="34" customWidth="1"/>
    <col min="12816" max="12816" width="4.42578125" style="34" customWidth="1"/>
    <col min="12817" max="12817" width="17.42578125" style="34" customWidth="1"/>
    <col min="12818" max="12818" width="10" style="34" customWidth="1"/>
    <col min="12819" max="12819" width="9.5703125" style="34" customWidth="1"/>
    <col min="12820" max="12820" width="11.7109375" style="34" customWidth="1"/>
    <col min="12821" max="13059" width="9.140625" style="34"/>
    <col min="13060" max="13060" width="26.140625" style="34" customWidth="1"/>
    <col min="13061" max="13061" width="20" style="34" customWidth="1"/>
    <col min="13062" max="13062" width="15.5703125" style="34" customWidth="1"/>
    <col min="13063" max="13063" width="14.140625" style="34" customWidth="1"/>
    <col min="13064" max="13065" width="12.85546875" style="34" customWidth="1"/>
    <col min="13066" max="13066" width="11" style="34" customWidth="1"/>
    <col min="13067" max="13067" width="13.5703125" style="34" customWidth="1"/>
    <col min="13068" max="13068" width="4" style="34" customWidth="1"/>
    <col min="13069" max="13069" width="14.5703125" style="34" customWidth="1"/>
    <col min="13070" max="13070" width="3" style="34" customWidth="1"/>
    <col min="13071" max="13071" width="8.140625" style="34" customWidth="1"/>
    <col min="13072" max="13072" width="4.42578125" style="34" customWidth="1"/>
    <col min="13073" max="13073" width="17.42578125" style="34" customWidth="1"/>
    <col min="13074" max="13074" width="10" style="34" customWidth="1"/>
    <col min="13075" max="13075" width="9.5703125" style="34" customWidth="1"/>
    <col min="13076" max="13076" width="11.7109375" style="34" customWidth="1"/>
    <col min="13077" max="13315" width="9.140625" style="34"/>
    <col min="13316" max="13316" width="26.140625" style="34" customWidth="1"/>
    <col min="13317" max="13317" width="20" style="34" customWidth="1"/>
    <col min="13318" max="13318" width="15.5703125" style="34" customWidth="1"/>
    <col min="13319" max="13319" width="14.140625" style="34" customWidth="1"/>
    <col min="13320" max="13321" width="12.85546875" style="34" customWidth="1"/>
    <col min="13322" max="13322" width="11" style="34" customWidth="1"/>
    <col min="13323" max="13323" width="13.5703125" style="34" customWidth="1"/>
    <col min="13324" max="13324" width="4" style="34" customWidth="1"/>
    <col min="13325" max="13325" width="14.5703125" style="34" customWidth="1"/>
    <col min="13326" max="13326" width="3" style="34" customWidth="1"/>
    <col min="13327" max="13327" width="8.140625" style="34" customWidth="1"/>
    <col min="13328" max="13328" width="4.42578125" style="34" customWidth="1"/>
    <col min="13329" max="13329" width="17.42578125" style="34" customWidth="1"/>
    <col min="13330" max="13330" width="10" style="34" customWidth="1"/>
    <col min="13331" max="13331" width="9.5703125" style="34" customWidth="1"/>
    <col min="13332" max="13332" width="11.7109375" style="34" customWidth="1"/>
    <col min="13333" max="13571" width="9.140625" style="34"/>
    <col min="13572" max="13572" width="26.140625" style="34" customWidth="1"/>
    <col min="13573" max="13573" width="20" style="34" customWidth="1"/>
    <col min="13574" max="13574" width="15.5703125" style="34" customWidth="1"/>
    <col min="13575" max="13575" width="14.140625" style="34" customWidth="1"/>
    <col min="13576" max="13577" width="12.85546875" style="34" customWidth="1"/>
    <col min="13578" max="13578" width="11" style="34" customWidth="1"/>
    <col min="13579" max="13579" width="13.5703125" style="34" customWidth="1"/>
    <col min="13580" max="13580" width="4" style="34" customWidth="1"/>
    <col min="13581" max="13581" width="14.5703125" style="34" customWidth="1"/>
    <col min="13582" max="13582" width="3" style="34" customWidth="1"/>
    <col min="13583" max="13583" width="8.140625" style="34" customWidth="1"/>
    <col min="13584" max="13584" width="4.42578125" style="34" customWidth="1"/>
    <col min="13585" max="13585" width="17.42578125" style="34" customWidth="1"/>
    <col min="13586" max="13586" width="10" style="34" customWidth="1"/>
    <col min="13587" max="13587" width="9.5703125" style="34" customWidth="1"/>
    <col min="13588" max="13588" width="11.7109375" style="34" customWidth="1"/>
    <col min="13589" max="13827" width="9.140625" style="34"/>
    <col min="13828" max="13828" width="26.140625" style="34" customWidth="1"/>
    <col min="13829" max="13829" width="20" style="34" customWidth="1"/>
    <col min="13830" max="13830" width="15.5703125" style="34" customWidth="1"/>
    <col min="13831" max="13831" width="14.140625" style="34" customWidth="1"/>
    <col min="13832" max="13833" width="12.85546875" style="34" customWidth="1"/>
    <col min="13834" max="13834" width="11" style="34" customWidth="1"/>
    <col min="13835" max="13835" width="13.5703125" style="34" customWidth="1"/>
    <col min="13836" max="13836" width="4" style="34" customWidth="1"/>
    <col min="13837" max="13837" width="14.5703125" style="34" customWidth="1"/>
    <col min="13838" max="13838" width="3" style="34" customWidth="1"/>
    <col min="13839" max="13839" width="8.140625" style="34" customWidth="1"/>
    <col min="13840" max="13840" width="4.42578125" style="34" customWidth="1"/>
    <col min="13841" max="13841" width="17.42578125" style="34" customWidth="1"/>
    <col min="13842" max="13842" width="10" style="34" customWidth="1"/>
    <col min="13843" max="13843" width="9.5703125" style="34" customWidth="1"/>
    <col min="13844" max="13844" width="11.7109375" style="34" customWidth="1"/>
    <col min="13845" max="14083" width="9.140625" style="34"/>
    <col min="14084" max="14084" width="26.140625" style="34" customWidth="1"/>
    <col min="14085" max="14085" width="20" style="34" customWidth="1"/>
    <col min="14086" max="14086" width="15.5703125" style="34" customWidth="1"/>
    <col min="14087" max="14087" width="14.140625" style="34" customWidth="1"/>
    <col min="14088" max="14089" width="12.85546875" style="34" customWidth="1"/>
    <col min="14090" max="14090" width="11" style="34" customWidth="1"/>
    <col min="14091" max="14091" width="13.5703125" style="34" customWidth="1"/>
    <col min="14092" max="14092" width="4" style="34" customWidth="1"/>
    <col min="14093" max="14093" width="14.5703125" style="34" customWidth="1"/>
    <col min="14094" max="14094" width="3" style="34" customWidth="1"/>
    <col min="14095" max="14095" width="8.140625" style="34" customWidth="1"/>
    <col min="14096" max="14096" width="4.42578125" style="34" customWidth="1"/>
    <col min="14097" max="14097" width="17.42578125" style="34" customWidth="1"/>
    <col min="14098" max="14098" width="10" style="34" customWidth="1"/>
    <col min="14099" max="14099" width="9.5703125" style="34" customWidth="1"/>
    <col min="14100" max="14100" width="11.7109375" style="34" customWidth="1"/>
    <col min="14101" max="14339" width="9.140625" style="34"/>
    <col min="14340" max="14340" width="26.140625" style="34" customWidth="1"/>
    <col min="14341" max="14341" width="20" style="34" customWidth="1"/>
    <col min="14342" max="14342" width="15.5703125" style="34" customWidth="1"/>
    <col min="14343" max="14343" width="14.140625" style="34" customWidth="1"/>
    <col min="14344" max="14345" width="12.85546875" style="34" customWidth="1"/>
    <col min="14346" max="14346" width="11" style="34" customWidth="1"/>
    <col min="14347" max="14347" width="13.5703125" style="34" customWidth="1"/>
    <col min="14348" max="14348" width="4" style="34" customWidth="1"/>
    <col min="14349" max="14349" width="14.5703125" style="34" customWidth="1"/>
    <col min="14350" max="14350" width="3" style="34" customWidth="1"/>
    <col min="14351" max="14351" width="8.140625" style="34" customWidth="1"/>
    <col min="14352" max="14352" width="4.42578125" style="34" customWidth="1"/>
    <col min="14353" max="14353" width="17.42578125" style="34" customWidth="1"/>
    <col min="14354" max="14354" width="10" style="34" customWidth="1"/>
    <col min="14355" max="14355" width="9.5703125" style="34" customWidth="1"/>
    <col min="14356" max="14356" width="11.7109375" style="34" customWidth="1"/>
    <col min="14357" max="14595" width="9.140625" style="34"/>
    <col min="14596" max="14596" width="26.140625" style="34" customWidth="1"/>
    <col min="14597" max="14597" width="20" style="34" customWidth="1"/>
    <col min="14598" max="14598" width="15.5703125" style="34" customWidth="1"/>
    <col min="14599" max="14599" width="14.140625" style="34" customWidth="1"/>
    <col min="14600" max="14601" width="12.85546875" style="34" customWidth="1"/>
    <col min="14602" max="14602" width="11" style="34" customWidth="1"/>
    <col min="14603" max="14603" width="13.5703125" style="34" customWidth="1"/>
    <col min="14604" max="14604" width="4" style="34" customWidth="1"/>
    <col min="14605" max="14605" width="14.5703125" style="34" customWidth="1"/>
    <col min="14606" max="14606" width="3" style="34" customWidth="1"/>
    <col min="14607" max="14607" width="8.140625" style="34" customWidth="1"/>
    <col min="14608" max="14608" width="4.42578125" style="34" customWidth="1"/>
    <col min="14609" max="14609" width="17.42578125" style="34" customWidth="1"/>
    <col min="14610" max="14610" width="10" style="34" customWidth="1"/>
    <col min="14611" max="14611" width="9.5703125" style="34" customWidth="1"/>
    <col min="14612" max="14612" width="11.7109375" style="34" customWidth="1"/>
    <col min="14613" max="14851" width="9.140625" style="34"/>
    <col min="14852" max="14852" width="26.140625" style="34" customWidth="1"/>
    <col min="14853" max="14853" width="20" style="34" customWidth="1"/>
    <col min="14854" max="14854" width="15.5703125" style="34" customWidth="1"/>
    <col min="14855" max="14855" width="14.140625" style="34" customWidth="1"/>
    <col min="14856" max="14857" width="12.85546875" style="34" customWidth="1"/>
    <col min="14858" max="14858" width="11" style="34" customWidth="1"/>
    <col min="14859" max="14859" width="13.5703125" style="34" customWidth="1"/>
    <col min="14860" max="14860" width="4" style="34" customWidth="1"/>
    <col min="14861" max="14861" width="14.5703125" style="34" customWidth="1"/>
    <col min="14862" max="14862" width="3" style="34" customWidth="1"/>
    <col min="14863" max="14863" width="8.140625" style="34" customWidth="1"/>
    <col min="14864" max="14864" width="4.42578125" style="34" customWidth="1"/>
    <col min="14865" max="14865" width="17.42578125" style="34" customWidth="1"/>
    <col min="14866" max="14866" width="10" style="34" customWidth="1"/>
    <col min="14867" max="14867" width="9.5703125" style="34" customWidth="1"/>
    <col min="14868" max="14868" width="11.7109375" style="34" customWidth="1"/>
    <col min="14869" max="15107" width="9.140625" style="34"/>
    <col min="15108" max="15108" width="26.140625" style="34" customWidth="1"/>
    <col min="15109" max="15109" width="20" style="34" customWidth="1"/>
    <col min="15110" max="15110" width="15.5703125" style="34" customWidth="1"/>
    <col min="15111" max="15111" width="14.140625" style="34" customWidth="1"/>
    <col min="15112" max="15113" width="12.85546875" style="34" customWidth="1"/>
    <col min="15114" max="15114" width="11" style="34" customWidth="1"/>
    <col min="15115" max="15115" width="13.5703125" style="34" customWidth="1"/>
    <col min="15116" max="15116" width="4" style="34" customWidth="1"/>
    <col min="15117" max="15117" width="14.5703125" style="34" customWidth="1"/>
    <col min="15118" max="15118" width="3" style="34" customWidth="1"/>
    <col min="15119" max="15119" width="8.140625" style="34" customWidth="1"/>
    <col min="15120" max="15120" width="4.42578125" style="34" customWidth="1"/>
    <col min="15121" max="15121" width="17.42578125" style="34" customWidth="1"/>
    <col min="15122" max="15122" width="10" style="34" customWidth="1"/>
    <col min="15123" max="15123" width="9.5703125" style="34" customWidth="1"/>
    <col min="15124" max="15124" width="11.7109375" style="34" customWidth="1"/>
    <col min="15125" max="15363" width="9.140625" style="34"/>
    <col min="15364" max="15364" width="26.140625" style="34" customWidth="1"/>
    <col min="15365" max="15365" width="20" style="34" customWidth="1"/>
    <col min="15366" max="15366" width="15.5703125" style="34" customWidth="1"/>
    <col min="15367" max="15367" width="14.140625" style="34" customWidth="1"/>
    <col min="15368" max="15369" width="12.85546875" style="34" customWidth="1"/>
    <col min="15370" max="15370" width="11" style="34" customWidth="1"/>
    <col min="15371" max="15371" width="13.5703125" style="34" customWidth="1"/>
    <col min="15372" max="15372" width="4" style="34" customWidth="1"/>
    <col min="15373" max="15373" width="14.5703125" style="34" customWidth="1"/>
    <col min="15374" max="15374" width="3" style="34" customWidth="1"/>
    <col min="15375" max="15375" width="8.140625" style="34" customWidth="1"/>
    <col min="15376" max="15376" width="4.42578125" style="34" customWidth="1"/>
    <col min="15377" max="15377" width="17.42578125" style="34" customWidth="1"/>
    <col min="15378" max="15378" width="10" style="34" customWidth="1"/>
    <col min="15379" max="15379" width="9.5703125" style="34" customWidth="1"/>
    <col min="15380" max="15380" width="11.7109375" style="34" customWidth="1"/>
    <col min="15381" max="15619" width="9.140625" style="34"/>
    <col min="15620" max="15620" width="26.140625" style="34" customWidth="1"/>
    <col min="15621" max="15621" width="20" style="34" customWidth="1"/>
    <col min="15622" max="15622" width="15.5703125" style="34" customWidth="1"/>
    <col min="15623" max="15623" width="14.140625" style="34" customWidth="1"/>
    <col min="15624" max="15625" width="12.85546875" style="34" customWidth="1"/>
    <col min="15626" max="15626" width="11" style="34" customWidth="1"/>
    <col min="15627" max="15627" width="13.5703125" style="34" customWidth="1"/>
    <col min="15628" max="15628" width="4" style="34" customWidth="1"/>
    <col min="15629" max="15629" width="14.5703125" style="34" customWidth="1"/>
    <col min="15630" max="15630" width="3" style="34" customWidth="1"/>
    <col min="15631" max="15631" width="8.140625" style="34" customWidth="1"/>
    <col min="15632" max="15632" width="4.42578125" style="34" customWidth="1"/>
    <col min="15633" max="15633" width="17.42578125" style="34" customWidth="1"/>
    <col min="15634" max="15634" width="10" style="34" customWidth="1"/>
    <col min="15635" max="15635" width="9.5703125" style="34" customWidth="1"/>
    <col min="15636" max="15636" width="11.7109375" style="34" customWidth="1"/>
    <col min="15637" max="15875" width="9.140625" style="34"/>
    <col min="15876" max="15876" width="26.140625" style="34" customWidth="1"/>
    <col min="15877" max="15877" width="20" style="34" customWidth="1"/>
    <col min="15878" max="15878" width="15.5703125" style="34" customWidth="1"/>
    <col min="15879" max="15879" width="14.140625" style="34" customWidth="1"/>
    <col min="15880" max="15881" width="12.85546875" style="34" customWidth="1"/>
    <col min="15882" max="15882" width="11" style="34" customWidth="1"/>
    <col min="15883" max="15883" width="13.5703125" style="34" customWidth="1"/>
    <col min="15884" max="15884" width="4" style="34" customWidth="1"/>
    <col min="15885" max="15885" width="14.5703125" style="34" customWidth="1"/>
    <col min="15886" max="15886" width="3" style="34" customWidth="1"/>
    <col min="15887" max="15887" width="8.140625" style="34" customWidth="1"/>
    <col min="15888" max="15888" width="4.42578125" style="34" customWidth="1"/>
    <col min="15889" max="15889" width="17.42578125" style="34" customWidth="1"/>
    <col min="15890" max="15890" width="10" style="34" customWidth="1"/>
    <col min="15891" max="15891" width="9.5703125" style="34" customWidth="1"/>
    <col min="15892" max="15892" width="11.7109375" style="34" customWidth="1"/>
    <col min="15893" max="16131" width="9.140625" style="34"/>
    <col min="16132" max="16132" width="26.140625" style="34" customWidth="1"/>
    <col min="16133" max="16133" width="20" style="34" customWidth="1"/>
    <col min="16134" max="16134" width="15.5703125" style="34" customWidth="1"/>
    <col min="16135" max="16135" width="14.140625" style="34" customWidth="1"/>
    <col min="16136" max="16137" width="12.85546875" style="34" customWidth="1"/>
    <col min="16138" max="16138" width="11" style="34" customWidth="1"/>
    <col min="16139" max="16139" width="13.5703125" style="34" customWidth="1"/>
    <col min="16140" max="16140" width="4" style="34" customWidth="1"/>
    <col min="16141" max="16141" width="14.5703125" style="34" customWidth="1"/>
    <col min="16142" max="16142" width="3" style="34" customWidth="1"/>
    <col min="16143" max="16143" width="8.140625" style="34" customWidth="1"/>
    <col min="16144" max="16144" width="4.42578125" style="34" customWidth="1"/>
    <col min="16145" max="16145" width="17.42578125" style="34" customWidth="1"/>
    <col min="16146" max="16146" width="10" style="34" customWidth="1"/>
    <col min="16147" max="16147" width="9.5703125" style="34" customWidth="1"/>
    <col min="16148" max="16148" width="11.7109375" style="34" customWidth="1"/>
    <col min="16149" max="16384" width="9.140625" style="34"/>
  </cols>
  <sheetData>
    <row r="1" spans="1:21" s="31" customFormat="1" ht="115.35" customHeight="1">
      <c r="A1" s="35" t="s">
        <v>187</v>
      </c>
      <c r="B1" s="35" t="s">
        <v>188</v>
      </c>
      <c r="C1" s="36" t="s">
        <v>189</v>
      </c>
      <c r="D1" s="36" t="s">
        <v>190</v>
      </c>
      <c r="E1" s="36" t="s">
        <v>191</v>
      </c>
      <c r="F1" s="36" t="s">
        <v>192</v>
      </c>
      <c r="G1" s="36" t="s">
        <v>193</v>
      </c>
      <c r="H1" s="36" t="s">
        <v>194</v>
      </c>
      <c r="I1" s="36" t="s">
        <v>195</v>
      </c>
      <c r="J1" s="36" t="s">
        <v>196</v>
      </c>
      <c r="K1" s="36" t="s">
        <v>197</v>
      </c>
      <c r="L1" s="329" t="s">
        <v>198</v>
      </c>
      <c r="M1" s="329"/>
      <c r="N1" s="329"/>
      <c r="O1" s="329"/>
      <c r="P1" s="329"/>
      <c r="Q1" s="329"/>
      <c r="R1" s="329"/>
      <c r="S1" s="329"/>
    </row>
    <row r="2" spans="1:21" ht="36">
      <c r="A2" s="337" t="s">
        <v>199</v>
      </c>
      <c r="B2" s="38" t="s">
        <v>200</v>
      </c>
      <c r="C2" s="39">
        <v>1200</v>
      </c>
      <c r="D2" s="40">
        <v>4615.88</v>
      </c>
      <c r="E2" s="40" t="s">
        <v>201</v>
      </c>
      <c r="F2" s="40">
        <v>1</v>
      </c>
      <c r="G2" s="40">
        <f>D2/F2</f>
        <v>4615.88</v>
      </c>
      <c r="H2" s="37">
        <f>TRUNC(G2/C2,2)</f>
        <v>3.84</v>
      </c>
      <c r="I2" s="56">
        <f t="shared" ref="I2:I10" si="0">TRUNC(H2,0)</f>
        <v>3</v>
      </c>
      <c r="J2" s="37">
        <f t="shared" ref="J2:J10" si="1">H2-I2</f>
        <v>0.83999999999999986</v>
      </c>
      <c r="K2" s="37">
        <f t="shared" ref="K2:K10" si="2">J2*$C$18*60</f>
        <v>403.19999999999993</v>
      </c>
      <c r="L2" s="57">
        <f t="shared" ref="L2:L10" si="3">I2</f>
        <v>3</v>
      </c>
      <c r="M2" s="42" t="s">
        <v>202</v>
      </c>
      <c r="N2" s="57">
        <f t="shared" ref="N2:N13" si="4">$C$18</f>
        <v>8</v>
      </c>
      <c r="O2" s="42" t="s">
        <v>203</v>
      </c>
      <c r="P2" s="57">
        <v>1</v>
      </c>
      <c r="Q2" s="42" t="s">
        <v>204</v>
      </c>
      <c r="R2" s="57">
        <f t="shared" ref="R2:R9" si="5">K2</f>
        <v>403.19999999999993</v>
      </c>
      <c r="S2" s="42" t="s">
        <v>205</v>
      </c>
    </row>
    <row r="3" spans="1:21" ht="36">
      <c r="A3" s="337"/>
      <c r="B3" s="38" t="s">
        <v>206</v>
      </c>
      <c r="C3" s="39">
        <v>450</v>
      </c>
      <c r="D3" s="40">
        <v>154.55000000000001</v>
      </c>
      <c r="E3" s="40" t="s">
        <v>207</v>
      </c>
      <c r="F3" s="40">
        <v>0.5</v>
      </c>
      <c r="G3" s="40">
        <f t="shared" ref="G3:G13" si="6">D3/F3</f>
        <v>309.10000000000002</v>
      </c>
      <c r="H3" s="37">
        <f t="shared" ref="H3:H13" si="7">TRUNC(G3/C3,2)</f>
        <v>0.68</v>
      </c>
      <c r="I3" s="56">
        <f t="shared" si="0"/>
        <v>0</v>
      </c>
      <c r="J3" s="37">
        <f t="shared" si="1"/>
        <v>0.68</v>
      </c>
      <c r="K3" s="37">
        <f t="shared" si="2"/>
        <v>326.40000000000003</v>
      </c>
      <c r="L3" s="57">
        <f t="shared" si="3"/>
        <v>0</v>
      </c>
      <c r="M3" s="42" t="s">
        <v>202</v>
      </c>
      <c r="N3" s="57">
        <f t="shared" si="4"/>
        <v>8</v>
      </c>
      <c r="O3" s="42" t="s">
        <v>203</v>
      </c>
      <c r="P3" s="57">
        <v>1</v>
      </c>
      <c r="Q3" s="42" t="s">
        <v>204</v>
      </c>
      <c r="R3" s="57">
        <f t="shared" si="5"/>
        <v>326.40000000000003</v>
      </c>
      <c r="S3" s="42" t="s">
        <v>205</v>
      </c>
    </row>
    <row r="4" spans="1:21" ht="36">
      <c r="A4" s="337"/>
      <c r="B4" s="41" t="s">
        <v>208</v>
      </c>
      <c r="C4" s="39">
        <v>2500</v>
      </c>
      <c r="D4" s="40">
        <v>182.53</v>
      </c>
      <c r="E4" s="40" t="s">
        <v>201</v>
      </c>
      <c r="F4" s="40">
        <v>1</v>
      </c>
      <c r="G4" s="40">
        <f t="shared" si="6"/>
        <v>182.53</v>
      </c>
      <c r="H4" s="37">
        <f t="shared" si="7"/>
        <v>7.0000000000000007E-2</v>
      </c>
      <c r="I4" s="56">
        <f t="shared" si="0"/>
        <v>0</v>
      </c>
      <c r="J4" s="37">
        <f t="shared" si="1"/>
        <v>7.0000000000000007E-2</v>
      </c>
      <c r="K4" s="37">
        <f t="shared" si="2"/>
        <v>33.6</v>
      </c>
      <c r="L4" s="57">
        <f t="shared" si="3"/>
        <v>0</v>
      </c>
      <c r="M4" s="42" t="s">
        <v>202</v>
      </c>
      <c r="N4" s="57">
        <f t="shared" si="4"/>
        <v>8</v>
      </c>
      <c r="O4" s="42" t="s">
        <v>203</v>
      </c>
      <c r="P4" s="57">
        <v>1</v>
      </c>
      <c r="Q4" s="42" t="s">
        <v>204</v>
      </c>
      <c r="R4" s="57">
        <f t="shared" si="5"/>
        <v>33.6</v>
      </c>
      <c r="S4" s="42" t="s">
        <v>205</v>
      </c>
    </row>
    <row r="5" spans="1:21" ht="36">
      <c r="A5" s="337"/>
      <c r="B5" s="41" t="s">
        <v>209</v>
      </c>
      <c r="C5" s="39">
        <v>1500</v>
      </c>
      <c r="D5" s="40">
        <v>1435.55</v>
      </c>
      <c r="E5" s="40" t="s">
        <v>201</v>
      </c>
      <c r="F5" s="40">
        <v>1</v>
      </c>
      <c r="G5" s="40">
        <f t="shared" si="6"/>
        <v>1435.55</v>
      </c>
      <c r="H5" s="37">
        <f t="shared" si="7"/>
        <v>0.95</v>
      </c>
      <c r="I5" s="56">
        <f t="shared" si="0"/>
        <v>0</v>
      </c>
      <c r="J5" s="37">
        <f t="shared" si="1"/>
        <v>0.95</v>
      </c>
      <c r="K5" s="37">
        <f t="shared" si="2"/>
        <v>456</v>
      </c>
      <c r="L5" s="57">
        <f t="shared" si="3"/>
        <v>0</v>
      </c>
      <c r="M5" s="42" t="s">
        <v>202</v>
      </c>
      <c r="N5" s="57">
        <f t="shared" si="4"/>
        <v>8</v>
      </c>
      <c r="O5" s="42" t="s">
        <v>203</v>
      </c>
      <c r="P5" s="57">
        <v>1</v>
      </c>
      <c r="Q5" s="42" t="s">
        <v>204</v>
      </c>
      <c r="R5" s="57">
        <f t="shared" si="5"/>
        <v>456</v>
      </c>
      <c r="S5" s="42" t="s">
        <v>205</v>
      </c>
    </row>
    <row r="6" spans="1:21" ht="36">
      <c r="A6" s="337"/>
      <c r="B6" s="41" t="s">
        <v>210</v>
      </c>
      <c r="C6" s="39">
        <v>300</v>
      </c>
      <c r="D6" s="40">
        <v>355.17</v>
      </c>
      <c r="E6" s="40" t="s">
        <v>207</v>
      </c>
      <c r="F6" s="40">
        <v>0.5</v>
      </c>
      <c r="G6" s="40">
        <f t="shared" si="6"/>
        <v>710.34</v>
      </c>
      <c r="H6" s="37">
        <f t="shared" si="7"/>
        <v>2.36</v>
      </c>
      <c r="I6" s="56">
        <f t="shared" si="0"/>
        <v>2</v>
      </c>
      <c r="J6" s="37">
        <f t="shared" si="1"/>
        <v>0.35999999999999988</v>
      </c>
      <c r="K6" s="37">
        <f t="shared" si="2"/>
        <v>172.79999999999995</v>
      </c>
      <c r="L6" s="57">
        <f t="shared" si="3"/>
        <v>2</v>
      </c>
      <c r="M6" s="42" t="s">
        <v>202</v>
      </c>
      <c r="N6" s="57">
        <f t="shared" si="4"/>
        <v>8</v>
      </c>
      <c r="O6" s="42" t="s">
        <v>203</v>
      </c>
      <c r="P6" s="57">
        <v>1</v>
      </c>
      <c r="Q6" s="42" t="s">
        <v>204</v>
      </c>
      <c r="R6" s="57">
        <f t="shared" si="5"/>
        <v>172.79999999999995</v>
      </c>
      <c r="S6" s="42" t="s">
        <v>205</v>
      </c>
    </row>
    <row r="7" spans="1:21" ht="36">
      <c r="A7" s="337" t="s">
        <v>211</v>
      </c>
      <c r="B7" s="41" t="s">
        <v>212</v>
      </c>
      <c r="C7" s="39">
        <v>2700</v>
      </c>
      <c r="D7" s="40" t="s">
        <v>213</v>
      </c>
      <c r="E7" s="40" t="s">
        <v>213</v>
      </c>
      <c r="F7" s="40" t="s">
        <v>213</v>
      </c>
      <c r="G7" s="40" t="s">
        <v>213</v>
      </c>
      <c r="H7" s="40" t="s">
        <v>213</v>
      </c>
      <c r="I7" s="40" t="s">
        <v>213</v>
      </c>
      <c r="J7" s="40" t="s">
        <v>213</v>
      </c>
      <c r="K7" s="40" t="s">
        <v>213</v>
      </c>
      <c r="L7" s="57" t="str">
        <f t="shared" si="3"/>
        <v>-</v>
      </c>
      <c r="M7" s="42" t="s">
        <v>202</v>
      </c>
      <c r="N7" s="57" t="s">
        <v>213</v>
      </c>
      <c r="O7" s="42" t="s">
        <v>203</v>
      </c>
      <c r="P7" s="57" t="s">
        <v>213</v>
      </c>
      <c r="Q7" s="42" t="s">
        <v>204</v>
      </c>
      <c r="R7" s="57" t="str">
        <f t="shared" si="5"/>
        <v>-</v>
      </c>
      <c r="S7" s="42" t="s">
        <v>205</v>
      </c>
    </row>
    <row r="8" spans="1:21" ht="36">
      <c r="A8" s="337"/>
      <c r="B8" s="41" t="s">
        <v>214</v>
      </c>
      <c r="C8" s="39">
        <v>9000</v>
      </c>
      <c r="D8" s="40">
        <v>2124.7199999999998</v>
      </c>
      <c r="E8" s="40" t="s">
        <v>201</v>
      </c>
      <c r="F8" s="40">
        <v>1</v>
      </c>
      <c r="G8" s="40">
        <f t="shared" si="6"/>
        <v>2124.7199999999998</v>
      </c>
      <c r="H8" s="37">
        <f t="shared" si="7"/>
        <v>0.23</v>
      </c>
      <c r="I8" s="56">
        <f t="shared" si="0"/>
        <v>0</v>
      </c>
      <c r="J8" s="37">
        <f t="shared" si="1"/>
        <v>0.23</v>
      </c>
      <c r="K8" s="37">
        <f t="shared" si="2"/>
        <v>110.4</v>
      </c>
      <c r="L8" s="57">
        <f t="shared" si="3"/>
        <v>0</v>
      </c>
      <c r="M8" s="42" t="s">
        <v>202</v>
      </c>
      <c r="N8" s="57">
        <f t="shared" si="4"/>
        <v>8</v>
      </c>
      <c r="O8" s="42" t="s">
        <v>203</v>
      </c>
      <c r="P8" s="57">
        <v>1</v>
      </c>
      <c r="Q8" s="42" t="s">
        <v>204</v>
      </c>
      <c r="R8" s="57">
        <f t="shared" si="5"/>
        <v>110.4</v>
      </c>
      <c r="S8" s="42" t="s">
        <v>205</v>
      </c>
    </row>
    <row r="9" spans="1:21" ht="36">
      <c r="A9" s="337"/>
      <c r="B9" s="41" t="s">
        <v>215</v>
      </c>
      <c r="C9" s="39">
        <v>100000</v>
      </c>
      <c r="D9" s="40">
        <v>837.53</v>
      </c>
      <c r="E9" s="40" t="s">
        <v>201</v>
      </c>
      <c r="F9" s="40">
        <v>1</v>
      </c>
      <c r="G9" s="40">
        <f t="shared" si="6"/>
        <v>837.53</v>
      </c>
      <c r="H9" s="37">
        <f t="shared" si="7"/>
        <v>0</v>
      </c>
      <c r="I9" s="56">
        <f t="shared" si="0"/>
        <v>0</v>
      </c>
      <c r="J9" s="37">
        <f t="shared" si="1"/>
        <v>0</v>
      </c>
      <c r="K9" s="37">
        <f t="shared" si="2"/>
        <v>0</v>
      </c>
      <c r="L9" s="57">
        <f t="shared" si="3"/>
        <v>0</v>
      </c>
      <c r="M9" s="42" t="s">
        <v>202</v>
      </c>
      <c r="N9" s="57">
        <f t="shared" si="4"/>
        <v>8</v>
      </c>
      <c r="O9" s="42" t="s">
        <v>203</v>
      </c>
      <c r="P9" s="57">
        <v>1</v>
      </c>
      <c r="Q9" s="42" t="s">
        <v>204</v>
      </c>
      <c r="R9" s="57">
        <f t="shared" si="5"/>
        <v>0</v>
      </c>
      <c r="S9" s="42" t="s">
        <v>205</v>
      </c>
    </row>
    <row r="10" spans="1:21" ht="36">
      <c r="A10" s="337"/>
      <c r="B10" s="41" t="s">
        <v>216</v>
      </c>
      <c r="C10" s="39">
        <v>2700</v>
      </c>
      <c r="D10" s="40">
        <v>499.64</v>
      </c>
      <c r="E10" s="40" t="s">
        <v>201</v>
      </c>
      <c r="F10" s="40">
        <v>1</v>
      </c>
      <c r="G10" s="40">
        <f t="shared" si="6"/>
        <v>499.64</v>
      </c>
      <c r="H10" s="37">
        <f t="shared" si="7"/>
        <v>0.18</v>
      </c>
      <c r="I10" s="56">
        <f t="shared" si="0"/>
        <v>0</v>
      </c>
      <c r="J10" s="37">
        <f t="shared" si="1"/>
        <v>0.18</v>
      </c>
      <c r="K10" s="37">
        <f t="shared" si="2"/>
        <v>86.399999999999991</v>
      </c>
      <c r="L10" s="57">
        <f t="shared" si="3"/>
        <v>0</v>
      </c>
      <c r="M10" s="42" t="s">
        <v>202</v>
      </c>
      <c r="N10" s="57">
        <f t="shared" si="4"/>
        <v>8</v>
      </c>
      <c r="O10" s="42" t="s">
        <v>203</v>
      </c>
      <c r="P10" s="57">
        <v>1</v>
      </c>
      <c r="Q10" s="42" t="s">
        <v>204</v>
      </c>
      <c r="R10" s="57">
        <f t="shared" ref="R10" si="8">K10</f>
        <v>86.399999999999991</v>
      </c>
      <c r="S10" s="42" t="s">
        <v>205</v>
      </c>
    </row>
    <row r="11" spans="1:21" ht="36">
      <c r="A11" s="338" t="s">
        <v>217</v>
      </c>
      <c r="B11" s="41" t="s">
        <v>218</v>
      </c>
      <c r="C11" s="39">
        <v>380</v>
      </c>
      <c r="D11" s="40">
        <v>898.55</v>
      </c>
      <c r="E11" s="40" t="s">
        <v>219</v>
      </c>
      <c r="F11" s="40">
        <v>15</v>
      </c>
      <c r="G11" s="40">
        <f t="shared" si="6"/>
        <v>59.903333333333329</v>
      </c>
      <c r="H11" s="37">
        <f t="shared" si="7"/>
        <v>0.15</v>
      </c>
      <c r="I11" s="56">
        <f t="shared" ref="I11:I13" si="9">TRUNC(H11,0)</f>
        <v>0</v>
      </c>
      <c r="J11" s="37">
        <f t="shared" ref="J11:J13" si="10">H11-I11</f>
        <v>0.15</v>
      </c>
      <c r="K11" s="37">
        <f t="shared" ref="K11:K13" si="11">J11*$C$18*60</f>
        <v>72</v>
      </c>
      <c r="L11" s="57">
        <f t="shared" ref="L11:L13" si="12">I11</f>
        <v>0</v>
      </c>
      <c r="M11" s="42" t="s">
        <v>202</v>
      </c>
      <c r="N11" s="57">
        <f t="shared" si="4"/>
        <v>8</v>
      </c>
      <c r="O11" s="42" t="s">
        <v>203</v>
      </c>
      <c r="P11" s="57">
        <v>1</v>
      </c>
      <c r="Q11" s="42" t="s">
        <v>204</v>
      </c>
      <c r="R11" s="57">
        <f t="shared" ref="R11:R13" si="13">K11</f>
        <v>72</v>
      </c>
      <c r="S11" s="42" t="s">
        <v>205</v>
      </c>
    </row>
    <row r="12" spans="1:21" ht="36">
      <c r="A12" s="338"/>
      <c r="B12" s="41" t="s">
        <v>220</v>
      </c>
      <c r="C12" s="39">
        <v>380</v>
      </c>
      <c r="D12" s="40">
        <v>898.55</v>
      </c>
      <c r="E12" s="40" t="s">
        <v>219</v>
      </c>
      <c r="F12" s="40">
        <v>15</v>
      </c>
      <c r="G12" s="40">
        <f t="shared" si="6"/>
        <v>59.903333333333329</v>
      </c>
      <c r="H12" s="37">
        <f t="shared" si="7"/>
        <v>0.15</v>
      </c>
      <c r="I12" s="56">
        <f t="shared" si="9"/>
        <v>0</v>
      </c>
      <c r="J12" s="37">
        <f t="shared" si="10"/>
        <v>0.15</v>
      </c>
      <c r="K12" s="37">
        <f t="shared" si="11"/>
        <v>72</v>
      </c>
      <c r="L12" s="57">
        <f t="shared" si="12"/>
        <v>0</v>
      </c>
      <c r="M12" s="42" t="s">
        <v>202</v>
      </c>
      <c r="N12" s="57">
        <f t="shared" si="4"/>
        <v>8</v>
      </c>
      <c r="O12" s="42" t="s">
        <v>203</v>
      </c>
      <c r="P12" s="57">
        <v>1</v>
      </c>
      <c r="Q12" s="42" t="s">
        <v>204</v>
      </c>
      <c r="R12" s="57">
        <f t="shared" si="13"/>
        <v>72</v>
      </c>
      <c r="S12" s="42" t="s">
        <v>205</v>
      </c>
    </row>
    <row r="13" spans="1:21" ht="36">
      <c r="A13" s="42" t="s">
        <v>221</v>
      </c>
      <c r="B13" s="41" t="s">
        <v>222</v>
      </c>
      <c r="C13" s="39">
        <v>450</v>
      </c>
      <c r="D13" s="40">
        <v>198.26</v>
      </c>
      <c r="E13" s="40" t="s">
        <v>223</v>
      </c>
      <c r="F13" s="40">
        <v>0.25</v>
      </c>
      <c r="G13" s="40">
        <f t="shared" si="6"/>
        <v>793.04</v>
      </c>
      <c r="H13" s="37">
        <f t="shared" si="7"/>
        <v>1.76</v>
      </c>
      <c r="I13" s="56">
        <f t="shared" si="9"/>
        <v>1</v>
      </c>
      <c r="J13" s="37">
        <f t="shared" si="10"/>
        <v>0.76</v>
      </c>
      <c r="K13" s="37">
        <f t="shared" si="11"/>
        <v>364.8</v>
      </c>
      <c r="L13" s="57">
        <f t="shared" si="12"/>
        <v>1</v>
      </c>
      <c r="M13" s="42" t="s">
        <v>202</v>
      </c>
      <c r="N13" s="57">
        <f t="shared" si="4"/>
        <v>8</v>
      </c>
      <c r="O13" s="42" t="s">
        <v>203</v>
      </c>
      <c r="P13" s="57">
        <v>1</v>
      </c>
      <c r="Q13" s="42" t="s">
        <v>204</v>
      </c>
      <c r="R13" s="57">
        <f t="shared" si="13"/>
        <v>364.8</v>
      </c>
      <c r="S13" s="42" t="s">
        <v>205</v>
      </c>
    </row>
    <row r="14" spans="1:21" s="32" customFormat="1">
      <c r="A14" s="43"/>
      <c r="B14" s="43"/>
      <c r="C14" s="44"/>
      <c r="D14" s="45">
        <f>SUM(D2:D13)</f>
        <v>12200.929999999998</v>
      </c>
      <c r="E14" s="46"/>
      <c r="F14" s="46"/>
      <c r="G14" s="45">
        <f>SUM(G2:G13)</f>
        <v>11628.136666666669</v>
      </c>
      <c r="H14" s="47"/>
      <c r="I14" s="58"/>
      <c r="J14" s="47"/>
      <c r="K14" s="47"/>
      <c r="L14" s="44"/>
      <c r="M14" s="44"/>
      <c r="N14" s="44"/>
      <c r="O14" s="44"/>
      <c r="P14" s="44"/>
      <c r="Q14" s="44"/>
      <c r="R14" s="44"/>
      <c r="S14" s="44"/>
    </row>
    <row r="15" spans="1:21" s="33" customFormat="1" ht="53.1" customHeight="1">
      <c r="A15" s="330" t="s">
        <v>224</v>
      </c>
      <c r="B15" s="330"/>
      <c r="C15" s="330"/>
      <c r="D15" s="330"/>
      <c r="E15" s="48"/>
      <c r="F15" s="48"/>
      <c r="G15" s="48"/>
      <c r="H15" s="37">
        <f>SUM(H2:H13)</f>
        <v>10.370000000000001</v>
      </c>
      <c r="I15" s="56">
        <f>TRUNC(H15,0)</f>
        <v>10</v>
      </c>
      <c r="J15" s="37">
        <f>H15-I15</f>
        <v>0.37000000000000099</v>
      </c>
      <c r="K15" s="59">
        <f>J15*$C$18*60</f>
        <v>177.60000000000048</v>
      </c>
      <c r="L15" s="60">
        <f>I15</f>
        <v>10</v>
      </c>
      <c r="M15" s="61" t="s">
        <v>202</v>
      </c>
      <c r="N15" s="62">
        <f>$C$18</f>
        <v>8</v>
      </c>
      <c r="O15" s="61" t="s">
        <v>203</v>
      </c>
      <c r="P15" s="62">
        <v>1</v>
      </c>
      <c r="Q15" s="61" t="s">
        <v>204</v>
      </c>
      <c r="R15" s="62">
        <f>K15</f>
        <v>177.60000000000048</v>
      </c>
      <c r="S15" s="64" t="s">
        <v>205</v>
      </c>
      <c r="T15" s="50">
        <f>R15/60</f>
        <v>2.960000000000008</v>
      </c>
      <c r="U15" s="65"/>
    </row>
    <row r="16" spans="1:21" s="33" customFormat="1" ht="12.75" customHeight="1">
      <c r="A16" s="43"/>
      <c r="B16" s="43"/>
      <c r="C16" s="43"/>
      <c r="D16" s="49"/>
      <c r="E16" s="49"/>
      <c r="F16" s="49"/>
      <c r="G16" s="49"/>
      <c r="H16" s="50"/>
      <c r="I16" s="63"/>
      <c r="J16" s="50"/>
      <c r="K16" s="50"/>
      <c r="L16" s="32"/>
      <c r="M16" s="44"/>
      <c r="N16" s="44"/>
      <c r="O16" s="44"/>
      <c r="P16" s="44"/>
      <c r="Q16" s="339" t="s">
        <v>225</v>
      </c>
      <c r="R16" s="339"/>
      <c r="S16" s="66">
        <f>TRUNC(T15,0)</f>
        <v>2</v>
      </c>
      <c r="T16" s="67" t="s">
        <v>226</v>
      </c>
    </row>
    <row r="17" spans="1:20" s="33" customFormat="1" ht="12.75" customHeight="1">
      <c r="A17" s="43"/>
      <c r="B17" s="43"/>
      <c r="C17" s="43"/>
      <c r="D17" s="49"/>
      <c r="E17" s="49"/>
      <c r="F17" s="49"/>
      <c r="G17" s="49"/>
      <c r="H17" s="50"/>
      <c r="I17" s="63"/>
      <c r="J17" s="50"/>
      <c r="K17" s="50"/>
      <c r="L17" s="32"/>
      <c r="M17" s="44"/>
      <c r="N17" s="44"/>
      <c r="O17" s="44"/>
      <c r="P17" s="44"/>
      <c r="Q17" s="340"/>
      <c r="R17" s="341"/>
      <c r="S17" s="68">
        <f>TRUNC((T15-S16)*60,0)</f>
        <v>57</v>
      </c>
      <c r="T17" s="68" t="s">
        <v>227</v>
      </c>
    </row>
    <row r="18" spans="1:20" ht="20.65" customHeight="1">
      <c r="A18" s="331" t="s">
        <v>228</v>
      </c>
      <c r="B18" s="332"/>
      <c r="C18" s="51">
        <v>8</v>
      </c>
      <c r="D18" s="52" t="s">
        <v>226</v>
      </c>
      <c r="E18" s="52"/>
      <c r="F18" s="52"/>
      <c r="G18" s="53"/>
      <c r="H18" s="333" t="s">
        <v>229</v>
      </c>
      <c r="I18" s="334"/>
      <c r="J18" s="334"/>
      <c r="K18" s="334"/>
      <c r="L18" s="334"/>
      <c r="M18" s="334"/>
      <c r="N18" s="334"/>
      <c r="O18" s="335">
        <f>TRUNC(I15+J15,2)</f>
        <v>10.37</v>
      </c>
      <c r="P18" s="335"/>
      <c r="Q18" s="336"/>
    </row>
    <row r="19" spans="1:20">
      <c r="A19" s="54"/>
      <c r="B19" s="54"/>
      <c r="C19" s="31"/>
      <c r="D19" s="31"/>
      <c r="E19" s="31"/>
      <c r="F19" s="31"/>
      <c r="G19" s="31"/>
    </row>
    <row r="20" spans="1:20" ht="19.350000000000001" customHeight="1">
      <c r="A20" s="326"/>
      <c r="B20" s="326"/>
      <c r="C20" s="326"/>
      <c r="D20" s="326"/>
      <c r="E20" s="326"/>
      <c r="F20" s="326"/>
      <c r="G20" s="326"/>
      <c r="H20" s="326"/>
      <c r="I20" s="326"/>
      <c r="J20" s="326"/>
      <c r="K20" s="326"/>
      <c r="L20" s="326"/>
      <c r="M20" s="326"/>
      <c r="N20" s="326"/>
      <c r="O20" s="326"/>
      <c r="P20" s="326"/>
      <c r="Q20" s="326"/>
      <c r="R20" s="326"/>
      <c r="S20" s="326"/>
    </row>
    <row r="21" spans="1:20" ht="19.350000000000001" customHeight="1">
      <c r="A21" s="326" t="s">
        <v>230</v>
      </c>
      <c r="B21" s="326"/>
      <c r="C21" s="326"/>
      <c r="D21" s="326"/>
      <c r="E21" s="326"/>
      <c r="F21" s="326"/>
      <c r="G21" s="326"/>
      <c r="H21" s="326"/>
      <c r="I21" s="326"/>
      <c r="J21" s="326"/>
      <c r="K21" s="326"/>
      <c r="L21" s="326"/>
      <c r="M21" s="326"/>
      <c r="N21" s="326"/>
      <c r="O21" s="326"/>
      <c r="P21" s="326"/>
      <c r="Q21" s="326"/>
      <c r="R21" s="326"/>
      <c r="S21" s="326"/>
    </row>
    <row r="22" spans="1:20" ht="35.85" customHeight="1">
      <c r="A22" s="327" t="s">
        <v>231</v>
      </c>
      <c r="B22" s="327"/>
      <c r="C22" s="327"/>
      <c r="D22" s="327"/>
      <c r="E22" s="327"/>
      <c r="F22" s="327"/>
      <c r="G22" s="327"/>
      <c r="H22" s="327"/>
      <c r="I22" s="327"/>
      <c r="J22" s="327"/>
      <c r="K22" s="327"/>
      <c r="L22" s="327"/>
      <c r="M22" s="327"/>
      <c r="N22" s="327"/>
      <c r="O22" s="327"/>
      <c r="P22" s="327"/>
      <c r="Q22" s="327"/>
      <c r="R22" s="327"/>
      <c r="S22" s="327"/>
    </row>
    <row r="23" spans="1:20" ht="36.4" customHeight="1">
      <c r="A23" s="327" t="s">
        <v>232</v>
      </c>
      <c r="B23" s="327"/>
      <c r="C23" s="327"/>
      <c r="D23" s="327"/>
      <c r="E23" s="327"/>
      <c r="F23" s="327"/>
      <c r="G23" s="327"/>
      <c r="H23" s="327"/>
      <c r="I23" s="327"/>
      <c r="J23" s="327"/>
      <c r="K23" s="327"/>
      <c r="L23" s="327"/>
      <c r="M23" s="327"/>
      <c r="N23" s="327"/>
      <c r="O23" s="327"/>
      <c r="P23" s="327"/>
      <c r="Q23" s="327"/>
      <c r="R23" s="327"/>
      <c r="S23" s="327"/>
    </row>
    <row r="24" spans="1:20" ht="19.350000000000001" customHeight="1">
      <c r="A24" s="55" t="s">
        <v>233</v>
      </c>
      <c r="B24" s="55"/>
      <c r="C24" s="55"/>
      <c r="D24" s="55"/>
      <c r="E24" s="55"/>
      <c r="F24" s="55"/>
      <c r="G24" s="55"/>
      <c r="H24" s="55"/>
      <c r="I24" s="55"/>
      <c r="J24" s="55"/>
      <c r="K24" s="55"/>
      <c r="L24" s="55"/>
      <c r="M24" s="55"/>
      <c r="N24" s="55"/>
      <c r="O24" s="55"/>
      <c r="P24" s="55"/>
      <c r="Q24" s="55"/>
      <c r="R24" s="55"/>
      <c r="S24" s="55"/>
    </row>
    <row r="25" spans="1:20" ht="19.350000000000001" customHeight="1">
      <c r="A25" s="328" t="s">
        <v>234</v>
      </c>
      <c r="B25" s="328"/>
      <c r="C25" s="328"/>
      <c r="D25" s="328"/>
      <c r="E25" s="328"/>
      <c r="F25" s="328"/>
      <c r="G25" s="328"/>
      <c r="H25" s="328"/>
      <c r="I25" s="328"/>
      <c r="J25" s="328"/>
      <c r="K25" s="328"/>
      <c r="L25" s="328"/>
      <c r="M25" s="328"/>
      <c r="N25" s="328"/>
      <c r="O25" s="328"/>
      <c r="P25" s="328"/>
      <c r="Q25" s="328"/>
      <c r="R25" s="328"/>
      <c r="S25" s="328"/>
    </row>
    <row r="26" spans="1:20">
      <c r="H26" s="34"/>
      <c r="J26" s="34"/>
      <c r="K26" s="34"/>
    </row>
  </sheetData>
  <sheetProtection password="CC28" sheet="1" objects="1" formatCells="0"/>
  <mergeCells count="14">
    <mergeCell ref="L1:S1"/>
    <mergeCell ref="A15:D15"/>
    <mergeCell ref="A18:B18"/>
    <mergeCell ref="H18:N18"/>
    <mergeCell ref="O18:Q18"/>
    <mergeCell ref="A2:A6"/>
    <mergeCell ref="A7:A10"/>
    <mergeCell ref="A11:A12"/>
    <mergeCell ref="Q16:R17"/>
    <mergeCell ref="A20:S20"/>
    <mergeCell ref="A21:S21"/>
    <mergeCell ref="A22:S22"/>
    <mergeCell ref="A23:S23"/>
    <mergeCell ref="A25:S25"/>
  </mergeCells>
  <pageMargins left="0.235416666666667" right="0.235416666666667" top="0.74791666666666701" bottom="0.74791666666666701" header="0.31388888888888899" footer="0.31388888888888899"/>
  <pageSetup paperSize="9" scale="56" firstPageNumber="0" orientation="landscape" useFirstPageNumber="1" verticalDpi="300" r:id="rId1"/>
  <headerFooter alignWithMargins="0">
    <oddHeader>&amp;C&amp;"Times New Roman,Normal"&amp;12&amp;A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13"/>
  <sheetViews>
    <sheetView view="pageBreakPreview" topLeftCell="A3" zoomScale="85" zoomScaleNormal="90" zoomScaleSheetLayoutView="85" workbookViewId="0">
      <selection activeCell="F9" sqref="F9"/>
    </sheetView>
  </sheetViews>
  <sheetFormatPr defaultColWidth="9.140625" defaultRowHeight="15"/>
  <cols>
    <col min="1" max="1" width="9.140625" style="11"/>
    <col min="2" max="2" width="44.42578125" style="11" customWidth="1"/>
    <col min="3" max="3" width="9.140625" style="11"/>
    <col min="4" max="4" width="11.28515625" style="11" customWidth="1"/>
    <col min="5" max="6" width="17" style="11" customWidth="1"/>
    <col min="7" max="7" width="11.7109375" style="11" customWidth="1"/>
    <col min="8" max="9" width="13" style="11" customWidth="1"/>
    <col min="10" max="10" width="12.7109375" style="11" customWidth="1"/>
    <col min="11" max="16384" width="9.140625" style="11"/>
  </cols>
  <sheetData>
    <row r="1" spans="1:14" ht="18" customHeight="1">
      <c r="A1" s="342" t="s">
        <v>235</v>
      </c>
      <c r="B1" s="342"/>
      <c r="C1" s="342"/>
      <c r="D1" s="342"/>
      <c r="E1" s="342"/>
      <c r="F1" s="342"/>
      <c r="G1" s="342"/>
      <c r="H1" s="342"/>
      <c r="I1" s="342"/>
      <c r="J1" s="342"/>
    </row>
    <row r="2" spans="1:14" ht="51">
      <c r="A2" s="13" t="s">
        <v>236</v>
      </c>
      <c r="B2" s="13" t="s">
        <v>237</v>
      </c>
      <c r="C2" s="13" t="s">
        <v>238</v>
      </c>
      <c r="D2" s="13" t="s">
        <v>239</v>
      </c>
      <c r="E2" s="13" t="s">
        <v>240</v>
      </c>
      <c r="F2" s="13" t="s">
        <v>241</v>
      </c>
      <c r="G2" s="13" t="s">
        <v>242</v>
      </c>
      <c r="H2" s="13" t="s">
        <v>243</v>
      </c>
      <c r="I2" s="13" t="s">
        <v>244</v>
      </c>
      <c r="J2" s="13" t="s">
        <v>245</v>
      </c>
    </row>
    <row r="3" spans="1:14" ht="39" customHeight="1">
      <c r="A3" s="23">
        <v>1</v>
      </c>
      <c r="B3" s="24" t="s">
        <v>246</v>
      </c>
      <c r="C3" s="23" t="s">
        <v>247</v>
      </c>
      <c r="D3" s="25">
        <v>3</v>
      </c>
      <c r="E3" s="16">
        <v>450</v>
      </c>
      <c r="F3" s="26">
        <f t="shared" ref="F3:F8" si="0">D3*E3</f>
        <v>1350</v>
      </c>
      <c r="G3" s="27">
        <v>10</v>
      </c>
      <c r="H3" s="28">
        <v>0.1</v>
      </c>
      <c r="I3" s="26">
        <f t="shared" ref="I3:I8" si="1">E3*H3</f>
        <v>45</v>
      </c>
      <c r="J3" s="26">
        <f t="shared" ref="J3:J8" si="2">I3*D3</f>
        <v>135</v>
      </c>
      <c r="K3" s="18"/>
      <c r="L3" s="18"/>
      <c r="M3" s="18"/>
    </row>
    <row r="4" spans="1:14" ht="68.099999999999994" customHeight="1">
      <c r="A4" s="23">
        <v>2</v>
      </c>
      <c r="B4" s="29" t="s">
        <v>248</v>
      </c>
      <c r="C4" s="23" t="s">
        <v>247</v>
      </c>
      <c r="D4" s="25">
        <v>4</v>
      </c>
      <c r="E4" s="16">
        <v>1400</v>
      </c>
      <c r="F4" s="26">
        <f t="shared" si="0"/>
        <v>5600</v>
      </c>
      <c r="G4" s="27">
        <v>10</v>
      </c>
      <c r="H4" s="28">
        <v>0.1</v>
      </c>
      <c r="I4" s="26">
        <f t="shared" si="1"/>
        <v>140</v>
      </c>
      <c r="J4" s="26">
        <f t="shared" si="2"/>
        <v>560</v>
      </c>
      <c r="K4" s="18"/>
      <c r="L4" s="18"/>
      <c r="M4" s="18"/>
      <c r="N4" s="18"/>
    </row>
    <row r="5" spans="1:14">
      <c r="A5" s="23">
        <v>3</v>
      </c>
      <c r="B5" s="29" t="s">
        <v>249</v>
      </c>
      <c r="C5" s="23" t="s">
        <v>247</v>
      </c>
      <c r="D5" s="25">
        <v>3</v>
      </c>
      <c r="E5" s="16">
        <v>190</v>
      </c>
      <c r="F5" s="26">
        <f t="shared" si="0"/>
        <v>570</v>
      </c>
      <c r="G5" s="27">
        <v>10</v>
      </c>
      <c r="H5" s="28">
        <v>0.1</v>
      </c>
      <c r="I5" s="26">
        <f t="shared" si="1"/>
        <v>19</v>
      </c>
      <c r="J5" s="26">
        <f t="shared" si="2"/>
        <v>57</v>
      </c>
      <c r="K5" s="18"/>
      <c r="L5" s="18"/>
      <c r="M5" s="18"/>
      <c r="N5" s="18"/>
    </row>
    <row r="6" spans="1:14" ht="26.25">
      <c r="A6" s="23">
        <v>4</v>
      </c>
      <c r="B6" s="29" t="s">
        <v>250</v>
      </c>
      <c r="C6" s="23" t="s">
        <v>247</v>
      </c>
      <c r="D6" s="25">
        <v>3</v>
      </c>
      <c r="E6" s="16">
        <v>1500</v>
      </c>
      <c r="F6" s="26">
        <f t="shared" si="0"/>
        <v>4500</v>
      </c>
      <c r="G6" s="27">
        <v>10</v>
      </c>
      <c r="H6" s="28">
        <v>0.1</v>
      </c>
      <c r="I6" s="26">
        <f t="shared" si="1"/>
        <v>150</v>
      </c>
      <c r="J6" s="26">
        <f t="shared" si="2"/>
        <v>450</v>
      </c>
      <c r="K6" s="18"/>
      <c r="L6" s="18"/>
      <c r="M6" s="18"/>
      <c r="N6" s="18"/>
    </row>
    <row r="7" spans="1:14" ht="64.5">
      <c r="A7" s="23">
        <v>5</v>
      </c>
      <c r="B7" s="29" t="s">
        <v>251</v>
      </c>
      <c r="C7" s="23" t="s">
        <v>247</v>
      </c>
      <c r="D7" s="25">
        <v>2</v>
      </c>
      <c r="E7" s="16">
        <v>1600</v>
      </c>
      <c r="F7" s="26">
        <f t="shared" si="0"/>
        <v>3200</v>
      </c>
      <c r="G7" s="27">
        <v>10</v>
      </c>
      <c r="H7" s="28">
        <v>0.1</v>
      </c>
      <c r="I7" s="26">
        <f t="shared" si="1"/>
        <v>160</v>
      </c>
      <c r="J7" s="26">
        <f t="shared" si="2"/>
        <v>320</v>
      </c>
      <c r="K7" s="18"/>
      <c r="L7" s="18"/>
      <c r="M7" s="18"/>
      <c r="N7" s="18"/>
    </row>
    <row r="8" spans="1:14" ht="77.25">
      <c r="A8" s="23">
        <v>6</v>
      </c>
      <c r="B8" s="29" t="s">
        <v>252</v>
      </c>
      <c r="C8" s="23" t="s">
        <v>247</v>
      </c>
      <c r="D8" s="25">
        <v>2</v>
      </c>
      <c r="E8" s="16">
        <v>1600</v>
      </c>
      <c r="F8" s="26">
        <f t="shared" si="0"/>
        <v>3200</v>
      </c>
      <c r="G8" s="27">
        <v>10</v>
      </c>
      <c r="H8" s="28">
        <v>0.1</v>
      </c>
      <c r="I8" s="26">
        <f t="shared" si="1"/>
        <v>160</v>
      </c>
      <c r="J8" s="26">
        <f t="shared" si="2"/>
        <v>320</v>
      </c>
      <c r="K8" s="18"/>
      <c r="L8" s="18"/>
      <c r="M8" s="18"/>
      <c r="N8" s="18"/>
    </row>
    <row r="9" spans="1:14">
      <c r="A9" s="343" t="s">
        <v>88</v>
      </c>
      <c r="B9" s="344"/>
      <c r="C9" s="344"/>
      <c r="D9" s="344"/>
      <c r="E9" s="345"/>
      <c r="F9" s="22">
        <f>SUM(F3:F8)</f>
        <v>18420</v>
      </c>
      <c r="G9" s="22"/>
      <c r="H9" s="22"/>
      <c r="I9" s="22"/>
      <c r="J9" s="22">
        <f>SUM(J3:J8)</f>
        <v>1842</v>
      </c>
    </row>
    <row r="11" spans="1:14">
      <c r="A11" s="346" t="s">
        <v>253</v>
      </c>
      <c r="B11" s="346"/>
      <c r="C11" s="346"/>
      <c r="D11" s="346"/>
      <c r="E11" s="30">
        <f>TRUNC(J9/12,2)</f>
        <v>153.5</v>
      </c>
    </row>
    <row r="12" spans="1:14">
      <c r="A12" s="346" t="s">
        <v>254</v>
      </c>
      <c r="B12" s="346"/>
      <c r="C12" s="346"/>
      <c r="D12" s="346"/>
      <c r="E12" s="30">
        <f>'CÁLCULO Nº DE AGENTES'!O18</f>
        <v>10.37</v>
      </c>
    </row>
    <row r="13" spans="1:14">
      <c r="A13" s="346" t="s">
        <v>255</v>
      </c>
      <c r="B13" s="346"/>
      <c r="C13" s="346"/>
      <c r="D13" s="346"/>
      <c r="E13" s="30">
        <f>TRUNC(E11/E12,2)</f>
        <v>14.8</v>
      </c>
    </row>
  </sheetData>
  <sheetProtection password="CC28" sheet="1" objects="1" formatCells="0"/>
  <mergeCells count="5">
    <mergeCell ref="A1:J1"/>
    <mergeCell ref="A9:E9"/>
    <mergeCell ref="A11:D11"/>
    <mergeCell ref="A12:D12"/>
    <mergeCell ref="A13:D13"/>
  </mergeCells>
  <pageMargins left="0.74791666666666701" right="0.74791666666666701" top="0.98402777777777795" bottom="0.98402777777777795" header="0.51180555555555596" footer="0.51180555555555596"/>
  <pageSetup paperSize="9" scale="82"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8"/>
  <sheetViews>
    <sheetView view="pageBreakPreview" topLeftCell="A2" zoomScaleNormal="90" zoomScaleSheetLayoutView="100" workbookViewId="0">
      <selection activeCell="A8" sqref="A8:E8"/>
    </sheetView>
  </sheetViews>
  <sheetFormatPr defaultColWidth="9.140625" defaultRowHeight="15"/>
  <cols>
    <col min="1" max="1" width="9.140625" style="11"/>
    <col min="2" max="2" width="44.42578125" style="11" customWidth="1"/>
    <col min="3" max="3" width="9.140625" style="11"/>
    <col min="4" max="4" width="11.28515625" style="11" customWidth="1"/>
    <col min="5" max="5" width="17" style="11" customWidth="1"/>
    <col min="6" max="6" width="21.5703125" style="11" customWidth="1"/>
    <col min="7" max="16384" width="9.140625" style="11"/>
  </cols>
  <sheetData>
    <row r="1" spans="1:6" ht="18" customHeight="1">
      <c r="A1" s="342" t="s">
        <v>235</v>
      </c>
      <c r="B1" s="342"/>
      <c r="C1" s="342"/>
      <c r="D1" s="342"/>
      <c r="E1" s="342"/>
      <c r="F1" s="342"/>
    </row>
    <row r="2" spans="1:6" ht="25.5">
      <c r="A2" s="13" t="s">
        <v>236</v>
      </c>
      <c r="B2" s="13" t="s">
        <v>237</v>
      </c>
      <c r="C2" s="13" t="s">
        <v>238</v>
      </c>
      <c r="D2" s="13" t="s">
        <v>239</v>
      </c>
      <c r="E2" s="13" t="s">
        <v>240</v>
      </c>
      <c r="F2" s="12" t="s">
        <v>241</v>
      </c>
    </row>
    <row r="3" spans="1:6" ht="89.25">
      <c r="A3" s="14">
        <v>1</v>
      </c>
      <c r="B3" s="15" t="s">
        <v>256</v>
      </c>
      <c r="C3" s="15" t="s">
        <v>257</v>
      </c>
      <c r="D3" s="15">
        <v>4</v>
      </c>
      <c r="E3" s="16">
        <v>30</v>
      </c>
      <c r="F3" s="21">
        <f>D3*E3</f>
        <v>120</v>
      </c>
    </row>
    <row r="4" spans="1:6" ht="38.25">
      <c r="A4" s="14">
        <v>2</v>
      </c>
      <c r="B4" s="15" t="s">
        <v>258</v>
      </c>
      <c r="C4" s="15" t="s">
        <v>257</v>
      </c>
      <c r="D4" s="15">
        <v>4</v>
      </c>
      <c r="E4" s="16">
        <v>40</v>
      </c>
      <c r="F4" s="21">
        <f>D4*E4</f>
        <v>160</v>
      </c>
    </row>
    <row r="5" spans="1:6" ht="99.95" customHeight="1">
      <c r="A5" s="15">
        <v>3</v>
      </c>
      <c r="B5" s="15" t="s">
        <v>259</v>
      </c>
      <c r="C5" s="15" t="s">
        <v>257</v>
      </c>
      <c r="D5" s="15">
        <v>4</v>
      </c>
      <c r="E5" s="16">
        <v>49</v>
      </c>
      <c r="F5" s="21">
        <f>D5*E5</f>
        <v>196</v>
      </c>
    </row>
    <row r="6" spans="1:6">
      <c r="A6" s="15">
        <v>4</v>
      </c>
      <c r="B6" s="15" t="s">
        <v>260</v>
      </c>
      <c r="C6" s="15" t="s">
        <v>261</v>
      </c>
      <c r="D6" s="15">
        <v>6</v>
      </c>
      <c r="E6" s="16">
        <v>9</v>
      </c>
      <c r="F6" s="21">
        <f>D6*E6</f>
        <v>54</v>
      </c>
    </row>
    <row r="7" spans="1:6">
      <c r="A7" s="14">
        <v>5</v>
      </c>
      <c r="B7" s="15" t="s">
        <v>262</v>
      </c>
      <c r="C7" s="15" t="s">
        <v>257</v>
      </c>
      <c r="D7" s="15">
        <v>2</v>
      </c>
      <c r="E7" s="16">
        <v>14</v>
      </c>
      <c r="F7" s="21">
        <f>D7*E7</f>
        <v>28</v>
      </c>
    </row>
    <row r="8" spans="1:6">
      <c r="A8" s="347" t="s">
        <v>263</v>
      </c>
      <c r="B8" s="348"/>
      <c r="C8" s="348"/>
      <c r="D8" s="348"/>
      <c r="E8" s="349"/>
      <c r="F8" s="22">
        <f>SUM(F3:F7)/12</f>
        <v>46.5</v>
      </c>
    </row>
  </sheetData>
  <sheetProtection password="CC28" sheet="1" objects="1" formatCells="0"/>
  <mergeCells count="2">
    <mergeCell ref="A1:F1"/>
    <mergeCell ref="A8:E8"/>
  </mergeCells>
  <pageMargins left="0.74791666666666701" right="0.74791666666666701" top="0.98402777777777795" bottom="0.98402777777777795" header="0.51180555555555596" footer="0.51180555555555596"/>
  <pageSetup paperSize="9"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54"/>
  <sheetViews>
    <sheetView view="pageBreakPreview" zoomScale="85" zoomScaleNormal="100" zoomScaleSheetLayoutView="85" workbookViewId="0">
      <selection activeCell="D55" sqref="D55"/>
    </sheetView>
  </sheetViews>
  <sheetFormatPr defaultColWidth="9.140625" defaultRowHeight="15"/>
  <cols>
    <col min="1" max="1" width="9.140625" style="11"/>
    <col min="2" max="2" width="44.42578125" style="11" customWidth="1"/>
    <col min="3" max="3" width="9.140625" style="11"/>
    <col min="4" max="4" width="17" style="11" customWidth="1"/>
    <col min="5" max="5" width="9.140625" style="11"/>
    <col min="6" max="6" width="10.5703125" style="11" customWidth="1"/>
    <col min="7" max="16384" width="9.140625" style="11"/>
  </cols>
  <sheetData>
    <row r="1" spans="1:11" ht="18" customHeight="1">
      <c r="A1" s="342" t="s">
        <v>235</v>
      </c>
      <c r="B1" s="342"/>
      <c r="C1" s="342"/>
      <c r="D1" s="342"/>
    </row>
    <row r="2" spans="1:11" ht="25.5">
      <c r="A2" s="13" t="s">
        <v>236</v>
      </c>
      <c r="B2" s="13" t="s">
        <v>237</v>
      </c>
      <c r="C2" s="13" t="s">
        <v>238</v>
      </c>
      <c r="D2" s="13" t="s">
        <v>240</v>
      </c>
    </row>
    <row r="3" spans="1:11" ht="41.1" customHeight="1">
      <c r="A3" s="14">
        <v>1</v>
      </c>
      <c r="B3" s="15" t="s">
        <v>264</v>
      </c>
      <c r="C3" s="15" t="s">
        <v>265</v>
      </c>
      <c r="D3" s="16">
        <v>4.9000000000000004</v>
      </c>
      <c r="F3" s="350" t="s">
        <v>266</v>
      </c>
      <c r="G3" s="351"/>
      <c r="H3" s="351"/>
      <c r="I3" s="351"/>
      <c r="J3" s="352"/>
    </row>
    <row r="4" spans="1:11" ht="38.25">
      <c r="A4" s="14">
        <v>2</v>
      </c>
      <c r="B4" s="15" t="s">
        <v>267</v>
      </c>
      <c r="C4" s="15" t="s">
        <v>265</v>
      </c>
      <c r="D4" s="16">
        <v>29</v>
      </c>
      <c r="F4" s="353"/>
      <c r="G4" s="354"/>
      <c r="H4" s="354"/>
      <c r="I4" s="354"/>
      <c r="J4" s="355"/>
    </row>
    <row r="5" spans="1:11" ht="38.25">
      <c r="A5" s="15">
        <v>3</v>
      </c>
      <c r="B5" s="15" t="s">
        <v>268</v>
      </c>
      <c r="C5" s="15" t="s">
        <v>247</v>
      </c>
      <c r="D5" s="16">
        <v>20</v>
      </c>
      <c r="F5" s="353"/>
      <c r="G5" s="354"/>
      <c r="H5" s="354"/>
      <c r="I5" s="354"/>
      <c r="J5" s="355"/>
    </row>
    <row r="6" spans="1:11" ht="25.5">
      <c r="A6" s="15">
        <v>4</v>
      </c>
      <c r="B6" s="15" t="s">
        <v>269</v>
      </c>
      <c r="C6" s="15" t="s">
        <v>247</v>
      </c>
      <c r="D6" s="16">
        <v>14.9</v>
      </c>
      <c r="F6" s="353"/>
      <c r="G6" s="354"/>
      <c r="H6" s="354"/>
      <c r="I6" s="354"/>
      <c r="J6" s="355"/>
    </row>
    <row r="7" spans="1:11" ht="38.25">
      <c r="A7" s="14">
        <v>5</v>
      </c>
      <c r="B7" s="15" t="s">
        <v>270</v>
      </c>
      <c r="C7" s="15" t="s">
        <v>247</v>
      </c>
      <c r="D7" s="16">
        <v>18.5</v>
      </c>
      <c r="F7" s="353"/>
      <c r="G7" s="354"/>
      <c r="H7" s="354"/>
      <c r="I7" s="354"/>
      <c r="J7" s="355"/>
    </row>
    <row r="8" spans="1:11" ht="25.5">
      <c r="A8" s="15">
        <v>6</v>
      </c>
      <c r="B8" s="15" t="s">
        <v>271</v>
      </c>
      <c r="C8" s="15" t="s">
        <v>247</v>
      </c>
      <c r="D8" s="16">
        <v>170</v>
      </c>
      <c r="F8" s="356"/>
      <c r="G8" s="357"/>
      <c r="H8" s="357"/>
      <c r="I8" s="357"/>
      <c r="J8" s="358"/>
    </row>
    <row r="9" spans="1:11" ht="63.75">
      <c r="A9" s="14">
        <v>7</v>
      </c>
      <c r="B9" s="15" t="s">
        <v>272</v>
      </c>
      <c r="C9" s="15" t="s">
        <v>247</v>
      </c>
      <c r="D9" s="16">
        <v>90</v>
      </c>
      <c r="E9" s="17"/>
      <c r="F9" s="18"/>
      <c r="G9" s="18"/>
      <c r="H9" s="18"/>
      <c r="I9" s="18"/>
      <c r="J9" s="18"/>
      <c r="K9" s="17"/>
    </row>
    <row r="10" spans="1:11">
      <c r="A10" s="15">
        <v>8</v>
      </c>
      <c r="B10" s="15" t="s">
        <v>273</v>
      </c>
      <c r="C10" s="15" t="s">
        <v>247</v>
      </c>
      <c r="D10" s="16">
        <v>515</v>
      </c>
      <c r="E10" s="17"/>
      <c r="F10" s="18"/>
      <c r="G10" s="18"/>
      <c r="H10" s="18"/>
      <c r="I10" s="18"/>
      <c r="J10" s="18"/>
      <c r="K10" s="17"/>
    </row>
    <row r="11" spans="1:11" ht="54" customHeight="1">
      <c r="A11" s="14">
        <v>9</v>
      </c>
      <c r="B11" s="15" t="s">
        <v>274</v>
      </c>
      <c r="C11" s="15" t="s">
        <v>247</v>
      </c>
      <c r="D11" s="16">
        <v>9</v>
      </c>
      <c r="E11" s="17"/>
      <c r="F11" s="18"/>
      <c r="G11" s="18"/>
      <c r="H11" s="18"/>
      <c r="I11" s="18"/>
      <c r="J11" s="18"/>
      <c r="K11" s="17"/>
    </row>
    <row r="12" spans="1:11" ht="39.950000000000003" customHeight="1">
      <c r="A12" s="15">
        <v>10</v>
      </c>
      <c r="B12" s="15" t="s">
        <v>275</v>
      </c>
      <c r="C12" s="15" t="s">
        <v>247</v>
      </c>
      <c r="D12" s="16">
        <v>9.4</v>
      </c>
      <c r="E12" s="17"/>
      <c r="F12" s="18"/>
      <c r="G12" s="18"/>
      <c r="H12" s="18"/>
      <c r="I12" s="18"/>
      <c r="J12" s="18"/>
      <c r="K12" s="17"/>
    </row>
    <row r="13" spans="1:11" ht="25.5">
      <c r="A13" s="15">
        <v>11</v>
      </c>
      <c r="B13" s="15" t="s">
        <v>276</v>
      </c>
      <c r="C13" s="15" t="s">
        <v>247</v>
      </c>
      <c r="D13" s="16">
        <v>15.5</v>
      </c>
      <c r="E13" s="17"/>
      <c r="F13" s="18"/>
      <c r="G13" s="18"/>
      <c r="H13" s="18"/>
      <c r="I13" s="18"/>
      <c r="J13" s="18"/>
      <c r="K13" s="17"/>
    </row>
    <row r="14" spans="1:11" ht="25.5">
      <c r="A14" s="15">
        <v>12</v>
      </c>
      <c r="B14" s="15" t="s">
        <v>277</v>
      </c>
      <c r="C14" s="15" t="s">
        <v>247</v>
      </c>
      <c r="D14" s="16">
        <v>58</v>
      </c>
      <c r="E14" s="17"/>
      <c r="F14" s="18"/>
      <c r="G14" s="18"/>
      <c r="H14" s="18"/>
      <c r="I14" s="18"/>
      <c r="J14" s="18"/>
      <c r="K14" s="17"/>
    </row>
    <row r="15" spans="1:11" ht="63.75">
      <c r="A15" s="14">
        <v>13</v>
      </c>
      <c r="B15" s="15" t="s">
        <v>278</v>
      </c>
      <c r="C15" s="15" t="s">
        <v>279</v>
      </c>
      <c r="D15" s="16">
        <v>135</v>
      </c>
      <c r="E15" s="17"/>
      <c r="F15" s="18"/>
      <c r="G15" s="18"/>
      <c r="H15" s="18"/>
      <c r="I15" s="18"/>
      <c r="J15" s="18"/>
      <c r="K15" s="17"/>
    </row>
    <row r="16" spans="1:11" ht="89.25">
      <c r="A16" s="14">
        <v>14</v>
      </c>
      <c r="B16" s="15" t="s">
        <v>280</v>
      </c>
      <c r="C16" s="15" t="s">
        <v>247</v>
      </c>
      <c r="D16" s="16">
        <v>6.2</v>
      </c>
      <c r="E16" s="17"/>
      <c r="F16" s="18"/>
      <c r="G16" s="18"/>
      <c r="H16" s="18"/>
      <c r="I16" s="18"/>
      <c r="J16" s="18"/>
      <c r="K16" s="17"/>
    </row>
    <row r="17" spans="1:11" ht="25.5">
      <c r="A17" s="15">
        <v>15</v>
      </c>
      <c r="B17" s="15" t="s">
        <v>281</v>
      </c>
      <c r="C17" s="15" t="s">
        <v>247</v>
      </c>
      <c r="D17" s="16">
        <v>34</v>
      </c>
      <c r="E17" s="17"/>
      <c r="F17" s="18"/>
      <c r="G17" s="18"/>
      <c r="H17" s="18"/>
      <c r="I17" s="18"/>
      <c r="J17" s="18"/>
      <c r="K17" s="17"/>
    </row>
    <row r="18" spans="1:11" ht="51">
      <c r="A18" s="14">
        <v>16</v>
      </c>
      <c r="B18" s="15" t="s">
        <v>282</v>
      </c>
      <c r="C18" s="15" t="s">
        <v>247</v>
      </c>
      <c r="D18" s="16">
        <v>3.9</v>
      </c>
      <c r="E18" s="17"/>
      <c r="F18" s="18"/>
      <c r="G18" s="18"/>
      <c r="H18" s="18"/>
      <c r="I18" s="18"/>
      <c r="J18" s="18"/>
      <c r="K18" s="17"/>
    </row>
    <row r="19" spans="1:11">
      <c r="A19" s="15">
        <v>17</v>
      </c>
      <c r="B19" s="15" t="s">
        <v>283</v>
      </c>
      <c r="C19" s="15" t="s">
        <v>247</v>
      </c>
      <c r="D19" s="16">
        <v>27</v>
      </c>
      <c r="E19" s="17"/>
      <c r="F19" s="18"/>
      <c r="G19" s="18"/>
      <c r="H19" s="18"/>
      <c r="I19" s="18"/>
      <c r="J19" s="18"/>
      <c r="K19" s="17"/>
    </row>
    <row r="20" spans="1:11" ht="25.5">
      <c r="A20" s="15">
        <v>18</v>
      </c>
      <c r="B20" s="15" t="s">
        <v>284</v>
      </c>
      <c r="C20" s="15" t="s">
        <v>247</v>
      </c>
      <c r="D20" s="16">
        <v>6.3</v>
      </c>
      <c r="E20" s="17"/>
      <c r="F20" s="18"/>
      <c r="G20" s="18"/>
      <c r="H20" s="18"/>
      <c r="I20" s="18"/>
      <c r="J20" s="18"/>
      <c r="K20" s="17"/>
    </row>
    <row r="21" spans="1:11" ht="63.75">
      <c r="A21" s="15">
        <v>19</v>
      </c>
      <c r="B21" s="15" t="s">
        <v>285</v>
      </c>
      <c r="C21" s="15" t="s">
        <v>286</v>
      </c>
      <c r="D21" s="16">
        <v>40</v>
      </c>
      <c r="E21" s="17"/>
      <c r="F21" s="18"/>
      <c r="G21" s="18"/>
      <c r="H21" s="18"/>
      <c r="I21" s="18"/>
      <c r="J21" s="18"/>
      <c r="K21" s="17"/>
    </row>
    <row r="22" spans="1:11">
      <c r="A22" s="15">
        <v>20</v>
      </c>
      <c r="B22" s="15" t="s">
        <v>287</v>
      </c>
      <c r="C22" s="15" t="s">
        <v>288</v>
      </c>
      <c r="D22" s="16">
        <v>2.85</v>
      </c>
      <c r="E22" s="17"/>
      <c r="F22" s="18"/>
      <c r="G22" s="18"/>
      <c r="H22" s="18"/>
      <c r="I22" s="18"/>
      <c r="J22" s="18"/>
      <c r="K22" s="17"/>
    </row>
    <row r="23" spans="1:11" ht="51">
      <c r="A23" s="14">
        <v>21</v>
      </c>
      <c r="B23" s="15" t="s">
        <v>289</v>
      </c>
      <c r="C23" s="15" t="s">
        <v>279</v>
      </c>
      <c r="D23" s="16">
        <v>88.5</v>
      </c>
      <c r="E23" s="17"/>
      <c r="F23" s="18"/>
      <c r="G23" s="18"/>
      <c r="H23" s="18"/>
      <c r="I23" s="18"/>
      <c r="J23" s="18"/>
      <c r="K23" s="17"/>
    </row>
    <row r="24" spans="1:11">
      <c r="A24" s="15">
        <v>22</v>
      </c>
      <c r="B24" s="15" t="s">
        <v>290</v>
      </c>
      <c r="C24" s="15" t="s">
        <v>247</v>
      </c>
      <c r="D24" s="16">
        <v>55</v>
      </c>
      <c r="E24" s="17"/>
      <c r="F24" s="18"/>
      <c r="G24" s="18"/>
      <c r="H24" s="18"/>
      <c r="I24" s="18"/>
      <c r="J24" s="18"/>
      <c r="K24" s="18"/>
    </row>
    <row r="25" spans="1:11" ht="25.5">
      <c r="A25" s="15">
        <v>23</v>
      </c>
      <c r="B25" s="15" t="s">
        <v>291</v>
      </c>
      <c r="C25" s="15" t="s">
        <v>292</v>
      </c>
      <c r="D25" s="16">
        <v>37</v>
      </c>
      <c r="E25" s="17"/>
      <c r="F25" s="18"/>
      <c r="G25" s="18"/>
      <c r="H25" s="18"/>
      <c r="I25" s="18"/>
      <c r="J25" s="18"/>
      <c r="K25" s="18"/>
    </row>
    <row r="26" spans="1:11">
      <c r="A26" s="15">
        <v>24</v>
      </c>
      <c r="B26" s="15" t="s">
        <v>293</v>
      </c>
      <c r="C26" s="15" t="s">
        <v>247</v>
      </c>
      <c r="D26" s="16">
        <v>13</v>
      </c>
      <c r="E26" s="17"/>
      <c r="F26" s="18"/>
      <c r="G26" s="18"/>
      <c r="H26" s="18"/>
      <c r="I26" s="18"/>
      <c r="J26" s="18"/>
      <c r="K26" s="18"/>
    </row>
    <row r="27" spans="1:11">
      <c r="A27" s="15">
        <v>25</v>
      </c>
      <c r="B27" s="15" t="s">
        <v>294</v>
      </c>
      <c r="C27" s="15" t="s">
        <v>247</v>
      </c>
      <c r="D27" s="16">
        <v>21.5</v>
      </c>
      <c r="E27" s="17"/>
      <c r="F27" s="18"/>
      <c r="G27" s="18"/>
      <c r="H27" s="18"/>
      <c r="I27" s="18"/>
      <c r="J27" s="18"/>
      <c r="K27" s="18"/>
    </row>
    <row r="28" spans="1:11">
      <c r="A28" s="15">
        <v>26</v>
      </c>
      <c r="B28" s="15" t="s">
        <v>295</v>
      </c>
      <c r="C28" s="15" t="s">
        <v>247</v>
      </c>
      <c r="D28" s="16">
        <v>390</v>
      </c>
      <c r="E28" s="17"/>
      <c r="F28" s="18"/>
      <c r="G28" s="18"/>
      <c r="H28" s="18"/>
      <c r="I28" s="18"/>
      <c r="J28" s="18"/>
      <c r="K28" s="18"/>
    </row>
    <row r="29" spans="1:11">
      <c r="A29" s="15">
        <v>27</v>
      </c>
      <c r="B29" s="15" t="s">
        <v>296</v>
      </c>
      <c r="C29" s="15" t="s">
        <v>247</v>
      </c>
      <c r="D29" s="16">
        <v>955</v>
      </c>
    </row>
    <row r="30" spans="1:11" ht="63.75">
      <c r="A30" s="14">
        <v>28</v>
      </c>
      <c r="B30" s="15" t="s">
        <v>297</v>
      </c>
      <c r="C30" s="15" t="s">
        <v>247</v>
      </c>
      <c r="D30" s="16">
        <v>489</v>
      </c>
    </row>
    <row r="31" spans="1:11" ht="38.25">
      <c r="A31" s="15">
        <v>29</v>
      </c>
      <c r="B31" s="15" t="s">
        <v>298</v>
      </c>
      <c r="C31" s="15" t="s">
        <v>299</v>
      </c>
      <c r="D31" s="16">
        <v>23</v>
      </c>
    </row>
    <row r="32" spans="1:11" ht="25.5">
      <c r="A32" s="15">
        <v>30</v>
      </c>
      <c r="B32" s="15" t="s">
        <v>300</v>
      </c>
      <c r="C32" s="15" t="s">
        <v>301</v>
      </c>
      <c r="D32" s="16">
        <v>122</v>
      </c>
    </row>
    <row r="33" spans="1:4" ht="25.5">
      <c r="A33" s="15">
        <v>31</v>
      </c>
      <c r="B33" s="15" t="s">
        <v>302</v>
      </c>
      <c r="C33" s="15" t="s">
        <v>257</v>
      </c>
      <c r="D33" s="16">
        <v>11.9</v>
      </c>
    </row>
    <row r="34" spans="1:4" ht="89.25">
      <c r="A34" s="14">
        <v>32</v>
      </c>
      <c r="B34" s="15" t="s">
        <v>303</v>
      </c>
      <c r="C34" s="15" t="s">
        <v>304</v>
      </c>
      <c r="D34" s="16">
        <v>108</v>
      </c>
    </row>
    <row r="35" spans="1:4" ht="63.75">
      <c r="A35" s="14">
        <v>33</v>
      </c>
      <c r="B35" s="15" t="s">
        <v>305</v>
      </c>
      <c r="C35" s="15" t="s">
        <v>306</v>
      </c>
      <c r="D35" s="16">
        <v>25</v>
      </c>
    </row>
    <row r="36" spans="1:4" ht="51">
      <c r="A36" s="14">
        <v>35</v>
      </c>
      <c r="B36" s="15" t="s">
        <v>307</v>
      </c>
      <c r="C36" s="15" t="s">
        <v>247</v>
      </c>
      <c r="D36" s="16">
        <v>6</v>
      </c>
    </row>
    <row r="37" spans="1:4" ht="38.25">
      <c r="A37" s="14">
        <v>36</v>
      </c>
      <c r="B37" s="15" t="s">
        <v>308</v>
      </c>
      <c r="C37" s="15" t="s">
        <v>247</v>
      </c>
      <c r="D37" s="16">
        <v>24.8</v>
      </c>
    </row>
    <row r="38" spans="1:4" ht="38.25">
      <c r="A38" s="14">
        <v>37</v>
      </c>
      <c r="B38" s="15" t="s">
        <v>309</v>
      </c>
      <c r="C38" s="15" t="s">
        <v>247</v>
      </c>
      <c r="D38" s="16">
        <v>30</v>
      </c>
    </row>
    <row r="39" spans="1:4" ht="25.5">
      <c r="A39" s="15">
        <v>38</v>
      </c>
      <c r="B39" s="15" t="s">
        <v>310</v>
      </c>
      <c r="C39" s="15" t="s">
        <v>247</v>
      </c>
      <c r="D39" s="16">
        <v>12.5</v>
      </c>
    </row>
    <row r="40" spans="1:4" ht="51">
      <c r="A40" s="19">
        <v>39</v>
      </c>
      <c r="B40" s="15" t="s">
        <v>311</v>
      </c>
      <c r="C40" s="20" t="s">
        <v>265</v>
      </c>
      <c r="D40" s="16">
        <v>33</v>
      </c>
    </row>
    <row r="41" spans="1:4" ht="38.25">
      <c r="A41" s="15">
        <v>40</v>
      </c>
      <c r="B41" s="15" t="s">
        <v>312</v>
      </c>
      <c r="C41" s="15" t="s">
        <v>288</v>
      </c>
      <c r="D41" s="16">
        <v>5.7</v>
      </c>
    </row>
    <row r="42" spans="1:4" ht="51">
      <c r="A42" s="14">
        <v>41</v>
      </c>
      <c r="B42" s="15" t="s">
        <v>313</v>
      </c>
      <c r="C42" s="15" t="s">
        <v>288</v>
      </c>
      <c r="D42" s="16">
        <v>18.5</v>
      </c>
    </row>
    <row r="43" spans="1:4" ht="38.25">
      <c r="A43" s="15">
        <v>42</v>
      </c>
      <c r="B43" s="15" t="s">
        <v>314</v>
      </c>
      <c r="C43" s="15" t="s">
        <v>306</v>
      </c>
      <c r="D43" s="16">
        <v>56</v>
      </c>
    </row>
    <row r="44" spans="1:4" ht="25.5">
      <c r="A44" s="15">
        <v>43</v>
      </c>
      <c r="B44" s="15" t="s">
        <v>315</v>
      </c>
      <c r="C44" s="15" t="s">
        <v>306</v>
      </c>
      <c r="D44" s="16">
        <v>35.5</v>
      </c>
    </row>
    <row r="45" spans="1:4" ht="25.5">
      <c r="A45" s="15">
        <v>44</v>
      </c>
      <c r="B45" s="15" t="s">
        <v>316</v>
      </c>
      <c r="C45" s="15" t="s">
        <v>306</v>
      </c>
      <c r="D45" s="16">
        <v>20</v>
      </c>
    </row>
    <row r="46" spans="1:4" ht="38.25">
      <c r="A46" s="14">
        <v>45</v>
      </c>
      <c r="B46" s="15" t="s">
        <v>317</v>
      </c>
      <c r="C46" s="15" t="s">
        <v>247</v>
      </c>
      <c r="D46" s="16">
        <v>10.5</v>
      </c>
    </row>
    <row r="47" spans="1:4" ht="38.25">
      <c r="A47" s="14">
        <v>46</v>
      </c>
      <c r="B47" s="15" t="s">
        <v>318</v>
      </c>
      <c r="C47" s="15" t="s">
        <v>247</v>
      </c>
      <c r="D47" s="16">
        <v>42</v>
      </c>
    </row>
    <row r="48" spans="1:4" ht="51">
      <c r="A48" s="14">
        <v>47</v>
      </c>
      <c r="B48" s="15" t="s">
        <v>319</v>
      </c>
      <c r="C48" s="15" t="s">
        <v>247</v>
      </c>
      <c r="D48" s="16">
        <v>30.5</v>
      </c>
    </row>
    <row r="49" spans="1:4" ht="51">
      <c r="A49" s="14">
        <v>48</v>
      </c>
      <c r="B49" s="15" t="s">
        <v>320</v>
      </c>
      <c r="C49" s="15" t="s">
        <v>247</v>
      </c>
      <c r="D49" s="16">
        <v>78.5</v>
      </c>
    </row>
    <row r="50" spans="1:4" ht="38.25">
      <c r="A50" s="14">
        <v>49</v>
      </c>
      <c r="B50" s="15" t="s">
        <v>321</v>
      </c>
      <c r="C50" s="15" t="s">
        <v>247</v>
      </c>
      <c r="D50" s="16">
        <v>9</v>
      </c>
    </row>
    <row r="51" spans="1:4" ht="63.75">
      <c r="A51" s="14">
        <v>50</v>
      </c>
      <c r="B51" s="15" t="s">
        <v>322</v>
      </c>
      <c r="C51" s="15" t="s">
        <v>247</v>
      </c>
      <c r="D51" s="16">
        <v>34.5</v>
      </c>
    </row>
    <row r="52" spans="1:4">
      <c r="A52" s="15">
        <v>51</v>
      </c>
      <c r="B52" s="20" t="s">
        <v>323</v>
      </c>
      <c r="C52" s="15" t="s">
        <v>247</v>
      </c>
      <c r="D52" s="16">
        <v>24</v>
      </c>
    </row>
    <row r="53" spans="1:4" ht="25.5">
      <c r="A53" s="15">
        <v>52</v>
      </c>
      <c r="B53" s="15" t="s">
        <v>324</v>
      </c>
      <c r="C53" s="15" t="s">
        <v>247</v>
      </c>
      <c r="D53" s="16">
        <v>20.5</v>
      </c>
    </row>
    <row r="54" spans="1:4" ht="25.5">
      <c r="A54" s="15">
        <v>53</v>
      </c>
      <c r="B54" s="15" t="s">
        <v>325</v>
      </c>
      <c r="C54" s="15" t="s">
        <v>247</v>
      </c>
      <c r="D54" s="16">
        <v>122</v>
      </c>
    </row>
  </sheetData>
  <sheetProtection password="CC28" sheet="1" objects="1" formatCells="0"/>
  <mergeCells count="2">
    <mergeCell ref="A1:D1"/>
    <mergeCell ref="F3:J8"/>
  </mergeCells>
  <pageMargins left="0.74791666666666701" right="0.74791666666666701" top="0.98402777777777795" bottom="0.98402777777777795" header="0.51180555555555596" footer="0.51180555555555596"/>
  <pageSetup paperSize="9" scale="63" fitToHeight="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74E13"/>
    <pageSetUpPr fitToPage="1"/>
  </sheetPr>
  <dimension ref="A1:N959"/>
  <sheetViews>
    <sheetView view="pageBreakPreview" topLeftCell="B1" zoomScale="85" zoomScaleNormal="80" zoomScaleSheetLayoutView="85" workbookViewId="0">
      <selection activeCell="I10" sqref="I10:K10"/>
    </sheetView>
  </sheetViews>
  <sheetFormatPr defaultColWidth="14.42578125" defaultRowHeight="15" customHeight="1"/>
  <cols>
    <col min="1" max="11" width="10.7109375" style="1" customWidth="1"/>
    <col min="12" max="13" width="8.7109375" style="1" customWidth="1"/>
    <col min="14" max="14" width="10.85546875" style="1" customWidth="1"/>
    <col min="15" max="23" width="8.7109375" style="1" customWidth="1"/>
    <col min="24" max="16384" width="14.42578125" style="1"/>
  </cols>
  <sheetData>
    <row r="1" spans="1:14" ht="10.5" customHeight="1">
      <c r="A1" s="2"/>
      <c r="B1" s="2"/>
      <c r="C1" s="2"/>
      <c r="D1" s="2"/>
      <c r="E1" s="2"/>
      <c r="F1" s="2"/>
      <c r="G1" s="2"/>
      <c r="H1" s="2"/>
      <c r="I1" s="2"/>
      <c r="J1" s="2"/>
      <c r="K1" s="2"/>
    </row>
    <row r="2" spans="1:14" ht="23.25" customHeight="1">
      <c r="A2" s="367" t="s">
        <v>0</v>
      </c>
      <c r="B2" s="368"/>
      <c r="C2" s="368"/>
      <c r="D2" s="368"/>
      <c r="E2" s="368"/>
      <c r="F2" s="368"/>
      <c r="G2" s="368"/>
      <c r="H2" s="368"/>
      <c r="I2" s="368"/>
      <c r="J2" s="368"/>
      <c r="K2" s="369"/>
    </row>
    <row r="3" spans="1:14" ht="15.75" customHeight="1">
      <c r="A3" s="3"/>
      <c r="B3" s="3"/>
      <c r="C3" s="4"/>
      <c r="D3" s="5"/>
      <c r="E3" s="5"/>
      <c r="F3" s="5"/>
      <c r="G3" s="5"/>
      <c r="H3" s="5"/>
      <c r="I3" s="9"/>
      <c r="J3" s="9"/>
      <c r="K3" s="9"/>
    </row>
    <row r="4" spans="1:14" ht="23.25" customHeight="1">
      <c r="A4" s="370" t="s">
        <v>326</v>
      </c>
      <c r="B4" s="371"/>
      <c r="C4" s="371"/>
      <c r="D4" s="371"/>
      <c r="E4" s="371"/>
      <c r="F4" s="371"/>
      <c r="G4" s="371"/>
      <c r="H4" s="371"/>
      <c r="I4" s="371"/>
      <c r="J4" s="371"/>
      <c r="K4" s="372"/>
    </row>
    <row r="5" spans="1:14" ht="13.5" customHeight="1">
      <c r="A5" s="6" t="s">
        <v>327</v>
      </c>
      <c r="B5" s="373" t="s">
        <v>328</v>
      </c>
      <c r="C5" s="373"/>
      <c r="D5" s="373" t="s">
        <v>329</v>
      </c>
      <c r="E5" s="373"/>
      <c r="F5" s="374" t="s">
        <v>330</v>
      </c>
      <c r="G5" s="375"/>
      <c r="H5" s="375"/>
      <c r="I5" s="376" t="s">
        <v>331</v>
      </c>
      <c r="J5" s="375"/>
      <c r="K5" s="375"/>
    </row>
    <row r="6" spans="1:14" ht="30.75" customHeight="1">
      <c r="A6" s="359">
        <v>1</v>
      </c>
      <c r="B6" s="361" t="s">
        <v>332</v>
      </c>
      <c r="C6" s="361"/>
      <c r="D6" s="361">
        <f>'AGENTE DE LIMPEZA'!I119</f>
        <v>3002.03</v>
      </c>
      <c r="E6" s="361"/>
      <c r="F6" s="366">
        <f>'CÁLCULO Nº DE AGENTES'!H15-F7</f>
        <v>8.0100000000000016</v>
      </c>
      <c r="G6" s="364"/>
      <c r="H6" s="364"/>
      <c r="I6" s="362">
        <f>TRUNC(D6*F6,2)</f>
        <v>24046.26</v>
      </c>
      <c r="J6" s="364"/>
      <c r="K6" s="364"/>
    </row>
    <row r="7" spans="1:14" ht="30.75" customHeight="1">
      <c r="A7" s="360"/>
      <c r="B7" s="361" t="s">
        <v>333</v>
      </c>
      <c r="C7" s="361"/>
      <c r="D7" s="361">
        <f>'AG. DE LIMPEZA - COM INSALUBRID'!I119</f>
        <v>4001.32</v>
      </c>
      <c r="E7" s="361"/>
      <c r="F7" s="366">
        <f>'CÁLCULO Nº DE AGENTES'!H6</f>
        <v>2.36</v>
      </c>
      <c r="G7" s="364"/>
      <c r="H7" s="364"/>
      <c r="I7" s="362">
        <f>TRUNC(D7*F7,2)</f>
        <v>9443.11</v>
      </c>
      <c r="J7" s="364"/>
      <c r="K7" s="364"/>
      <c r="N7" s="10"/>
    </row>
    <row r="8" spans="1:14" ht="30.75" customHeight="1">
      <c r="A8" s="7">
        <v>2</v>
      </c>
      <c r="B8" s="361" t="s">
        <v>334</v>
      </c>
      <c r="C8" s="361"/>
      <c r="D8" s="361"/>
      <c r="E8" s="361"/>
      <c r="F8" s="361"/>
      <c r="G8" s="361"/>
      <c r="H8" s="361"/>
      <c r="I8" s="362">
        <v>19000.830000000002</v>
      </c>
      <c r="J8" s="362"/>
      <c r="K8" s="362"/>
      <c r="N8" s="10"/>
    </row>
    <row r="9" spans="1:14" ht="16.5" customHeight="1">
      <c r="A9" s="8"/>
      <c r="B9" s="363" t="s">
        <v>335</v>
      </c>
      <c r="C9" s="364"/>
      <c r="D9" s="364"/>
      <c r="E9" s="364"/>
      <c r="F9" s="364"/>
      <c r="G9" s="364"/>
      <c r="H9" s="364"/>
      <c r="I9" s="365">
        <f>SUM(I6:K8)</f>
        <v>52490.2</v>
      </c>
      <c r="J9" s="364"/>
      <c r="K9" s="364"/>
    </row>
    <row r="10" spans="1:14" ht="18" customHeight="1">
      <c r="A10" s="8"/>
      <c r="B10" s="363" t="s">
        <v>336</v>
      </c>
      <c r="C10" s="364"/>
      <c r="D10" s="364"/>
      <c r="E10" s="364"/>
      <c r="F10" s="364"/>
      <c r="G10" s="364"/>
      <c r="H10" s="364"/>
      <c r="I10" s="365">
        <f>(I9*12)</f>
        <v>629882.39999999991</v>
      </c>
      <c r="J10" s="364"/>
      <c r="K10" s="364"/>
    </row>
    <row r="11" spans="1:14" ht="15.75" customHeight="1"/>
    <row r="12" spans="1:14" ht="15.75" customHeight="1"/>
    <row r="13" spans="1:14" ht="15.75" customHeight="1"/>
    <row r="14" spans="1:14" ht="15.75" customHeight="1"/>
    <row r="15" spans="1:14" ht="15.75" customHeight="1"/>
    <row r="16" spans="1:14"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sheetData>
  <sheetProtection password="CC28" sheet="1" objects="1"/>
  <mergeCells count="21">
    <mergeCell ref="A2:K2"/>
    <mergeCell ref="A4:K4"/>
    <mergeCell ref="B5:C5"/>
    <mergeCell ref="D5:E5"/>
    <mergeCell ref="F5:H5"/>
    <mergeCell ref="I5:K5"/>
    <mergeCell ref="B10:H10"/>
    <mergeCell ref="I10:K10"/>
    <mergeCell ref="B6:C6"/>
    <mergeCell ref="D6:E6"/>
    <mergeCell ref="F6:H6"/>
    <mergeCell ref="I6:K6"/>
    <mergeCell ref="B7:C7"/>
    <mergeCell ref="D7:E7"/>
    <mergeCell ref="F7:H7"/>
    <mergeCell ref="I7:K7"/>
    <mergeCell ref="A6:A7"/>
    <mergeCell ref="B8:H8"/>
    <mergeCell ref="I8:K8"/>
    <mergeCell ref="B9:H9"/>
    <mergeCell ref="I9:K9"/>
  </mergeCells>
  <pageMargins left="0.25" right="0.25" top="0.75" bottom="0.75" header="0" footer="0"/>
  <pageSetup paperSize="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42"/>
  <sheetViews>
    <sheetView view="pageBreakPreview" topLeftCell="A12" zoomScale="90" zoomScaleNormal="100" zoomScaleSheetLayoutView="90" workbookViewId="0">
      <selection activeCell="G12" sqref="G12"/>
    </sheetView>
  </sheetViews>
  <sheetFormatPr defaultColWidth="11.7109375" defaultRowHeight="14.25"/>
  <cols>
    <col min="1" max="1" width="3.140625" style="172" customWidth="1"/>
    <col min="2" max="2" width="9.5703125" style="173" customWidth="1"/>
    <col min="3" max="3" width="43.140625" style="173" customWidth="1"/>
    <col min="4" max="5" width="22.5703125" style="173" customWidth="1"/>
    <col min="6" max="6" width="18" style="173" customWidth="1"/>
    <col min="7" max="7" width="19.28515625" style="173" customWidth="1"/>
    <col min="8" max="8" width="19.42578125" style="173" customWidth="1"/>
    <col min="9" max="9" width="3.140625" style="172" customWidth="1"/>
    <col min="10" max="10" width="4.42578125" style="173" customWidth="1"/>
    <col min="11" max="11" width="23.28515625" style="173" customWidth="1"/>
    <col min="12" max="12" width="14.42578125" style="173" bestFit="1" customWidth="1"/>
    <col min="13" max="256" width="11.7109375" style="173"/>
    <col min="257" max="257" width="3.140625" style="173" customWidth="1"/>
    <col min="258" max="258" width="9.5703125" style="173" customWidth="1"/>
    <col min="259" max="259" width="43.140625" style="173" customWidth="1"/>
    <col min="260" max="260" width="22.5703125" style="173" customWidth="1"/>
    <col min="261" max="261" width="19.28515625" style="173" customWidth="1"/>
    <col min="262" max="262" width="15" style="173" customWidth="1"/>
    <col min="263" max="263" width="19.28515625" style="173" customWidth="1"/>
    <col min="264" max="264" width="19.42578125" style="173" customWidth="1"/>
    <col min="265" max="265" width="3.140625" style="173" customWidth="1"/>
    <col min="266" max="266" width="4.42578125" style="173" customWidth="1"/>
    <col min="267" max="267" width="18.7109375" style="173" customWidth="1"/>
    <col min="268" max="268" width="14.42578125" style="173" bestFit="1" customWidth="1"/>
    <col min="269" max="512" width="11.7109375" style="173"/>
    <col min="513" max="513" width="3.140625" style="173" customWidth="1"/>
    <col min="514" max="514" width="9.5703125" style="173" customWidth="1"/>
    <col min="515" max="515" width="43.140625" style="173" customWidth="1"/>
    <col min="516" max="516" width="22.5703125" style="173" customWidth="1"/>
    <col min="517" max="517" width="19.28515625" style="173" customWidth="1"/>
    <col min="518" max="518" width="15" style="173" customWidth="1"/>
    <col min="519" max="519" width="19.28515625" style="173" customWidth="1"/>
    <col min="520" max="520" width="19.42578125" style="173" customWidth="1"/>
    <col min="521" max="521" width="3.140625" style="173" customWidth="1"/>
    <col min="522" max="522" width="4.42578125" style="173" customWidth="1"/>
    <col min="523" max="523" width="18.7109375" style="173" customWidth="1"/>
    <col min="524" max="524" width="14.42578125" style="173" bestFit="1" customWidth="1"/>
    <col min="525" max="768" width="11.7109375" style="173"/>
    <col min="769" max="769" width="3.140625" style="173" customWidth="1"/>
    <col min="770" max="770" width="9.5703125" style="173" customWidth="1"/>
    <col min="771" max="771" width="43.140625" style="173" customWidth="1"/>
    <col min="772" max="772" width="22.5703125" style="173" customWidth="1"/>
    <col min="773" max="773" width="19.28515625" style="173" customWidth="1"/>
    <col min="774" max="774" width="15" style="173" customWidth="1"/>
    <col min="775" max="775" width="19.28515625" style="173" customWidth="1"/>
    <col min="776" max="776" width="19.42578125" style="173" customWidth="1"/>
    <col min="777" max="777" width="3.140625" style="173" customWidth="1"/>
    <col min="778" max="778" width="4.42578125" style="173" customWidth="1"/>
    <col min="779" max="779" width="18.7109375" style="173" customWidth="1"/>
    <col min="780" max="780" width="14.42578125" style="173" bestFit="1" customWidth="1"/>
    <col min="781" max="1024" width="11.7109375" style="173"/>
    <col min="1025" max="1025" width="3.140625" style="173" customWidth="1"/>
    <col min="1026" max="1026" width="9.5703125" style="173" customWidth="1"/>
    <col min="1027" max="1027" width="43.140625" style="173" customWidth="1"/>
    <col min="1028" max="1028" width="22.5703125" style="173" customWidth="1"/>
    <col min="1029" max="1029" width="19.28515625" style="173" customWidth="1"/>
    <col min="1030" max="1030" width="15" style="173" customWidth="1"/>
    <col min="1031" max="1031" width="19.28515625" style="173" customWidth="1"/>
    <col min="1032" max="1032" width="19.42578125" style="173" customWidth="1"/>
    <col min="1033" max="1033" width="3.140625" style="173" customWidth="1"/>
    <col min="1034" max="1034" width="4.42578125" style="173" customWidth="1"/>
    <col min="1035" max="1035" width="18.7109375" style="173" customWidth="1"/>
    <col min="1036" max="1036" width="14.42578125" style="173" bestFit="1" customWidth="1"/>
    <col min="1037" max="1280" width="11.7109375" style="173"/>
    <col min="1281" max="1281" width="3.140625" style="173" customWidth="1"/>
    <col min="1282" max="1282" width="9.5703125" style="173" customWidth="1"/>
    <col min="1283" max="1283" width="43.140625" style="173" customWidth="1"/>
    <col min="1284" max="1284" width="22.5703125" style="173" customWidth="1"/>
    <col min="1285" max="1285" width="19.28515625" style="173" customWidth="1"/>
    <col min="1286" max="1286" width="15" style="173" customWidth="1"/>
    <col min="1287" max="1287" width="19.28515625" style="173" customWidth="1"/>
    <col min="1288" max="1288" width="19.42578125" style="173" customWidth="1"/>
    <col min="1289" max="1289" width="3.140625" style="173" customWidth="1"/>
    <col min="1290" max="1290" width="4.42578125" style="173" customWidth="1"/>
    <col min="1291" max="1291" width="18.7109375" style="173" customWidth="1"/>
    <col min="1292" max="1292" width="14.42578125" style="173" bestFit="1" customWidth="1"/>
    <col min="1293" max="1536" width="11.7109375" style="173"/>
    <col min="1537" max="1537" width="3.140625" style="173" customWidth="1"/>
    <col min="1538" max="1538" width="9.5703125" style="173" customWidth="1"/>
    <col min="1539" max="1539" width="43.140625" style="173" customWidth="1"/>
    <col min="1540" max="1540" width="22.5703125" style="173" customWidth="1"/>
    <col min="1541" max="1541" width="19.28515625" style="173" customWidth="1"/>
    <col min="1542" max="1542" width="15" style="173" customWidth="1"/>
    <col min="1543" max="1543" width="19.28515625" style="173" customWidth="1"/>
    <col min="1544" max="1544" width="19.42578125" style="173" customWidth="1"/>
    <col min="1545" max="1545" width="3.140625" style="173" customWidth="1"/>
    <col min="1546" max="1546" width="4.42578125" style="173" customWidth="1"/>
    <col min="1547" max="1547" width="18.7109375" style="173" customWidth="1"/>
    <col min="1548" max="1548" width="14.42578125" style="173" bestFit="1" customWidth="1"/>
    <col min="1549" max="1792" width="11.7109375" style="173"/>
    <col min="1793" max="1793" width="3.140625" style="173" customWidth="1"/>
    <col min="1794" max="1794" width="9.5703125" style="173" customWidth="1"/>
    <col min="1795" max="1795" width="43.140625" style="173" customWidth="1"/>
    <col min="1796" max="1796" width="22.5703125" style="173" customWidth="1"/>
    <col min="1797" max="1797" width="19.28515625" style="173" customWidth="1"/>
    <col min="1798" max="1798" width="15" style="173" customWidth="1"/>
    <col min="1799" max="1799" width="19.28515625" style="173" customWidth="1"/>
    <col min="1800" max="1800" width="19.42578125" style="173" customWidth="1"/>
    <col min="1801" max="1801" width="3.140625" style="173" customWidth="1"/>
    <col min="1802" max="1802" width="4.42578125" style="173" customWidth="1"/>
    <col min="1803" max="1803" width="18.7109375" style="173" customWidth="1"/>
    <col min="1804" max="1804" width="14.42578125" style="173" bestFit="1" customWidth="1"/>
    <col min="1805" max="2048" width="11.7109375" style="173"/>
    <col min="2049" max="2049" width="3.140625" style="173" customWidth="1"/>
    <col min="2050" max="2050" width="9.5703125" style="173" customWidth="1"/>
    <col min="2051" max="2051" width="43.140625" style="173" customWidth="1"/>
    <col min="2052" max="2052" width="22.5703125" style="173" customWidth="1"/>
    <col min="2053" max="2053" width="19.28515625" style="173" customWidth="1"/>
    <col min="2054" max="2054" width="15" style="173" customWidth="1"/>
    <col min="2055" max="2055" width="19.28515625" style="173" customWidth="1"/>
    <col min="2056" max="2056" width="19.42578125" style="173" customWidth="1"/>
    <col min="2057" max="2057" width="3.140625" style="173" customWidth="1"/>
    <col min="2058" max="2058" width="4.42578125" style="173" customWidth="1"/>
    <col min="2059" max="2059" width="18.7109375" style="173" customWidth="1"/>
    <col min="2060" max="2060" width="14.42578125" style="173" bestFit="1" customWidth="1"/>
    <col min="2061" max="2304" width="11.7109375" style="173"/>
    <col min="2305" max="2305" width="3.140625" style="173" customWidth="1"/>
    <col min="2306" max="2306" width="9.5703125" style="173" customWidth="1"/>
    <col min="2307" max="2307" width="43.140625" style="173" customWidth="1"/>
    <col min="2308" max="2308" width="22.5703125" style="173" customWidth="1"/>
    <col min="2309" max="2309" width="19.28515625" style="173" customWidth="1"/>
    <col min="2310" max="2310" width="15" style="173" customWidth="1"/>
    <col min="2311" max="2311" width="19.28515625" style="173" customWidth="1"/>
    <col min="2312" max="2312" width="19.42578125" style="173" customWidth="1"/>
    <col min="2313" max="2313" width="3.140625" style="173" customWidth="1"/>
    <col min="2314" max="2314" width="4.42578125" style="173" customWidth="1"/>
    <col min="2315" max="2315" width="18.7109375" style="173" customWidth="1"/>
    <col min="2316" max="2316" width="14.42578125" style="173" bestFit="1" customWidth="1"/>
    <col min="2317" max="2560" width="11.7109375" style="173"/>
    <col min="2561" max="2561" width="3.140625" style="173" customWidth="1"/>
    <col min="2562" max="2562" width="9.5703125" style="173" customWidth="1"/>
    <col min="2563" max="2563" width="43.140625" style="173" customWidth="1"/>
    <col min="2564" max="2564" width="22.5703125" style="173" customWidth="1"/>
    <col min="2565" max="2565" width="19.28515625" style="173" customWidth="1"/>
    <col min="2566" max="2566" width="15" style="173" customWidth="1"/>
    <col min="2567" max="2567" width="19.28515625" style="173" customWidth="1"/>
    <col min="2568" max="2568" width="19.42578125" style="173" customWidth="1"/>
    <col min="2569" max="2569" width="3.140625" style="173" customWidth="1"/>
    <col min="2570" max="2570" width="4.42578125" style="173" customWidth="1"/>
    <col min="2571" max="2571" width="18.7109375" style="173" customWidth="1"/>
    <col min="2572" max="2572" width="14.42578125" style="173" bestFit="1" customWidth="1"/>
    <col min="2573" max="2816" width="11.7109375" style="173"/>
    <col min="2817" max="2817" width="3.140625" style="173" customWidth="1"/>
    <col min="2818" max="2818" width="9.5703125" style="173" customWidth="1"/>
    <col min="2819" max="2819" width="43.140625" style="173" customWidth="1"/>
    <col min="2820" max="2820" width="22.5703125" style="173" customWidth="1"/>
    <col min="2821" max="2821" width="19.28515625" style="173" customWidth="1"/>
    <col min="2822" max="2822" width="15" style="173" customWidth="1"/>
    <col min="2823" max="2823" width="19.28515625" style="173" customWidth="1"/>
    <col min="2824" max="2824" width="19.42578125" style="173" customWidth="1"/>
    <col min="2825" max="2825" width="3.140625" style="173" customWidth="1"/>
    <col min="2826" max="2826" width="4.42578125" style="173" customWidth="1"/>
    <col min="2827" max="2827" width="18.7109375" style="173" customWidth="1"/>
    <col min="2828" max="2828" width="14.42578125" style="173" bestFit="1" customWidth="1"/>
    <col min="2829" max="3072" width="11.7109375" style="173"/>
    <col min="3073" max="3073" width="3.140625" style="173" customWidth="1"/>
    <col min="3074" max="3074" width="9.5703125" style="173" customWidth="1"/>
    <col min="3075" max="3075" width="43.140625" style="173" customWidth="1"/>
    <col min="3076" max="3076" width="22.5703125" style="173" customWidth="1"/>
    <col min="3077" max="3077" width="19.28515625" style="173" customWidth="1"/>
    <col min="3078" max="3078" width="15" style="173" customWidth="1"/>
    <col min="3079" max="3079" width="19.28515625" style="173" customWidth="1"/>
    <col min="3080" max="3080" width="19.42578125" style="173" customWidth="1"/>
    <col min="3081" max="3081" width="3.140625" style="173" customWidth="1"/>
    <col min="3082" max="3082" width="4.42578125" style="173" customWidth="1"/>
    <col min="3083" max="3083" width="18.7109375" style="173" customWidth="1"/>
    <col min="3084" max="3084" width="14.42578125" style="173" bestFit="1" customWidth="1"/>
    <col min="3085" max="3328" width="11.7109375" style="173"/>
    <col min="3329" max="3329" width="3.140625" style="173" customWidth="1"/>
    <col min="3330" max="3330" width="9.5703125" style="173" customWidth="1"/>
    <col min="3331" max="3331" width="43.140625" style="173" customWidth="1"/>
    <col min="3332" max="3332" width="22.5703125" style="173" customWidth="1"/>
    <col min="3333" max="3333" width="19.28515625" style="173" customWidth="1"/>
    <col min="3334" max="3334" width="15" style="173" customWidth="1"/>
    <col min="3335" max="3335" width="19.28515625" style="173" customWidth="1"/>
    <col min="3336" max="3336" width="19.42578125" style="173" customWidth="1"/>
    <col min="3337" max="3337" width="3.140625" style="173" customWidth="1"/>
    <col min="3338" max="3338" width="4.42578125" style="173" customWidth="1"/>
    <col min="3339" max="3339" width="18.7109375" style="173" customWidth="1"/>
    <col min="3340" max="3340" width="14.42578125" style="173" bestFit="1" customWidth="1"/>
    <col min="3341" max="3584" width="11.7109375" style="173"/>
    <col min="3585" max="3585" width="3.140625" style="173" customWidth="1"/>
    <col min="3586" max="3586" width="9.5703125" style="173" customWidth="1"/>
    <col min="3587" max="3587" width="43.140625" style="173" customWidth="1"/>
    <col min="3588" max="3588" width="22.5703125" style="173" customWidth="1"/>
    <col min="3589" max="3589" width="19.28515625" style="173" customWidth="1"/>
    <col min="3590" max="3590" width="15" style="173" customWidth="1"/>
    <col min="3591" max="3591" width="19.28515625" style="173" customWidth="1"/>
    <col min="3592" max="3592" width="19.42578125" style="173" customWidth="1"/>
    <col min="3593" max="3593" width="3.140625" style="173" customWidth="1"/>
    <col min="3594" max="3594" width="4.42578125" style="173" customWidth="1"/>
    <col min="3595" max="3595" width="18.7109375" style="173" customWidth="1"/>
    <col min="3596" max="3596" width="14.42578125" style="173" bestFit="1" customWidth="1"/>
    <col min="3597" max="3840" width="11.7109375" style="173"/>
    <col min="3841" max="3841" width="3.140625" style="173" customWidth="1"/>
    <col min="3842" max="3842" width="9.5703125" style="173" customWidth="1"/>
    <col min="3843" max="3843" width="43.140625" style="173" customWidth="1"/>
    <col min="3844" max="3844" width="22.5703125" style="173" customWidth="1"/>
    <col min="3845" max="3845" width="19.28515625" style="173" customWidth="1"/>
    <col min="3846" max="3846" width="15" style="173" customWidth="1"/>
    <col min="3847" max="3847" width="19.28515625" style="173" customWidth="1"/>
    <col min="3848" max="3848" width="19.42578125" style="173" customWidth="1"/>
    <col min="3849" max="3849" width="3.140625" style="173" customWidth="1"/>
    <col min="3850" max="3850" width="4.42578125" style="173" customWidth="1"/>
    <col min="3851" max="3851" width="18.7109375" style="173" customWidth="1"/>
    <col min="3852" max="3852" width="14.42578125" style="173" bestFit="1" customWidth="1"/>
    <col min="3853" max="4096" width="11.7109375" style="173"/>
    <col min="4097" max="4097" width="3.140625" style="173" customWidth="1"/>
    <col min="4098" max="4098" width="9.5703125" style="173" customWidth="1"/>
    <col min="4099" max="4099" width="43.140625" style="173" customWidth="1"/>
    <col min="4100" max="4100" width="22.5703125" style="173" customWidth="1"/>
    <col min="4101" max="4101" width="19.28515625" style="173" customWidth="1"/>
    <col min="4102" max="4102" width="15" style="173" customWidth="1"/>
    <col min="4103" max="4103" width="19.28515625" style="173" customWidth="1"/>
    <col min="4104" max="4104" width="19.42578125" style="173" customWidth="1"/>
    <col min="4105" max="4105" width="3.140625" style="173" customWidth="1"/>
    <col min="4106" max="4106" width="4.42578125" style="173" customWidth="1"/>
    <col min="4107" max="4107" width="18.7109375" style="173" customWidth="1"/>
    <col min="4108" max="4108" width="14.42578125" style="173" bestFit="1" customWidth="1"/>
    <col min="4109" max="4352" width="11.7109375" style="173"/>
    <col min="4353" max="4353" width="3.140625" style="173" customWidth="1"/>
    <col min="4354" max="4354" width="9.5703125" style="173" customWidth="1"/>
    <col min="4355" max="4355" width="43.140625" style="173" customWidth="1"/>
    <col min="4356" max="4356" width="22.5703125" style="173" customWidth="1"/>
    <col min="4357" max="4357" width="19.28515625" style="173" customWidth="1"/>
    <col min="4358" max="4358" width="15" style="173" customWidth="1"/>
    <col min="4359" max="4359" width="19.28515625" style="173" customWidth="1"/>
    <col min="4360" max="4360" width="19.42578125" style="173" customWidth="1"/>
    <col min="4361" max="4361" width="3.140625" style="173" customWidth="1"/>
    <col min="4362" max="4362" width="4.42578125" style="173" customWidth="1"/>
    <col min="4363" max="4363" width="18.7109375" style="173" customWidth="1"/>
    <col min="4364" max="4364" width="14.42578125" style="173" bestFit="1" customWidth="1"/>
    <col min="4365" max="4608" width="11.7109375" style="173"/>
    <col min="4609" max="4609" width="3.140625" style="173" customWidth="1"/>
    <col min="4610" max="4610" width="9.5703125" style="173" customWidth="1"/>
    <col min="4611" max="4611" width="43.140625" style="173" customWidth="1"/>
    <col min="4612" max="4612" width="22.5703125" style="173" customWidth="1"/>
    <col min="4613" max="4613" width="19.28515625" style="173" customWidth="1"/>
    <col min="4614" max="4614" width="15" style="173" customWidth="1"/>
    <col min="4615" max="4615" width="19.28515625" style="173" customWidth="1"/>
    <col min="4616" max="4616" width="19.42578125" style="173" customWidth="1"/>
    <col min="4617" max="4617" width="3.140625" style="173" customWidth="1"/>
    <col min="4618" max="4618" width="4.42578125" style="173" customWidth="1"/>
    <col min="4619" max="4619" width="18.7109375" style="173" customWidth="1"/>
    <col min="4620" max="4620" width="14.42578125" style="173" bestFit="1" customWidth="1"/>
    <col min="4621" max="4864" width="11.7109375" style="173"/>
    <col min="4865" max="4865" width="3.140625" style="173" customWidth="1"/>
    <col min="4866" max="4866" width="9.5703125" style="173" customWidth="1"/>
    <col min="4867" max="4867" width="43.140625" style="173" customWidth="1"/>
    <col min="4868" max="4868" width="22.5703125" style="173" customWidth="1"/>
    <col min="4869" max="4869" width="19.28515625" style="173" customWidth="1"/>
    <col min="4870" max="4870" width="15" style="173" customWidth="1"/>
    <col min="4871" max="4871" width="19.28515625" style="173" customWidth="1"/>
    <col min="4872" max="4872" width="19.42578125" style="173" customWidth="1"/>
    <col min="4873" max="4873" width="3.140625" style="173" customWidth="1"/>
    <col min="4874" max="4874" width="4.42578125" style="173" customWidth="1"/>
    <col min="4875" max="4875" width="18.7109375" style="173" customWidth="1"/>
    <col min="4876" max="4876" width="14.42578125" style="173" bestFit="1" customWidth="1"/>
    <col min="4877" max="5120" width="11.7109375" style="173"/>
    <col min="5121" max="5121" width="3.140625" style="173" customWidth="1"/>
    <col min="5122" max="5122" width="9.5703125" style="173" customWidth="1"/>
    <col min="5123" max="5123" width="43.140625" style="173" customWidth="1"/>
    <col min="5124" max="5124" width="22.5703125" style="173" customWidth="1"/>
    <col min="5125" max="5125" width="19.28515625" style="173" customWidth="1"/>
    <col min="5126" max="5126" width="15" style="173" customWidth="1"/>
    <col min="5127" max="5127" width="19.28515625" style="173" customWidth="1"/>
    <col min="5128" max="5128" width="19.42578125" style="173" customWidth="1"/>
    <col min="5129" max="5129" width="3.140625" style="173" customWidth="1"/>
    <col min="5130" max="5130" width="4.42578125" style="173" customWidth="1"/>
    <col min="5131" max="5131" width="18.7109375" style="173" customWidth="1"/>
    <col min="5132" max="5132" width="14.42578125" style="173" bestFit="1" customWidth="1"/>
    <col min="5133" max="5376" width="11.7109375" style="173"/>
    <col min="5377" max="5377" width="3.140625" style="173" customWidth="1"/>
    <col min="5378" max="5378" width="9.5703125" style="173" customWidth="1"/>
    <col min="5379" max="5379" width="43.140625" style="173" customWidth="1"/>
    <col min="5380" max="5380" width="22.5703125" style="173" customWidth="1"/>
    <col min="5381" max="5381" width="19.28515625" style="173" customWidth="1"/>
    <col min="5382" max="5382" width="15" style="173" customWidth="1"/>
    <col min="5383" max="5383" width="19.28515625" style="173" customWidth="1"/>
    <col min="5384" max="5384" width="19.42578125" style="173" customWidth="1"/>
    <col min="5385" max="5385" width="3.140625" style="173" customWidth="1"/>
    <col min="5386" max="5386" width="4.42578125" style="173" customWidth="1"/>
    <col min="5387" max="5387" width="18.7109375" style="173" customWidth="1"/>
    <col min="5388" max="5388" width="14.42578125" style="173" bestFit="1" customWidth="1"/>
    <col min="5389" max="5632" width="11.7109375" style="173"/>
    <col min="5633" max="5633" width="3.140625" style="173" customWidth="1"/>
    <col min="5634" max="5634" width="9.5703125" style="173" customWidth="1"/>
    <col min="5635" max="5635" width="43.140625" style="173" customWidth="1"/>
    <col min="5636" max="5636" width="22.5703125" style="173" customWidth="1"/>
    <col min="5637" max="5637" width="19.28515625" style="173" customWidth="1"/>
    <col min="5638" max="5638" width="15" style="173" customWidth="1"/>
    <col min="5639" max="5639" width="19.28515625" style="173" customWidth="1"/>
    <col min="5640" max="5640" width="19.42578125" style="173" customWidth="1"/>
    <col min="5641" max="5641" width="3.140625" style="173" customWidth="1"/>
    <col min="5642" max="5642" width="4.42578125" style="173" customWidth="1"/>
    <col min="5643" max="5643" width="18.7109375" style="173" customWidth="1"/>
    <col min="5644" max="5644" width="14.42578125" style="173" bestFit="1" customWidth="1"/>
    <col min="5645" max="5888" width="11.7109375" style="173"/>
    <col min="5889" max="5889" width="3.140625" style="173" customWidth="1"/>
    <col min="5890" max="5890" width="9.5703125" style="173" customWidth="1"/>
    <col min="5891" max="5891" width="43.140625" style="173" customWidth="1"/>
    <col min="5892" max="5892" width="22.5703125" style="173" customWidth="1"/>
    <col min="5893" max="5893" width="19.28515625" style="173" customWidth="1"/>
    <col min="5894" max="5894" width="15" style="173" customWidth="1"/>
    <col min="5895" max="5895" width="19.28515625" style="173" customWidth="1"/>
    <col min="5896" max="5896" width="19.42578125" style="173" customWidth="1"/>
    <col min="5897" max="5897" width="3.140625" style="173" customWidth="1"/>
    <col min="5898" max="5898" width="4.42578125" style="173" customWidth="1"/>
    <col min="5899" max="5899" width="18.7109375" style="173" customWidth="1"/>
    <col min="5900" max="5900" width="14.42578125" style="173" bestFit="1" customWidth="1"/>
    <col min="5901" max="6144" width="11.7109375" style="173"/>
    <col min="6145" max="6145" width="3.140625" style="173" customWidth="1"/>
    <col min="6146" max="6146" width="9.5703125" style="173" customWidth="1"/>
    <col min="6147" max="6147" width="43.140625" style="173" customWidth="1"/>
    <col min="6148" max="6148" width="22.5703125" style="173" customWidth="1"/>
    <col min="6149" max="6149" width="19.28515625" style="173" customWidth="1"/>
    <col min="6150" max="6150" width="15" style="173" customWidth="1"/>
    <col min="6151" max="6151" width="19.28515625" style="173" customWidth="1"/>
    <col min="6152" max="6152" width="19.42578125" style="173" customWidth="1"/>
    <col min="6153" max="6153" width="3.140625" style="173" customWidth="1"/>
    <col min="6154" max="6154" width="4.42578125" style="173" customWidth="1"/>
    <col min="6155" max="6155" width="18.7109375" style="173" customWidth="1"/>
    <col min="6156" max="6156" width="14.42578125" style="173" bestFit="1" customWidth="1"/>
    <col min="6157" max="6400" width="11.7109375" style="173"/>
    <col min="6401" max="6401" width="3.140625" style="173" customWidth="1"/>
    <col min="6402" max="6402" width="9.5703125" style="173" customWidth="1"/>
    <col min="6403" max="6403" width="43.140625" style="173" customWidth="1"/>
    <col min="6404" max="6404" width="22.5703125" style="173" customWidth="1"/>
    <col min="6405" max="6405" width="19.28515625" style="173" customWidth="1"/>
    <col min="6406" max="6406" width="15" style="173" customWidth="1"/>
    <col min="6407" max="6407" width="19.28515625" style="173" customWidth="1"/>
    <col min="6408" max="6408" width="19.42578125" style="173" customWidth="1"/>
    <col min="6409" max="6409" width="3.140625" style="173" customWidth="1"/>
    <col min="6410" max="6410" width="4.42578125" style="173" customWidth="1"/>
    <col min="6411" max="6411" width="18.7109375" style="173" customWidth="1"/>
    <col min="6412" max="6412" width="14.42578125" style="173" bestFit="1" customWidth="1"/>
    <col min="6413" max="6656" width="11.7109375" style="173"/>
    <col min="6657" max="6657" width="3.140625" style="173" customWidth="1"/>
    <col min="6658" max="6658" width="9.5703125" style="173" customWidth="1"/>
    <col min="6659" max="6659" width="43.140625" style="173" customWidth="1"/>
    <col min="6660" max="6660" width="22.5703125" style="173" customWidth="1"/>
    <col min="6661" max="6661" width="19.28515625" style="173" customWidth="1"/>
    <col min="6662" max="6662" width="15" style="173" customWidth="1"/>
    <col min="6663" max="6663" width="19.28515625" style="173" customWidth="1"/>
    <col min="6664" max="6664" width="19.42578125" style="173" customWidth="1"/>
    <col min="6665" max="6665" width="3.140625" style="173" customWidth="1"/>
    <col min="6666" max="6666" width="4.42578125" style="173" customWidth="1"/>
    <col min="6667" max="6667" width="18.7109375" style="173" customWidth="1"/>
    <col min="6668" max="6668" width="14.42578125" style="173" bestFit="1" customWidth="1"/>
    <col min="6669" max="6912" width="11.7109375" style="173"/>
    <col min="6913" max="6913" width="3.140625" style="173" customWidth="1"/>
    <col min="6914" max="6914" width="9.5703125" style="173" customWidth="1"/>
    <col min="6915" max="6915" width="43.140625" style="173" customWidth="1"/>
    <col min="6916" max="6916" width="22.5703125" style="173" customWidth="1"/>
    <col min="6917" max="6917" width="19.28515625" style="173" customWidth="1"/>
    <col min="6918" max="6918" width="15" style="173" customWidth="1"/>
    <col min="6919" max="6919" width="19.28515625" style="173" customWidth="1"/>
    <col min="6920" max="6920" width="19.42578125" style="173" customWidth="1"/>
    <col min="6921" max="6921" width="3.140625" style="173" customWidth="1"/>
    <col min="6922" max="6922" width="4.42578125" style="173" customWidth="1"/>
    <col min="6923" max="6923" width="18.7109375" style="173" customWidth="1"/>
    <col min="6924" max="6924" width="14.42578125" style="173" bestFit="1" customWidth="1"/>
    <col min="6925" max="7168" width="11.7109375" style="173"/>
    <col min="7169" max="7169" width="3.140625" style="173" customWidth="1"/>
    <col min="7170" max="7170" width="9.5703125" style="173" customWidth="1"/>
    <col min="7171" max="7171" width="43.140625" style="173" customWidth="1"/>
    <col min="7172" max="7172" width="22.5703125" style="173" customWidth="1"/>
    <col min="7173" max="7173" width="19.28515625" style="173" customWidth="1"/>
    <col min="7174" max="7174" width="15" style="173" customWidth="1"/>
    <col min="7175" max="7175" width="19.28515625" style="173" customWidth="1"/>
    <col min="7176" max="7176" width="19.42578125" style="173" customWidth="1"/>
    <col min="7177" max="7177" width="3.140625" style="173" customWidth="1"/>
    <col min="7178" max="7178" width="4.42578125" style="173" customWidth="1"/>
    <col min="7179" max="7179" width="18.7109375" style="173" customWidth="1"/>
    <col min="7180" max="7180" width="14.42578125" style="173" bestFit="1" customWidth="1"/>
    <col min="7181" max="7424" width="11.7109375" style="173"/>
    <col min="7425" max="7425" width="3.140625" style="173" customWidth="1"/>
    <col min="7426" max="7426" width="9.5703125" style="173" customWidth="1"/>
    <col min="7427" max="7427" width="43.140625" style="173" customWidth="1"/>
    <col min="7428" max="7428" width="22.5703125" style="173" customWidth="1"/>
    <col min="7429" max="7429" width="19.28515625" style="173" customWidth="1"/>
    <col min="7430" max="7430" width="15" style="173" customWidth="1"/>
    <col min="7431" max="7431" width="19.28515625" style="173" customWidth="1"/>
    <col min="7432" max="7432" width="19.42578125" style="173" customWidth="1"/>
    <col min="7433" max="7433" width="3.140625" style="173" customWidth="1"/>
    <col min="7434" max="7434" width="4.42578125" style="173" customWidth="1"/>
    <col min="7435" max="7435" width="18.7109375" style="173" customWidth="1"/>
    <col min="7436" max="7436" width="14.42578125" style="173" bestFit="1" customWidth="1"/>
    <col min="7437" max="7680" width="11.7109375" style="173"/>
    <col min="7681" max="7681" width="3.140625" style="173" customWidth="1"/>
    <col min="7682" max="7682" width="9.5703125" style="173" customWidth="1"/>
    <col min="7683" max="7683" width="43.140625" style="173" customWidth="1"/>
    <col min="7684" max="7684" width="22.5703125" style="173" customWidth="1"/>
    <col min="7685" max="7685" width="19.28515625" style="173" customWidth="1"/>
    <col min="7686" max="7686" width="15" style="173" customWidth="1"/>
    <col min="7687" max="7687" width="19.28515625" style="173" customWidth="1"/>
    <col min="7688" max="7688" width="19.42578125" style="173" customWidth="1"/>
    <col min="7689" max="7689" width="3.140625" style="173" customWidth="1"/>
    <col min="7690" max="7690" width="4.42578125" style="173" customWidth="1"/>
    <col min="7691" max="7691" width="18.7109375" style="173" customWidth="1"/>
    <col min="7692" max="7692" width="14.42578125" style="173" bestFit="1" customWidth="1"/>
    <col min="7693" max="7936" width="11.7109375" style="173"/>
    <col min="7937" max="7937" width="3.140625" style="173" customWidth="1"/>
    <col min="7938" max="7938" width="9.5703125" style="173" customWidth="1"/>
    <col min="7939" max="7939" width="43.140625" style="173" customWidth="1"/>
    <col min="7940" max="7940" width="22.5703125" style="173" customWidth="1"/>
    <col min="7941" max="7941" width="19.28515625" style="173" customWidth="1"/>
    <col min="7942" max="7942" width="15" style="173" customWidth="1"/>
    <col min="7943" max="7943" width="19.28515625" style="173" customWidth="1"/>
    <col min="7944" max="7944" width="19.42578125" style="173" customWidth="1"/>
    <col min="7945" max="7945" width="3.140625" style="173" customWidth="1"/>
    <col min="7946" max="7946" width="4.42578125" style="173" customWidth="1"/>
    <col min="7947" max="7947" width="18.7109375" style="173" customWidth="1"/>
    <col min="7948" max="7948" width="14.42578125" style="173" bestFit="1" customWidth="1"/>
    <col min="7949" max="8192" width="11.7109375" style="173"/>
    <col min="8193" max="8193" width="3.140625" style="173" customWidth="1"/>
    <col min="8194" max="8194" width="9.5703125" style="173" customWidth="1"/>
    <col min="8195" max="8195" width="43.140625" style="173" customWidth="1"/>
    <col min="8196" max="8196" width="22.5703125" style="173" customWidth="1"/>
    <col min="8197" max="8197" width="19.28515625" style="173" customWidth="1"/>
    <col min="8198" max="8198" width="15" style="173" customWidth="1"/>
    <col min="8199" max="8199" width="19.28515625" style="173" customWidth="1"/>
    <col min="8200" max="8200" width="19.42578125" style="173" customWidth="1"/>
    <col min="8201" max="8201" width="3.140625" style="173" customWidth="1"/>
    <col min="8202" max="8202" width="4.42578125" style="173" customWidth="1"/>
    <col min="8203" max="8203" width="18.7109375" style="173" customWidth="1"/>
    <col min="8204" max="8204" width="14.42578125" style="173" bestFit="1" customWidth="1"/>
    <col min="8205" max="8448" width="11.7109375" style="173"/>
    <col min="8449" max="8449" width="3.140625" style="173" customWidth="1"/>
    <col min="8450" max="8450" width="9.5703125" style="173" customWidth="1"/>
    <col min="8451" max="8451" width="43.140625" style="173" customWidth="1"/>
    <col min="8452" max="8452" width="22.5703125" style="173" customWidth="1"/>
    <col min="8453" max="8453" width="19.28515625" style="173" customWidth="1"/>
    <col min="8454" max="8454" width="15" style="173" customWidth="1"/>
    <col min="8455" max="8455" width="19.28515625" style="173" customWidth="1"/>
    <col min="8456" max="8456" width="19.42578125" style="173" customWidth="1"/>
    <col min="8457" max="8457" width="3.140625" style="173" customWidth="1"/>
    <col min="8458" max="8458" width="4.42578125" style="173" customWidth="1"/>
    <col min="8459" max="8459" width="18.7109375" style="173" customWidth="1"/>
    <col min="8460" max="8460" width="14.42578125" style="173" bestFit="1" customWidth="1"/>
    <col min="8461" max="8704" width="11.7109375" style="173"/>
    <col min="8705" max="8705" width="3.140625" style="173" customWidth="1"/>
    <col min="8706" max="8706" width="9.5703125" style="173" customWidth="1"/>
    <col min="8707" max="8707" width="43.140625" style="173" customWidth="1"/>
    <col min="8708" max="8708" width="22.5703125" style="173" customWidth="1"/>
    <col min="8709" max="8709" width="19.28515625" style="173" customWidth="1"/>
    <col min="8710" max="8710" width="15" style="173" customWidth="1"/>
    <col min="8711" max="8711" width="19.28515625" style="173" customWidth="1"/>
    <col min="8712" max="8712" width="19.42578125" style="173" customWidth="1"/>
    <col min="8713" max="8713" width="3.140625" style="173" customWidth="1"/>
    <col min="8714" max="8714" width="4.42578125" style="173" customWidth="1"/>
    <col min="8715" max="8715" width="18.7109375" style="173" customWidth="1"/>
    <col min="8716" max="8716" width="14.42578125" style="173" bestFit="1" customWidth="1"/>
    <col min="8717" max="8960" width="11.7109375" style="173"/>
    <col min="8961" max="8961" width="3.140625" style="173" customWidth="1"/>
    <col min="8962" max="8962" width="9.5703125" style="173" customWidth="1"/>
    <col min="8963" max="8963" width="43.140625" style="173" customWidth="1"/>
    <col min="8964" max="8964" width="22.5703125" style="173" customWidth="1"/>
    <col min="8965" max="8965" width="19.28515625" style="173" customWidth="1"/>
    <col min="8966" max="8966" width="15" style="173" customWidth="1"/>
    <col min="8967" max="8967" width="19.28515625" style="173" customWidth="1"/>
    <col min="8968" max="8968" width="19.42578125" style="173" customWidth="1"/>
    <col min="8969" max="8969" width="3.140625" style="173" customWidth="1"/>
    <col min="8970" max="8970" width="4.42578125" style="173" customWidth="1"/>
    <col min="8971" max="8971" width="18.7109375" style="173" customWidth="1"/>
    <col min="8972" max="8972" width="14.42578125" style="173" bestFit="1" customWidth="1"/>
    <col min="8973" max="9216" width="11.7109375" style="173"/>
    <col min="9217" max="9217" width="3.140625" style="173" customWidth="1"/>
    <col min="9218" max="9218" width="9.5703125" style="173" customWidth="1"/>
    <col min="9219" max="9219" width="43.140625" style="173" customWidth="1"/>
    <col min="9220" max="9220" width="22.5703125" style="173" customWidth="1"/>
    <col min="9221" max="9221" width="19.28515625" style="173" customWidth="1"/>
    <col min="9222" max="9222" width="15" style="173" customWidth="1"/>
    <col min="9223" max="9223" width="19.28515625" style="173" customWidth="1"/>
    <col min="9224" max="9224" width="19.42578125" style="173" customWidth="1"/>
    <col min="9225" max="9225" width="3.140625" style="173" customWidth="1"/>
    <col min="9226" max="9226" width="4.42578125" style="173" customWidth="1"/>
    <col min="9227" max="9227" width="18.7109375" style="173" customWidth="1"/>
    <col min="9228" max="9228" width="14.42578125" style="173" bestFit="1" customWidth="1"/>
    <col min="9229" max="9472" width="11.7109375" style="173"/>
    <col min="9473" max="9473" width="3.140625" style="173" customWidth="1"/>
    <col min="9474" max="9474" width="9.5703125" style="173" customWidth="1"/>
    <col min="9475" max="9475" width="43.140625" style="173" customWidth="1"/>
    <col min="9476" max="9476" width="22.5703125" style="173" customWidth="1"/>
    <col min="9477" max="9477" width="19.28515625" style="173" customWidth="1"/>
    <col min="9478" max="9478" width="15" style="173" customWidth="1"/>
    <col min="9479" max="9479" width="19.28515625" style="173" customWidth="1"/>
    <col min="9480" max="9480" width="19.42578125" style="173" customWidth="1"/>
    <col min="9481" max="9481" width="3.140625" style="173" customWidth="1"/>
    <col min="9482" max="9482" width="4.42578125" style="173" customWidth="1"/>
    <col min="9483" max="9483" width="18.7109375" style="173" customWidth="1"/>
    <col min="9484" max="9484" width="14.42578125" style="173" bestFit="1" customWidth="1"/>
    <col min="9485" max="9728" width="11.7109375" style="173"/>
    <col min="9729" max="9729" width="3.140625" style="173" customWidth="1"/>
    <col min="9730" max="9730" width="9.5703125" style="173" customWidth="1"/>
    <col min="9731" max="9731" width="43.140625" style="173" customWidth="1"/>
    <col min="9732" max="9732" width="22.5703125" style="173" customWidth="1"/>
    <col min="9733" max="9733" width="19.28515625" style="173" customWidth="1"/>
    <col min="9734" max="9734" width="15" style="173" customWidth="1"/>
    <col min="9735" max="9735" width="19.28515625" style="173" customWidth="1"/>
    <col min="9736" max="9736" width="19.42578125" style="173" customWidth="1"/>
    <col min="9737" max="9737" width="3.140625" style="173" customWidth="1"/>
    <col min="9738" max="9738" width="4.42578125" style="173" customWidth="1"/>
    <col min="9739" max="9739" width="18.7109375" style="173" customWidth="1"/>
    <col min="9740" max="9740" width="14.42578125" style="173" bestFit="1" customWidth="1"/>
    <col min="9741" max="9984" width="11.7109375" style="173"/>
    <col min="9985" max="9985" width="3.140625" style="173" customWidth="1"/>
    <col min="9986" max="9986" width="9.5703125" style="173" customWidth="1"/>
    <col min="9987" max="9987" width="43.140625" style="173" customWidth="1"/>
    <col min="9988" max="9988" width="22.5703125" style="173" customWidth="1"/>
    <col min="9989" max="9989" width="19.28515625" style="173" customWidth="1"/>
    <col min="9990" max="9990" width="15" style="173" customWidth="1"/>
    <col min="9991" max="9991" width="19.28515625" style="173" customWidth="1"/>
    <col min="9992" max="9992" width="19.42578125" style="173" customWidth="1"/>
    <col min="9993" max="9993" width="3.140625" style="173" customWidth="1"/>
    <col min="9994" max="9994" width="4.42578125" style="173" customWidth="1"/>
    <col min="9995" max="9995" width="18.7109375" style="173" customWidth="1"/>
    <col min="9996" max="9996" width="14.42578125" style="173" bestFit="1" customWidth="1"/>
    <col min="9997" max="10240" width="11.7109375" style="173"/>
    <col min="10241" max="10241" width="3.140625" style="173" customWidth="1"/>
    <col min="10242" max="10242" width="9.5703125" style="173" customWidth="1"/>
    <col min="10243" max="10243" width="43.140625" style="173" customWidth="1"/>
    <col min="10244" max="10244" width="22.5703125" style="173" customWidth="1"/>
    <col min="10245" max="10245" width="19.28515625" style="173" customWidth="1"/>
    <col min="10246" max="10246" width="15" style="173" customWidth="1"/>
    <col min="10247" max="10247" width="19.28515625" style="173" customWidth="1"/>
    <col min="10248" max="10248" width="19.42578125" style="173" customWidth="1"/>
    <col min="10249" max="10249" width="3.140625" style="173" customWidth="1"/>
    <col min="10250" max="10250" width="4.42578125" style="173" customWidth="1"/>
    <col min="10251" max="10251" width="18.7109375" style="173" customWidth="1"/>
    <col min="10252" max="10252" width="14.42578125" style="173" bestFit="1" customWidth="1"/>
    <col min="10253" max="10496" width="11.7109375" style="173"/>
    <col min="10497" max="10497" width="3.140625" style="173" customWidth="1"/>
    <col min="10498" max="10498" width="9.5703125" style="173" customWidth="1"/>
    <col min="10499" max="10499" width="43.140625" style="173" customWidth="1"/>
    <col min="10500" max="10500" width="22.5703125" style="173" customWidth="1"/>
    <col min="10501" max="10501" width="19.28515625" style="173" customWidth="1"/>
    <col min="10502" max="10502" width="15" style="173" customWidth="1"/>
    <col min="10503" max="10503" width="19.28515625" style="173" customWidth="1"/>
    <col min="10504" max="10504" width="19.42578125" style="173" customWidth="1"/>
    <col min="10505" max="10505" width="3.140625" style="173" customWidth="1"/>
    <col min="10506" max="10506" width="4.42578125" style="173" customWidth="1"/>
    <col min="10507" max="10507" width="18.7109375" style="173" customWidth="1"/>
    <col min="10508" max="10508" width="14.42578125" style="173" bestFit="1" customWidth="1"/>
    <col min="10509" max="10752" width="11.7109375" style="173"/>
    <col min="10753" max="10753" width="3.140625" style="173" customWidth="1"/>
    <col min="10754" max="10754" width="9.5703125" style="173" customWidth="1"/>
    <col min="10755" max="10755" width="43.140625" style="173" customWidth="1"/>
    <col min="10756" max="10756" width="22.5703125" style="173" customWidth="1"/>
    <col min="10757" max="10757" width="19.28515625" style="173" customWidth="1"/>
    <col min="10758" max="10758" width="15" style="173" customWidth="1"/>
    <col min="10759" max="10759" width="19.28515625" style="173" customWidth="1"/>
    <col min="10760" max="10760" width="19.42578125" style="173" customWidth="1"/>
    <col min="10761" max="10761" width="3.140625" style="173" customWidth="1"/>
    <col min="10762" max="10762" width="4.42578125" style="173" customWidth="1"/>
    <col min="10763" max="10763" width="18.7109375" style="173" customWidth="1"/>
    <col min="10764" max="10764" width="14.42578125" style="173" bestFit="1" customWidth="1"/>
    <col min="10765" max="11008" width="11.7109375" style="173"/>
    <col min="11009" max="11009" width="3.140625" style="173" customWidth="1"/>
    <col min="11010" max="11010" width="9.5703125" style="173" customWidth="1"/>
    <col min="11011" max="11011" width="43.140625" style="173" customWidth="1"/>
    <col min="11012" max="11012" width="22.5703125" style="173" customWidth="1"/>
    <col min="11013" max="11013" width="19.28515625" style="173" customWidth="1"/>
    <col min="11014" max="11014" width="15" style="173" customWidth="1"/>
    <col min="11015" max="11015" width="19.28515625" style="173" customWidth="1"/>
    <col min="11016" max="11016" width="19.42578125" style="173" customWidth="1"/>
    <col min="11017" max="11017" width="3.140625" style="173" customWidth="1"/>
    <col min="11018" max="11018" width="4.42578125" style="173" customWidth="1"/>
    <col min="11019" max="11019" width="18.7109375" style="173" customWidth="1"/>
    <col min="11020" max="11020" width="14.42578125" style="173" bestFit="1" customWidth="1"/>
    <col min="11021" max="11264" width="11.7109375" style="173"/>
    <col min="11265" max="11265" width="3.140625" style="173" customWidth="1"/>
    <col min="11266" max="11266" width="9.5703125" style="173" customWidth="1"/>
    <col min="11267" max="11267" width="43.140625" style="173" customWidth="1"/>
    <col min="11268" max="11268" width="22.5703125" style="173" customWidth="1"/>
    <col min="11269" max="11269" width="19.28515625" style="173" customWidth="1"/>
    <col min="11270" max="11270" width="15" style="173" customWidth="1"/>
    <col min="11271" max="11271" width="19.28515625" style="173" customWidth="1"/>
    <col min="11272" max="11272" width="19.42578125" style="173" customWidth="1"/>
    <col min="11273" max="11273" width="3.140625" style="173" customWidth="1"/>
    <col min="11274" max="11274" width="4.42578125" style="173" customWidth="1"/>
    <col min="11275" max="11275" width="18.7109375" style="173" customWidth="1"/>
    <col min="11276" max="11276" width="14.42578125" style="173" bestFit="1" customWidth="1"/>
    <col min="11277" max="11520" width="11.7109375" style="173"/>
    <col min="11521" max="11521" width="3.140625" style="173" customWidth="1"/>
    <col min="11522" max="11522" width="9.5703125" style="173" customWidth="1"/>
    <col min="11523" max="11523" width="43.140625" style="173" customWidth="1"/>
    <col min="11524" max="11524" width="22.5703125" style="173" customWidth="1"/>
    <col min="11525" max="11525" width="19.28515625" style="173" customWidth="1"/>
    <col min="11526" max="11526" width="15" style="173" customWidth="1"/>
    <col min="11527" max="11527" width="19.28515625" style="173" customWidth="1"/>
    <col min="11528" max="11528" width="19.42578125" style="173" customWidth="1"/>
    <col min="11529" max="11529" width="3.140625" style="173" customWidth="1"/>
    <col min="11530" max="11530" width="4.42578125" style="173" customWidth="1"/>
    <col min="11531" max="11531" width="18.7109375" style="173" customWidth="1"/>
    <col min="11532" max="11532" width="14.42578125" style="173" bestFit="1" customWidth="1"/>
    <col min="11533" max="11776" width="11.7109375" style="173"/>
    <col min="11777" max="11777" width="3.140625" style="173" customWidth="1"/>
    <col min="11778" max="11778" width="9.5703125" style="173" customWidth="1"/>
    <col min="11779" max="11779" width="43.140625" style="173" customWidth="1"/>
    <col min="11780" max="11780" width="22.5703125" style="173" customWidth="1"/>
    <col min="11781" max="11781" width="19.28515625" style="173" customWidth="1"/>
    <col min="11782" max="11782" width="15" style="173" customWidth="1"/>
    <col min="11783" max="11783" width="19.28515625" style="173" customWidth="1"/>
    <col min="11784" max="11784" width="19.42578125" style="173" customWidth="1"/>
    <col min="11785" max="11785" width="3.140625" style="173" customWidth="1"/>
    <col min="11786" max="11786" width="4.42578125" style="173" customWidth="1"/>
    <col min="11787" max="11787" width="18.7109375" style="173" customWidth="1"/>
    <col min="11788" max="11788" width="14.42578125" style="173" bestFit="1" customWidth="1"/>
    <col min="11789" max="12032" width="11.7109375" style="173"/>
    <col min="12033" max="12033" width="3.140625" style="173" customWidth="1"/>
    <col min="12034" max="12034" width="9.5703125" style="173" customWidth="1"/>
    <col min="12035" max="12035" width="43.140625" style="173" customWidth="1"/>
    <col min="12036" max="12036" width="22.5703125" style="173" customWidth="1"/>
    <col min="12037" max="12037" width="19.28515625" style="173" customWidth="1"/>
    <col min="12038" max="12038" width="15" style="173" customWidth="1"/>
    <col min="12039" max="12039" width="19.28515625" style="173" customWidth="1"/>
    <col min="12040" max="12040" width="19.42578125" style="173" customWidth="1"/>
    <col min="12041" max="12041" width="3.140625" style="173" customWidth="1"/>
    <col min="12042" max="12042" width="4.42578125" style="173" customWidth="1"/>
    <col min="12043" max="12043" width="18.7109375" style="173" customWidth="1"/>
    <col min="12044" max="12044" width="14.42578125" style="173" bestFit="1" customWidth="1"/>
    <col min="12045" max="12288" width="11.7109375" style="173"/>
    <col min="12289" max="12289" width="3.140625" style="173" customWidth="1"/>
    <col min="12290" max="12290" width="9.5703125" style="173" customWidth="1"/>
    <col min="12291" max="12291" width="43.140625" style="173" customWidth="1"/>
    <col min="12292" max="12292" width="22.5703125" style="173" customWidth="1"/>
    <col min="12293" max="12293" width="19.28515625" style="173" customWidth="1"/>
    <col min="12294" max="12294" width="15" style="173" customWidth="1"/>
    <col min="12295" max="12295" width="19.28515625" style="173" customWidth="1"/>
    <col min="12296" max="12296" width="19.42578125" style="173" customWidth="1"/>
    <col min="12297" max="12297" width="3.140625" style="173" customWidth="1"/>
    <col min="12298" max="12298" width="4.42578125" style="173" customWidth="1"/>
    <col min="12299" max="12299" width="18.7109375" style="173" customWidth="1"/>
    <col min="12300" max="12300" width="14.42578125" style="173" bestFit="1" customWidth="1"/>
    <col min="12301" max="12544" width="11.7109375" style="173"/>
    <col min="12545" max="12545" width="3.140625" style="173" customWidth="1"/>
    <col min="12546" max="12546" width="9.5703125" style="173" customWidth="1"/>
    <col min="12547" max="12547" width="43.140625" style="173" customWidth="1"/>
    <col min="12548" max="12548" width="22.5703125" style="173" customWidth="1"/>
    <col min="12549" max="12549" width="19.28515625" style="173" customWidth="1"/>
    <col min="12550" max="12550" width="15" style="173" customWidth="1"/>
    <col min="12551" max="12551" width="19.28515625" style="173" customWidth="1"/>
    <col min="12552" max="12552" width="19.42578125" style="173" customWidth="1"/>
    <col min="12553" max="12553" width="3.140625" style="173" customWidth="1"/>
    <col min="12554" max="12554" width="4.42578125" style="173" customWidth="1"/>
    <col min="12555" max="12555" width="18.7109375" style="173" customWidth="1"/>
    <col min="12556" max="12556" width="14.42578125" style="173" bestFit="1" customWidth="1"/>
    <col min="12557" max="12800" width="11.7109375" style="173"/>
    <col min="12801" max="12801" width="3.140625" style="173" customWidth="1"/>
    <col min="12802" max="12802" width="9.5703125" style="173" customWidth="1"/>
    <col min="12803" max="12803" width="43.140625" style="173" customWidth="1"/>
    <col min="12804" max="12804" width="22.5703125" style="173" customWidth="1"/>
    <col min="12805" max="12805" width="19.28515625" style="173" customWidth="1"/>
    <col min="12806" max="12806" width="15" style="173" customWidth="1"/>
    <col min="12807" max="12807" width="19.28515625" style="173" customWidth="1"/>
    <col min="12808" max="12808" width="19.42578125" style="173" customWidth="1"/>
    <col min="12809" max="12809" width="3.140625" style="173" customWidth="1"/>
    <col min="12810" max="12810" width="4.42578125" style="173" customWidth="1"/>
    <col min="12811" max="12811" width="18.7109375" style="173" customWidth="1"/>
    <col min="12812" max="12812" width="14.42578125" style="173" bestFit="1" customWidth="1"/>
    <col min="12813" max="13056" width="11.7109375" style="173"/>
    <col min="13057" max="13057" width="3.140625" style="173" customWidth="1"/>
    <col min="13058" max="13058" width="9.5703125" style="173" customWidth="1"/>
    <col min="13059" max="13059" width="43.140625" style="173" customWidth="1"/>
    <col min="13060" max="13060" width="22.5703125" style="173" customWidth="1"/>
    <col min="13061" max="13061" width="19.28515625" style="173" customWidth="1"/>
    <col min="13062" max="13062" width="15" style="173" customWidth="1"/>
    <col min="13063" max="13063" width="19.28515625" style="173" customWidth="1"/>
    <col min="13064" max="13064" width="19.42578125" style="173" customWidth="1"/>
    <col min="13065" max="13065" width="3.140625" style="173" customWidth="1"/>
    <col min="13066" max="13066" width="4.42578125" style="173" customWidth="1"/>
    <col min="13067" max="13067" width="18.7109375" style="173" customWidth="1"/>
    <col min="13068" max="13068" width="14.42578125" style="173" bestFit="1" customWidth="1"/>
    <col min="13069" max="13312" width="11.7109375" style="173"/>
    <col min="13313" max="13313" width="3.140625" style="173" customWidth="1"/>
    <col min="13314" max="13314" width="9.5703125" style="173" customWidth="1"/>
    <col min="13315" max="13315" width="43.140625" style="173" customWidth="1"/>
    <col min="13316" max="13316" width="22.5703125" style="173" customWidth="1"/>
    <col min="13317" max="13317" width="19.28515625" style="173" customWidth="1"/>
    <col min="13318" max="13318" width="15" style="173" customWidth="1"/>
    <col min="13319" max="13319" width="19.28515625" style="173" customWidth="1"/>
    <col min="13320" max="13320" width="19.42578125" style="173" customWidth="1"/>
    <col min="13321" max="13321" width="3.140625" style="173" customWidth="1"/>
    <col min="13322" max="13322" width="4.42578125" style="173" customWidth="1"/>
    <col min="13323" max="13323" width="18.7109375" style="173" customWidth="1"/>
    <col min="13324" max="13324" width="14.42578125" style="173" bestFit="1" customWidth="1"/>
    <col min="13325" max="13568" width="11.7109375" style="173"/>
    <col min="13569" max="13569" width="3.140625" style="173" customWidth="1"/>
    <col min="13570" max="13570" width="9.5703125" style="173" customWidth="1"/>
    <col min="13571" max="13571" width="43.140625" style="173" customWidth="1"/>
    <col min="13572" max="13572" width="22.5703125" style="173" customWidth="1"/>
    <col min="13573" max="13573" width="19.28515625" style="173" customWidth="1"/>
    <col min="13574" max="13574" width="15" style="173" customWidth="1"/>
    <col min="13575" max="13575" width="19.28515625" style="173" customWidth="1"/>
    <col min="13576" max="13576" width="19.42578125" style="173" customWidth="1"/>
    <col min="13577" max="13577" width="3.140625" style="173" customWidth="1"/>
    <col min="13578" max="13578" width="4.42578125" style="173" customWidth="1"/>
    <col min="13579" max="13579" width="18.7109375" style="173" customWidth="1"/>
    <col min="13580" max="13580" width="14.42578125" style="173" bestFit="1" customWidth="1"/>
    <col min="13581" max="13824" width="11.7109375" style="173"/>
    <col min="13825" max="13825" width="3.140625" style="173" customWidth="1"/>
    <col min="13826" max="13826" width="9.5703125" style="173" customWidth="1"/>
    <col min="13827" max="13827" width="43.140625" style="173" customWidth="1"/>
    <col min="13828" max="13828" width="22.5703125" style="173" customWidth="1"/>
    <col min="13829" max="13829" width="19.28515625" style="173" customWidth="1"/>
    <col min="13830" max="13830" width="15" style="173" customWidth="1"/>
    <col min="13831" max="13831" width="19.28515625" style="173" customWidth="1"/>
    <col min="13832" max="13832" width="19.42578125" style="173" customWidth="1"/>
    <col min="13833" max="13833" width="3.140625" style="173" customWidth="1"/>
    <col min="13834" max="13834" width="4.42578125" style="173" customWidth="1"/>
    <col min="13835" max="13835" width="18.7109375" style="173" customWidth="1"/>
    <col min="13836" max="13836" width="14.42578125" style="173" bestFit="1" customWidth="1"/>
    <col min="13837" max="14080" width="11.7109375" style="173"/>
    <col min="14081" max="14081" width="3.140625" style="173" customWidth="1"/>
    <col min="14082" max="14082" width="9.5703125" style="173" customWidth="1"/>
    <col min="14083" max="14083" width="43.140625" style="173" customWidth="1"/>
    <col min="14084" max="14084" width="22.5703125" style="173" customWidth="1"/>
    <col min="14085" max="14085" width="19.28515625" style="173" customWidth="1"/>
    <col min="14086" max="14086" width="15" style="173" customWidth="1"/>
    <col min="14087" max="14087" width="19.28515625" style="173" customWidth="1"/>
    <col min="14088" max="14088" width="19.42578125" style="173" customWidth="1"/>
    <col min="14089" max="14089" width="3.140625" style="173" customWidth="1"/>
    <col min="14090" max="14090" width="4.42578125" style="173" customWidth="1"/>
    <col min="14091" max="14091" width="18.7109375" style="173" customWidth="1"/>
    <col min="14092" max="14092" width="14.42578125" style="173" bestFit="1" customWidth="1"/>
    <col min="14093" max="14336" width="11.7109375" style="173"/>
    <col min="14337" max="14337" width="3.140625" style="173" customWidth="1"/>
    <col min="14338" max="14338" width="9.5703125" style="173" customWidth="1"/>
    <col min="14339" max="14339" width="43.140625" style="173" customWidth="1"/>
    <col min="14340" max="14340" width="22.5703125" style="173" customWidth="1"/>
    <col min="14341" max="14341" width="19.28515625" style="173" customWidth="1"/>
    <col min="14342" max="14342" width="15" style="173" customWidth="1"/>
    <col min="14343" max="14343" width="19.28515625" style="173" customWidth="1"/>
    <col min="14344" max="14344" width="19.42578125" style="173" customWidth="1"/>
    <col min="14345" max="14345" width="3.140625" style="173" customWidth="1"/>
    <col min="14346" max="14346" width="4.42578125" style="173" customWidth="1"/>
    <col min="14347" max="14347" width="18.7109375" style="173" customWidth="1"/>
    <col min="14348" max="14348" width="14.42578125" style="173" bestFit="1" customWidth="1"/>
    <col min="14349" max="14592" width="11.7109375" style="173"/>
    <col min="14593" max="14593" width="3.140625" style="173" customWidth="1"/>
    <col min="14594" max="14594" width="9.5703125" style="173" customWidth="1"/>
    <col min="14595" max="14595" width="43.140625" style="173" customWidth="1"/>
    <col min="14596" max="14596" width="22.5703125" style="173" customWidth="1"/>
    <col min="14597" max="14597" width="19.28515625" style="173" customWidth="1"/>
    <col min="14598" max="14598" width="15" style="173" customWidth="1"/>
    <col min="14599" max="14599" width="19.28515625" style="173" customWidth="1"/>
    <col min="14600" max="14600" width="19.42578125" style="173" customWidth="1"/>
    <col min="14601" max="14601" width="3.140625" style="173" customWidth="1"/>
    <col min="14602" max="14602" width="4.42578125" style="173" customWidth="1"/>
    <col min="14603" max="14603" width="18.7109375" style="173" customWidth="1"/>
    <col min="14604" max="14604" width="14.42578125" style="173" bestFit="1" customWidth="1"/>
    <col min="14605" max="14848" width="11.7109375" style="173"/>
    <col min="14849" max="14849" width="3.140625" style="173" customWidth="1"/>
    <col min="14850" max="14850" width="9.5703125" style="173" customWidth="1"/>
    <col min="14851" max="14851" width="43.140625" style="173" customWidth="1"/>
    <col min="14852" max="14852" width="22.5703125" style="173" customWidth="1"/>
    <col min="14853" max="14853" width="19.28515625" style="173" customWidth="1"/>
    <col min="14854" max="14854" width="15" style="173" customWidth="1"/>
    <col min="14855" max="14855" width="19.28515625" style="173" customWidth="1"/>
    <col min="14856" max="14856" width="19.42578125" style="173" customWidth="1"/>
    <col min="14857" max="14857" width="3.140625" style="173" customWidth="1"/>
    <col min="14858" max="14858" width="4.42578125" style="173" customWidth="1"/>
    <col min="14859" max="14859" width="18.7109375" style="173" customWidth="1"/>
    <col min="14860" max="14860" width="14.42578125" style="173" bestFit="1" customWidth="1"/>
    <col min="14861" max="15104" width="11.7109375" style="173"/>
    <col min="15105" max="15105" width="3.140625" style="173" customWidth="1"/>
    <col min="15106" max="15106" width="9.5703125" style="173" customWidth="1"/>
    <col min="15107" max="15107" width="43.140625" style="173" customWidth="1"/>
    <col min="15108" max="15108" width="22.5703125" style="173" customWidth="1"/>
    <col min="15109" max="15109" width="19.28515625" style="173" customWidth="1"/>
    <col min="15110" max="15110" width="15" style="173" customWidth="1"/>
    <col min="15111" max="15111" width="19.28515625" style="173" customWidth="1"/>
    <col min="15112" max="15112" width="19.42578125" style="173" customWidth="1"/>
    <col min="15113" max="15113" width="3.140625" style="173" customWidth="1"/>
    <col min="15114" max="15114" width="4.42578125" style="173" customWidth="1"/>
    <col min="15115" max="15115" width="18.7109375" style="173" customWidth="1"/>
    <col min="15116" max="15116" width="14.42578125" style="173" bestFit="1" customWidth="1"/>
    <col min="15117" max="15360" width="11.7109375" style="173"/>
    <col min="15361" max="15361" width="3.140625" style="173" customWidth="1"/>
    <col min="15362" max="15362" width="9.5703125" style="173" customWidth="1"/>
    <col min="15363" max="15363" width="43.140625" style="173" customWidth="1"/>
    <col min="15364" max="15364" width="22.5703125" style="173" customWidth="1"/>
    <col min="15365" max="15365" width="19.28515625" style="173" customWidth="1"/>
    <col min="15366" max="15366" width="15" style="173" customWidth="1"/>
    <col min="15367" max="15367" width="19.28515625" style="173" customWidth="1"/>
    <col min="15368" max="15368" width="19.42578125" style="173" customWidth="1"/>
    <col min="15369" max="15369" width="3.140625" style="173" customWidth="1"/>
    <col min="15370" max="15370" width="4.42578125" style="173" customWidth="1"/>
    <col min="15371" max="15371" width="18.7109375" style="173" customWidth="1"/>
    <col min="15372" max="15372" width="14.42578125" style="173" bestFit="1" customWidth="1"/>
    <col min="15373" max="15616" width="11.7109375" style="173"/>
    <col min="15617" max="15617" width="3.140625" style="173" customWidth="1"/>
    <col min="15618" max="15618" width="9.5703125" style="173" customWidth="1"/>
    <col min="15619" max="15619" width="43.140625" style="173" customWidth="1"/>
    <col min="15620" max="15620" width="22.5703125" style="173" customWidth="1"/>
    <col min="15621" max="15621" width="19.28515625" style="173" customWidth="1"/>
    <col min="15622" max="15622" width="15" style="173" customWidth="1"/>
    <col min="15623" max="15623" width="19.28515625" style="173" customWidth="1"/>
    <col min="15624" max="15624" width="19.42578125" style="173" customWidth="1"/>
    <col min="15625" max="15625" width="3.140625" style="173" customWidth="1"/>
    <col min="15626" max="15626" width="4.42578125" style="173" customWidth="1"/>
    <col min="15627" max="15627" width="18.7109375" style="173" customWidth="1"/>
    <col min="15628" max="15628" width="14.42578125" style="173" bestFit="1" customWidth="1"/>
    <col min="15629" max="15872" width="11.7109375" style="173"/>
    <col min="15873" max="15873" width="3.140625" style="173" customWidth="1"/>
    <col min="15874" max="15874" width="9.5703125" style="173" customWidth="1"/>
    <col min="15875" max="15875" width="43.140625" style="173" customWidth="1"/>
    <col min="15876" max="15876" width="22.5703125" style="173" customWidth="1"/>
    <col min="15877" max="15877" width="19.28515625" style="173" customWidth="1"/>
    <col min="15878" max="15878" width="15" style="173" customWidth="1"/>
    <col min="15879" max="15879" width="19.28515625" style="173" customWidth="1"/>
    <col min="15880" max="15880" width="19.42578125" style="173" customWidth="1"/>
    <col min="15881" max="15881" width="3.140625" style="173" customWidth="1"/>
    <col min="15882" max="15882" width="4.42578125" style="173" customWidth="1"/>
    <col min="15883" max="15883" width="18.7109375" style="173" customWidth="1"/>
    <col min="15884" max="15884" width="14.42578125" style="173" bestFit="1" customWidth="1"/>
    <col min="15885" max="16128" width="11.7109375" style="173"/>
    <col min="16129" max="16129" width="3.140625" style="173" customWidth="1"/>
    <col min="16130" max="16130" width="9.5703125" style="173" customWidth="1"/>
    <col min="16131" max="16131" width="43.140625" style="173" customWidth="1"/>
    <col min="16132" max="16132" width="22.5703125" style="173" customWidth="1"/>
    <col min="16133" max="16133" width="19.28515625" style="173" customWidth="1"/>
    <col min="16134" max="16134" width="15" style="173" customWidth="1"/>
    <col min="16135" max="16135" width="19.28515625" style="173" customWidth="1"/>
    <col min="16136" max="16136" width="19.42578125" style="173" customWidth="1"/>
    <col min="16137" max="16137" width="3.140625" style="173" customWidth="1"/>
    <col min="16138" max="16138" width="4.42578125" style="173" customWidth="1"/>
    <col min="16139" max="16139" width="18.7109375" style="173" customWidth="1"/>
    <col min="16140" max="16140" width="14.42578125" style="173" bestFit="1" customWidth="1"/>
    <col min="16141" max="16384" width="11.7109375" style="173"/>
  </cols>
  <sheetData>
    <row r="1" spans="2:12">
      <c r="B1" s="172"/>
      <c r="C1" s="172"/>
      <c r="D1" s="172"/>
      <c r="E1" s="172"/>
      <c r="F1" s="172"/>
      <c r="G1" s="172"/>
      <c r="H1" s="172"/>
    </row>
    <row r="2" spans="2:12">
      <c r="B2" s="401" t="s">
        <v>368</v>
      </c>
      <c r="C2" s="401"/>
      <c r="D2" s="401"/>
      <c r="E2" s="401"/>
      <c r="F2" s="401"/>
      <c r="G2" s="401"/>
      <c r="H2" s="401"/>
    </row>
    <row r="3" spans="2:12">
      <c r="B3" s="401" t="s">
        <v>361</v>
      </c>
      <c r="C3" s="401"/>
      <c r="D3" s="401"/>
      <c r="E3" s="401"/>
      <c r="F3" s="401"/>
      <c r="G3" s="401"/>
      <c r="H3" s="401"/>
    </row>
    <row r="4" spans="2:12">
      <c r="B4" s="401" t="s">
        <v>362</v>
      </c>
      <c r="C4" s="401"/>
      <c r="D4" s="174"/>
      <c r="E4" s="174"/>
      <c r="F4" s="174"/>
      <c r="G4" s="174"/>
      <c r="H4" s="174"/>
    </row>
    <row r="5" spans="2:12">
      <c r="B5" s="401" t="s">
        <v>363</v>
      </c>
      <c r="C5" s="401"/>
      <c r="D5" s="174"/>
      <c r="E5" s="174"/>
      <c r="F5" s="174"/>
      <c r="G5" s="174"/>
      <c r="H5" s="174"/>
    </row>
    <row r="6" spans="2:12">
      <c r="B6" s="174"/>
      <c r="C6" s="174"/>
      <c r="D6" s="174"/>
      <c r="E6" s="174"/>
      <c r="F6" s="174"/>
      <c r="G6" s="175"/>
      <c r="H6" s="175"/>
    </row>
    <row r="7" spans="2:12">
      <c r="B7" s="402" t="s">
        <v>340</v>
      </c>
      <c r="C7" s="403"/>
      <c r="D7" s="403"/>
      <c r="E7" s="403"/>
      <c r="F7" s="403"/>
      <c r="G7" s="404"/>
      <c r="H7" s="405"/>
    </row>
    <row r="8" spans="2:12">
      <c r="B8" s="176"/>
      <c r="C8" s="176"/>
      <c r="D8" s="176"/>
      <c r="E8" s="176"/>
      <c r="F8" s="176"/>
      <c r="G8" s="176"/>
      <c r="H8" s="176"/>
    </row>
    <row r="9" spans="2:12" ht="82.5" customHeight="1">
      <c r="B9" s="398" t="s">
        <v>364</v>
      </c>
      <c r="C9" s="399"/>
      <c r="D9" s="399"/>
      <c r="E9" s="399"/>
      <c r="F9" s="399"/>
      <c r="G9" s="399"/>
      <c r="H9" s="400"/>
    </row>
    <row r="10" spans="2:12">
      <c r="B10" s="177"/>
      <c r="C10" s="177"/>
      <c r="D10" s="177"/>
      <c r="E10" s="177"/>
      <c r="F10" s="177"/>
      <c r="G10" s="177"/>
      <c r="H10" s="177"/>
    </row>
    <row r="11" spans="2:12" ht="51" customHeight="1">
      <c r="B11" s="178" t="s">
        <v>236</v>
      </c>
      <c r="C11" s="178" t="s">
        <v>341</v>
      </c>
      <c r="D11" s="388" t="s">
        <v>342</v>
      </c>
      <c r="E11" s="389"/>
      <c r="F11" s="178" t="s">
        <v>343</v>
      </c>
      <c r="G11" s="179" t="s">
        <v>344</v>
      </c>
      <c r="H11" s="179" t="s">
        <v>345</v>
      </c>
      <c r="J11" s="180"/>
      <c r="L11" s="180"/>
    </row>
    <row r="12" spans="2:12" ht="99.75">
      <c r="B12" s="181">
        <v>1</v>
      </c>
      <c r="C12" s="181" t="s">
        <v>365</v>
      </c>
      <c r="D12" s="390" t="s">
        <v>366</v>
      </c>
      <c r="E12" s="391"/>
      <c r="F12" s="181">
        <v>10.37</v>
      </c>
      <c r="G12" s="182">
        <v>52557.29</v>
      </c>
      <c r="H12" s="183">
        <f>G12*12</f>
        <v>630687.48</v>
      </c>
      <c r="J12" s="180"/>
      <c r="L12" s="184"/>
    </row>
    <row r="13" spans="2:12" ht="18.75" customHeight="1">
      <c r="B13" s="392" t="s">
        <v>88</v>
      </c>
      <c r="C13" s="393"/>
      <c r="D13" s="393"/>
      <c r="E13" s="393"/>
      <c r="F13" s="394"/>
      <c r="G13" s="185">
        <f>SUM(G12:G12)</f>
        <v>52557.29</v>
      </c>
      <c r="H13" s="185">
        <f>SUM(H12:H12)</f>
        <v>630687.48</v>
      </c>
      <c r="J13" s="180"/>
      <c r="K13" s="186"/>
      <c r="L13" s="180"/>
    </row>
    <row r="14" spans="2:12" ht="7.5" customHeight="1">
      <c r="B14" s="177"/>
      <c r="C14" s="177"/>
      <c r="D14" s="177"/>
      <c r="E14" s="177"/>
      <c r="F14" s="177"/>
      <c r="G14" s="177"/>
      <c r="H14" s="177"/>
      <c r="J14" s="180"/>
      <c r="K14" s="187"/>
      <c r="L14" s="180"/>
    </row>
    <row r="15" spans="2:12" ht="198" customHeight="1">
      <c r="B15" s="395" t="s">
        <v>346</v>
      </c>
      <c r="C15" s="396"/>
      <c r="D15" s="396"/>
      <c r="E15" s="396"/>
      <c r="F15" s="396"/>
      <c r="G15" s="396"/>
      <c r="H15" s="397"/>
      <c r="J15" s="180"/>
      <c r="K15" s="184"/>
      <c r="L15" s="180"/>
    </row>
    <row r="16" spans="2:12">
      <c r="B16" s="177"/>
      <c r="C16" s="177"/>
      <c r="D16" s="177"/>
      <c r="E16" s="177"/>
      <c r="F16" s="177"/>
      <c r="G16" s="177"/>
      <c r="H16" s="177"/>
      <c r="K16" s="180"/>
    </row>
    <row r="17" spans="2:13" ht="27.75" customHeight="1">
      <c r="B17" s="398" t="s">
        <v>347</v>
      </c>
      <c r="C17" s="399"/>
      <c r="D17" s="399"/>
      <c r="E17" s="399"/>
      <c r="F17" s="399"/>
      <c r="G17" s="399"/>
      <c r="H17" s="400"/>
      <c r="K17" s="180"/>
    </row>
    <row r="18" spans="2:13">
      <c r="B18" s="188"/>
      <c r="C18" s="188"/>
      <c r="D18" s="188"/>
      <c r="E18" s="188"/>
      <c r="F18" s="188"/>
      <c r="G18" s="188"/>
      <c r="H18" s="188"/>
      <c r="K18" s="180"/>
    </row>
    <row r="19" spans="2:13">
      <c r="B19" s="382" t="s">
        <v>348</v>
      </c>
      <c r="C19" s="383"/>
      <c r="D19" s="383"/>
      <c r="E19" s="383"/>
      <c r="F19" s="383"/>
      <c r="G19" s="383"/>
      <c r="H19" s="384"/>
      <c r="K19" s="189"/>
    </row>
    <row r="20" spans="2:13">
      <c r="B20" s="385" t="s">
        <v>349</v>
      </c>
      <c r="C20" s="386"/>
      <c r="D20" s="386"/>
      <c r="E20" s="386"/>
      <c r="F20" s="386"/>
      <c r="G20" s="386"/>
      <c r="H20" s="387"/>
    </row>
    <row r="21" spans="2:13">
      <c r="B21" s="385" t="s">
        <v>350</v>
      </c>
      <c r="C21" s="386"/>
      <c r="D21" s="386"/>
      <c r="E21" s="386"/>
      <c r="F21" s="386"/>
      <c r="G21" s="386"/>
      <c r="H21" s="387"/>
    </row>
    <row r="22" spans="2:13">
      <c r="B22" s="385" t="s">
        <v>351</v>
      </c>
      <c r="C22" s="386"/>
      <c r="D22" s="386"/>
      <c r="E22" s="386"/>
      <c r="F22" s="386"/>
      <c r="G22" s="386"/>
      <c r="H22" s="387"/>
    </row>
    <row r="23" spans="2:13">
      <c r="B23" s="385" t="s">
        <v>352</v>
      </c>
      <c r="C23" s="386"/>
      <c r="D23" s="386"/>
      <c r="E23" s="386"/>
      <c r="F23" s="386"/>
      <c r="G23" s="386"/>
      <c r="H23" s="387"/>
    </row>
    <row r="24" spans="2:13">
      <c r="B24" s="385" t="s">
        <v>353</v>
      </c>
      <c r="C24" s="386"/>
      <c r="D24" s="386"/>
      <c r="E24" s="386"/>
      <c r="F24" s="386"/>
      <c r="G24" s="386"/>
      <c r="H24" s="387"/>
    </row>
    <row r="25" spans="2:13">
      <c r="B25" s="377" t="s">
        <v>354</v>
      </c>
      <c r="C25" s="378"/>
      <c r="D25" s="378"/>
      <c r="E25" s="378"/>
      <c r="F25" s="378"/>
      <c r="G25" s="378"/>
      <c r="H25" s="379"/>
    </row>
    <row r="26" spans="2:13">
      <c r="B26" s="190"/>
      <c r="C26" s="191"/>
      <c r="D26" s="191"/>
      <c r="E26" s="191"/>
      <c r="F26" s="191"/>
      <c r="G26" s="191"/>
      <c r="H26" s="192"/>
    </row>
    <row r="27" spans="2:13">
      <c r="B27" s="382" t="s">
        <v>355</v>
      </c>
      <c r="C27" s="383"/>
      <c r="D27" s="383"/>
      <c r="E27" s="383"/>
      <c r="F27" s="383"/>
      <c r="G27" s="383"/>
      <c r="H27" s="384"/>
    </row>
    <row r="28" spans="2:13" s="172" customFormat="1">
      <c r="B28" s="385" t="s">
        <v>356</v>
      </c>
      <c r="C28" s="386"/>
      <c r="D28" s="386"/>
      <c r="E28" s="386"/>
      <c r="F28" s="386"/>
      <c r="G28" s="386"/>
      <c r="H28" s="387"/>
      <c r="J28" s="173"/>
      <c r="K28" s="173"/>
      <c r="L28" s="173"/>
      <c r="M28" s="173"/>
    </row>
    <row r="29" spans="2:13" s="172" customFormat="1">
      <c r="B29" s="385" t="s">
        <v>357</v>
      </c>
      <c r="C29" s="386"/>
      <c r="D29" s="386"/>
      <c r="E29" s="386"/>
      <c r="F29" s="386"/>
      <c r="G29" s="386"/>
      <c r="H29" s="387"/>
      <c r="J29" s="173"/>
      <c r="K29" s="173"/>
      <c r="L29" s="173"/>
      <c r="M29" s="173"/>
    </row>
    <row r="30" spans="2:13" s="172" customFormat="1">
      <c r="B30" s="385" t="s">
        <v>358</v>
      </c>
      <c r="C30" s="386"/>
      <c r="D30" s="386"/>
      <c r="E30" s="386"/>
      <c r="F30" s="386"/>
      <c r="G30" s="386"/>
      <c r="H30" s="387"/>
      <c r="J30" s="173"/>
      <c r="K30" s="173"/>
      <c r="L30" s="173"/>
      <c r="M30" s="173"/>
    </row>
    <row r="31" spans="2:13" s="172" customFormat="1">
      <c r="B31" s="385" t="s">
        <v>352</v>
      </c>
      <c r="C31" s="386"/>
      <c r="D31" s="386"/>
      <c r="E31" s="386"/>
      <c r="F31" s="386"/>
      <c r="G31" s="386"/>
      <c r="H31" s="387"/>
      <c r="J31" s="173"/>
      <c r="K31" s="173"/>
      <c r="L31" s="173"/>
      <c r="M31" s="173"/>
    </row>
    <row r="32" spans="2:13" s="172" customFormat="1">
      <c r="B32" s="385" t="s">
        <v>353</v>
      </c>
      <c r="C32" s="386"/>
      <c r="D32" s="386"/>
      <c r="E32" s="386"/>
      <c r="F32" s="386"/>
      <c r="G32" s="386"/>
      <c r="H32" s="387"/>
      <c r="J32" s="173"/>
      <c r="K32" s="173"/>
      <c r="L32" s="173"/>
      <c r="M32" s="173"/>
    </row>
    <row r="33" spans="2:13" s="172" customFormat="1">
      <c r="B33" s="377" t="s">
        <v>359</v>
      </c>
      <c r="C33" s="378"/>
      <c r="D33" s="378"/>
      <c r="E33" s="378"/>
      <c r="F33" s="378"/>
      <c r="G33" s="378"/>
      <c r="H33" s="379"/>
      <c r="J33" s="173"/>
      <c r="K33" s="173"/>
      <c r="L33" s="173"/>
      <c r="M33" s="173"/>
    </row>
    <row r="34" spans="2:13" s="172" customFormat="1">
      <c r="B34" s="191"/>
      <c r="C34" s="191"/>
      <c r="D34" s="191"/>
      <c r="E34" s="191"/>
      <c r="F34" s="191"/>
      <c r="G34" s="193"/>
      <c r="H34" s="193"/>
      <c r="J34" s="173"/>
      <c r="K34" s="173"/>
      <c r="L34" s="173"/>
      <c r="M34" s="173"/>
    </row>
    <row r="35" spans="2:13" s="172" customFormat="1">
      <c r="B35" s="380" t="s">
        <v>367</v>
      </c>
      <c r="C35" s="380"/>
      <c r="J35" s="173"/>
      <c r="K35" s="173"/>
      <c r="L35" s="173"/>
      <c r="M35" s="173"/>
    </row>
    <row r="36" spans="2:13" s="172" customFormat="1">
      <c r="J36" s="173"/>
      <c r="K36" s="173"/>
      <c r="L36" s="173"/>
      <c r="M36" s="173"/>
    </row>
    <row r="37" spans="2:13" s="172" customFormat="1">
      <c r="J37" s="173"/>
      <c r="K37" s="173"/>
      <c r="L37" s="173"/>
      <c r="M37" s="173"/>
    </row>
    <row r="38" spans="2:13" s="172" customFormat="1">
      <c r="J38" s="173"/>
      <c r="K38" s="173"/>
      <c r="L38" s="173"/>
      <c r="M38" s="173"/>
    </row>
    <row r="39" spans="2:13" s="172" customFormat="1">
      <c r="J39" s="173"/>
      <c r="K39" s="173"/>
      <c r="L39" s="173"/>
      <c r="M39" s="173"/>
    </row>
    <row r="40" spans="2:13" s="172" customFormat="1" ht="96" customHeight="1">
      <c r="B40" s="381" t="s">
        <v>360</v>
      </c>
      <c r="C40" s="381"/>
      <c r="D40" s="381"/>
      <c r="E40" s="381"/>
      <c r="F40" s="381"/>
      <c r="G40" s="381"/>
      <c r="H40" s="381"/>
      <c r="J40" s="173"/>
      <c r="K40" s="173"/>
      <c r="L40" s="173"/>
      <c r="M40" s="173"/>
    </row>
    <row r="41" spans="2:13" s="172" customFormat="1">
      <c r="J41" s="173"/>
      <c r="K41" s="173"/>
      <c r="L41" s="173"/>
      <c r="M41" s="173"/>
    </row>
    <row r="42" spans="2:13" s="172" customFormat="1">
      <c r="G42" s="173"/>
      <c r="H42" s="173"/>
      <c r="J42" s="173"/>
      <c r="K42" s="173"/>
      <c r="L42" s="173"/>
      <c r="M42" s="173"/>
    </row>
  </sheetData>
  <mergeCells count="27">
    <mergeCell ref="B9:H9"/>
    <mergeCell ref="B2:H2"/>
    <mergeCell ref="B3:H3"/>
    <mergeCell ref="B4:C4"/>
    <mergeCell ref="B5:C5"/>
    <mergeCell ref="B7:H7"/>
    <mergeCell ref="B25:H25"/>
    <mergeCell ref="D11:E11"/>
    <mergeCell ref="D12:E12"/>
    <mergeCell ref="B13:F13"/>
    <mergeCell ref="B15:H15"/>
    <mergeCell ref="B17:H17"/>
    <mergeCell ref="B19:H19"/>
    <mergeCell ref="B20:H20"/>
    <mergeCell ref="B21:H21"/>
    <mergeCell ref="B22:H22"/>
    <mergeCell ref="B23:H23"/>
    <mergeCell ref="B24:H24"/>
    <mergeCell ref="B33:H33"/>
    <mergeCell ref="B35:C35"/>
    <mergeCell ref="B40:H40"/>
    <mergeCell ref="B27:H27"/>
    <mergeCell ref="B28:H28"/>
    <mergeCell ref="B29:H29"/>
    <mergeCell ref="B30:H30"/>
    <mergeCell ref="B31:H31"/>
    <mergeCell ref="B32:H32"/>
  </mergeCells>
  <pageMargins left="2.65" right="0.51181102362204722" top="0.78740157480314965" bottom="0.78740157480314965" header="0.31496062992125984" footer="0.31496062992125984"/>
  <pageSetup paperSize="9" scale="4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5</vt:i4>
      </vt:variant>
    </vt:vector>
  </HeadingPairs>
  <TitlesOfParts>
    <vt:vector size="14" baseType="lpstr">
      <vt:lpstr>Quadro Resumo</vt:lpstr>
      <vt:lpstr>AGENTE DE LIMPEZA</vt:lpstr>
      <vt:lpstr>AG. DE LIMPEZA - COM INSALUBRID</vt:lpstr>
      <vt:lpstr>CÁLCULO Nº DE AGENTES</vt:lpstr>
      <vt:lpstr>Planilha Equipamentos</vt:lpstr>
      <vt:lpstr>Uniformes</vt:lpstr>
      <vt:lpstr>Planilha Materiais</vt:lpstr>
      <vt:lpstr>Resumo da proposta</vt:lpstr>
      <vt:lpstr>Resumo</vt:lpstr>
      <vt:lpstr>'AG. DE LIMPEZA - COM INSALUBRID'!Area_de_impressao</vt:lpstr>
      <vt:lpstr>'AGENTE DE LIMPEZA'!Area_de_impressao</vt:lpstr>
      <vt:lpstr>'CÁLCULO Nº DE AGENTES'!Area_de_impressao</vt:lpstr>
      <vt:lpstr>'Quadro Resumo'!Area_de_impressao</vt:lpstr>
      <vt:lpstr>Resumo!Area_de_impressao</vt:lpstr>
    </vt:vector>
  </TitlesOfParts>
  <Company>UFSC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Joseane Salles Valero</dc:creator>
  <cp:lastModifiedBy>Silva</cp:lastModifiedBy>
  <cp:revision>2</cp:revision>
  <cp:lastPrinted>2024-10-09T14:13:38Z</cp:lastPrinted>
  <dcterms:created xsi:type="dcterms:W3CDTF">2016-06-22T19:00:00Z</dcterms:created>
  <dcterms:modified xsi:type="dcterms:W3CDTF">2024-10-09T17:58:47Z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KSOProductBuildVer">
    <vt:lpwstr>1046-10.2.0.6080</vt:lpwstr>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C5ECCD799EC64622BD61BCD6C42E5A1E_13</vt:lpwstr>
  </property>
</Properties>
</file>